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hamilton\Dropbox (CAP-NHQ-IT)\Cadet Programs\12 Finance\120 Forms &amp; Templates\"/>
    </mc:Choice>
  </mc:AlternateContent>
  <xr:revisionPtr revIDLastSave="0" documentId="8_{2BC3EE5C-5AD4-4D49-A419-85A4D53E05E2}" xr6:coauthVersionLast="47" xr6:coauthVersionMax="47" xr10:uidLastSave="{00000000-0000-0000-0000-000000000000}"/>
  <bookViews>
    <workbookView xWindow="1030" yWindow="640" windowWidth="16030" windowHeight="8970" xr2:uid="{00000000-000D-0000-FFFF-FFFF00000000}"/>
  </bookViews>
  <sheets>
    <sheet name="Form" sheetId="1" r:id="rId1"/>
    <sheet name="Sheet1" sheetId="4" state="hidden" r:id="rId2"/>
    <sheet name="List" sheetId="2" state="hidden" r:id="rId3"/>
    <sheet name="Wings" sheetId="3" state="hidden" r:id="rId4"/>
  </sheets>
  <definedNames>
    <definedName name="Account">List!$A$3:$A$12</definedName>
    <definedName name="ACCT">List!$A$2:$A$51</definedName>
    <definedName name="ACCTS">List!$A$2:$A$51</definedName>
    <definedName name="APPROVERS">List!$B$2:$B$8</definedName>
    <definedName name="Directors">List!$B$6:$B$7</definedName>
    <definedName name="FY">List!#REF!</definedName>
    <definedName name="VEHICLES">List!#REF!</definedName>
    <definedName name="Wings">Wings!$A$2:$A$46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E7" i="1"/>
  <c r="F7" i="1"/>
  <c r="H7" i="1"/>
  <c r="I7" i="1"/>
  <c r="J7" i="1"/>
  <c r="K7" i="1"/>
  <c r="L7" i="1"/>
  <c r="E8" i="1"/>
  <c r="F8" i="1"/>
  <c r="H8" i="1"/>
  <c r="I8" i="1"/>
  <c r="J8" i="1"/>
  <c r="K8" i="1"/>
  <c r="L8" i="1"/>
  <c r="E9" i="1"/>
  <c r="F9" i="1"/>
  <c r="H9" i="1"/>
  <c r="I9" i="1"/>
  <c r="J9" i="1"/>
  <c r="K9" i="1"/>
  <c r="L9" i="1"/>
  <c r="E10" i="1"/>
  <c r="F10" i="1"/>
  <c r="H10" i="1"/>
  <c r="I10" i="1"/>
  <c r="J10" i="1"/>
  <c r="K10" i="1"/>
  <c r="L10" i="1"/>
  <c r="E11" i="1"/>
  <c r="F11" i="1"/>
  <c r="H11" i="1"/>
  <c r="I11" i="1"/>
  <c r="J11" i="1"/>
  <c r="K11" i="1"/>
  <c r="L11" i="1"/>
  <c r="E12" i="1"/>
  <c r="F12" i="1"/>
  <c r="H12" i="1"/>
  <c r="I12" i="1"/>
  <c r="J12" i="1"/>
  <c r="K12" i="1"/>
  <c r="L12" i="1"/>
  <c r="E13" i="1"/>
  <c r="F13" i="1"/>
  <c r="H13" i="1"/>
  <c r="I13" i="1"/>
  <c r="J13" i="1"/>
  <c r="K13" i="1"/>
  <c r="L13" i="1"/>
  <c r="E14" i="1"/>
  <c r="F14" i="1"/>
  <c r="H14" i="1"/>
  <c r="I14" i="1"/>
  <c r="J14" i="1"/>
  <c r="K14" i="1"/>
  <c r="L14" i="1"/>
  <c r="E15" i="1"/>
  <c r="F15" i="1"/>
  <c r="H15" i="1"/>
  <c r="I15" i="1"/>
  <c r="J15" i="1"/>
  <c r="K15" i="1"/>
  <c r="L15" i="1"/>
  <c r="E16" i="1"/>
  <c r="F16" i="1"/>
  <c r="H16" i="1"/>
  <c r="I16" i="1"/>
  <c r="J16" i="1"/>
  <c r="K16" i="1"/>
  <c r="L16" i="1"/>
  <c r="E17" i="1"/>
  <c r="F17" i="1"/>
  <c r="H17" i="1"/>
  <c r="I17" i="1"/>
  <c r="J17" i="1"/>
  <c r="K17" i="1"/>
  <c r="L17" i="1"/>
  <c r="E18" i="1"/>
  <c r="F18" i="1"/>
  <c r="H18" i="1"/>
  <c r="I18" i="1"/>
  <c r="J18" i="1"/>
  <c r="K18" i="1"/>
  <c r="L18" i="1"/>
  <c r="E19" i="1"/>
  <c r="F19" i="1"/>
  <c r="H19" i="1"/>
  <c r="I19" i="1"/>
  <c r="J19" i="1"/>
  <c r="K19" i="1"/>
  <c r="L19" i="1"/>
  <c r="E20" i="1"/>
  <c r="F20" i="1"/>
  <c r="H20" i="1"/>
  <c r="I20" i="1"/>
  <c r="J20" i="1"/>
  <c r="K20" i="1"/>
  <c r="L20" i="1"/>
  <c r="E21" i="1"/>
  <c r="F21" i="1"/>
  <c r="H21" i="1"/>
  <c r="I21" i="1"/>
  <c r="J21" i="1"/>
  <c r="K21" i="1"/>
  <c r="L21" i="1"/>
  <c r="E22" i="1"/>
  <c r="F22" i="1"/>
  <c r="H22" i="1"/>
  <c r="I22" i="1"/>
  <c r="J22" i="1"/>
  <c r="K22" i="1"/>
  <c r="L22" i="1"/>
  <c r="E23" i="1"/>
  <c r="F23" i="1"/>
  <c r="H23" i="1"/>
  <c r="I23" i="1"/>
  <c r="J23" i="1"/>
  <c r="K23" i="1"/>
  <c r="L23" i="1"/>
  <c r="E24" i="1"/>
  <c r="F24" i="1"/>
  <c r="H24" i="1"/>
  <c r="I24" i="1"/>
  <c r="J24" i="1"/>
  <c r="K24" i="1"/>
  <c r="L24" i="1"/>
  <c r="E25" i="1"/>
  <c r="F25" i="1"/>
  <c r="H25" i="1"/>
  <c r="I25" i="1"/>
  <c r="J25" i="1"/>
  <c r="K25" i="1"/>
  <c r="L25" i="1"/>
  <c r="E26" i="1"/>
  <c r="F26" i="1"/>
  <c r="H26" i="1"/>
  <c r="I26" i="1"/>
  <c r="J26" i="1"/>
  <c r="K26" i="1"/>
  <c r="L26" i="1"/>
  <c r="E27" i="1"/>
  <c r="F27" i="1"/>
  <c r="H27" i="1"/>
  <c r="I27" i="1"/>
  <c r="J27" i="1"/>
  <c r="K27" i="1"/>
  <c r="L27" i="1"/>
  <c r="E28" i="1"/>
  <c r="F28" i="1"/>
  <c r="H28" i="1"/>
  <c r="I28" i="1"/>
  <c r="J28" i="1"/>
  <c r="K28" i="1"/>
  <c r="L28" i="1"/>
  <c r="E29" i="1"/>
  <c r="F29" i="1"/>
  <c r="H29" i="1"/>
  <c r="I29" i="1"/>
  <c r="J29" i="1"/>
  <c r="K29" i="1"/>
  <c r="L29" i="1"/>
  <c r="E30" i="1"/>
  <c r="F30" i="1"/>
  <c r="H30" i="1"/>
  <c r="I30" i="1"/>
  <c r="J30" i="1"/>
  <c r="K30" i="1"/>
  <c r="L30" i="1"/>
  <c r="E31" i="1"/>
  <c r="F31" i="1"/>
  <c r="H31" i="1"/>
  <c r="I31" i="1"/>
  <c r="J31" i="1"/>
  <c r="K31" i="1"/>
  <c r="L31" i="1"/>
  <c r="E32" i="1"/>
  <c r="F32" i="1"/>
  <c r="H32" i="1"/>
  <c r="I32" i="1"/>
  <c r="J32" i="1"/>
  <c r="K32" i="1"/>
  <c r="L32" i="1"/>
  <c r="E33" i="1"/>
  <c r="F33" i="1"/>
  <c r="H33" i="1"/>
  <c r="I33" i="1"/>
  <c r="J33" i="1"/>
  <c r="K33" i="1"/>
  <c r="L33" i="1"/>
  <c r="E34" i="1"/>
  <c r="F34" i="1"/>
  <c r="H34" i="1"/>
  <c r="I34" i="1"/>
  <c r="J34" i="1"/>
  <c r="K34" i="1"/>
  <c r="L34" i="1"/>
  <c r="E35" i="1"/>
  <c r="F35" i="1"/>
  <c r="H35" i="1"/>
  <c r="I35" i="1"/>
  <c r="J35" i="1"/>
  <c r="K35" i="1"/>
  <c r="L35" i="1"/>
  <c r="L6" i="1"/>
  <c r="K6" i="1"/>
  <c r="I6" i="1"/>
  <c r="H6" i="1"/>
  <c r="F6" i="1"/>
  <c r="E6" i="1"/>
  <c r="J6" i="1"/>
  <c r="R36" i="1"/>
  <c r="N32" i="1"/>
  <c r="N28" i="1"/>
  <c r="N27" i="1"/>
  <c r="N23" i="1"/>
  <c r="N18" i="1"/>
  <c r="N35" i="1"/>
  <c r="N9" i="1"/>
  <c r="N6" i="1"/>
  <c r="N7" i="1"/>
  <c r="N15" i="1"/>
  <c r="N16" i="1"/>
  <c r="N29" i="1"/>
  <c r="N21" i="1"/>
  <c r="N30" i="1"/>
  <c r="N34" i="1"/>
  <c r="N20" i="1"/>
  <c r="N12" i="1"/>
  <c r="N26" i="1"/>
  <c r="N33" i="1"/>
  <c r="N25" i="1"/>
  <c r="N19" i="1"/>
  <c r="N13" i="1"/>
  <c r="N14" i="1"/>
  <c r="N17" i="1"/>
  <c r="N31" i="1"/>
  <c r="N8" i="1"/>
  <c r="N22" i="1"/>
  <c r="N10" i="1"/>
  <c r="N11" i="1"/>
  <c r="N24" i="1"/>
</calcChain>
</file>

<file path=xl/sharedStrings.xml><?xml version="1.0" encoding="utf-8"?>
<sst xmlns="http://schemas.openxmlformats.org/spreadsheetml/2006/main" count="179" uniqueCount="133">
  <si>
    <t>Posting Date</t>
  </si>
  <si>
    <t>DOC #</t>
  </si>
  <si>
    <t>ACCOUNT</t>
  </si>
  <si>
    <t>GL ACCT #</t>
  </si>
  <si>
    <t>Funding Code</t>
  </si>
  <si>
    <t>Department</t>
  </si>
  <si>
    <t xml:space="preserve"> ACRN</t>
  </si>
  <si>
    <t>Function</t>
  </si>
  <si>
    <t>FY</t>
  </si>
  <si>
    <t>LEVEL CODE</t>
  </si>
  <si>
    <t>EXTERNAL Doc #</t>
  </si>
  <si>
    <t>AMOUNT</t>
  </si>
  <si>
    <t>Expense Accounts</t>
  </si>
  <si>
    <t>Fund</t>
  </si>
  <si>
    <t>DIRECTOR'S APPROVAL</t>
  </si>
  <si>
    <t>DATE</t>
  </si>
  <si>
    <t>VEHICLE #</t>
  </si>
  <si>
    <t>Wing Name</t>
  </si>
  <si>
    <t>NHQ Use Only</t>
  </si>
  <si>
    <t>ACRN</t>
  </si>
  <si>
    <t>ZZ</t>
  </si>
  <si>
    <t>Select Academy</t>
  </si>
  <si>
    <t>NER - Glider - Farmers Pride, PA</t>
  </si>
  <si>
    <t>NER - Powered</t>
  </si>
  <si>
    <t>SER - Glider</t>
  </si>
  <si>
    <t>NER - Glider - VT1</t>
  </si>
  <si>
    <t>Dept.</t>
  </si>
  <si>
    <t>GL</t>
  </si>
  <si>
    <t>Meals</t>
  </si>
  <si>
    <t>Lodging</t>
  </si>
  <si>
    <t>Code</t>
  </si>
  <si>
    <t>Description Expense</t>
  </si>
  <si>
    <t xml:space="preserve">GLR - Powered </t>
  </si>
  <si>
    <t>TX - Glider  - South</t>
  </si>
  <si>
    <t>TX - Powered - Shirley Martin</t>
  </si>
  <si>
    <t>A/C Fuel</t>
  </si>
  <si>
    <t>Supplies / Admin</t>
  </si>
  <si>
    <t>Awards</t>
  </si>
  <si>
    <t>LDG</t>
  </si>
  <si>
    <t>MLS</t>
  </si>
  <si>
    <t>AVF</t>
  </si>
  <si>
    <t>SUP</t>
  </si>
  <si>
    <t>PRS</t>
  </si>
  <si>
    <t>TVL</t>
  </si>
  <si>
    <t>GER</t>
  </si>
  <si>
    <t>AWD</t>
  </si>
  <si>
    <t xml:space="preserve">Location </t>
  </si>
  <si>
    <t>Location</t>
  </si>
  <si>
    <t>Statement Closing Date</t>
  </si>
  <si>
    <t>JFP1</t>
  </si>
  <si>
    <t>JFP2</t>
  </si>
  <si>
    <t>JFG</t>
  </si>
  <si>
    <t>JFB</t>
  </si>
  <si>
    <t>NEP</t>
  </si>
  <si>
    <t>PAG</t>
  </si>
  <si>
    <t>VTG1</t>
  </si>
  <si>
    <t>MEP</t>
  </si>
  <si>
    <t>TNG</t>
  </si>
  <si>
    <t>TXP</t>
  </si>
  <si>
    <t>TXGS</t>
  </si>
  <si>
    <t>OKP</t>
  </si>
  <si>
    <t>Professional Services</t>
  </si>
  <si>
    <t>Aircraft Manufacturing &amp; MX Academy</t>
  </si>
  <si>
    <t>Pararescue and Survival Course - AZ</t>
  </si>
  <si>
    <t>AF Civil Engineering Academy</t>
  </si>
  <si>
    <t>Civic Leadership Academy</t>
  </si>
  <si>
    <t>International Air Cadet Exchange</t>
  </si>
  <si>
    <t>SUPT Fam Course - MS</t>
  </si>
  <si>
    <t>National Blue Beret</t>
  </si>
  <si>
    <t>National Character Leadership Symposium</t>
  </si>
  <si>
    <t>Pararescue and Survival Course - NM</t>
  </si>
  <si>
    <t>Spacecom Fam Course - FL</t>
  </si>
  <si>
    <t>SUPT Fam Course - TX</t>
  </si>
  <si>
    <t>AMA</t>
  </si>
  <si>
    <t>AZPSO</t>
  </si>
  <si>
    <t>CEA</t>
  </si>
  <si>
    <t>CLA</t>
  </si>
  <si>
    <t>COS</t>
  </si>
  <si>
    <t>IAC</t>
  </si>
  <si>
    <t>MSSFC</t>
  </si>
  <si>
    <t>NBB</t>
  </si>
  <si>
    <t>NCL</t>
  </si>
  <si>
    <t>NMPSO</t>
  </si>
  <si>
    <t>TXSFC</t>
  </si>
  <si>
    <t>Cadet Officer School</t>
  </si>
  <si>
    <t>MNPG</t>
  </si>
  <si>
    <t>Fuel / Travel / Transportation</t>
  </si>
  <si>
    <t>Gear (Shirts, Hats, Patches)</t>
  </si>
  <si>
    <t>Spacecom Fam Course - CO</t>
  </si>
  <si>
    <t>COSFC</t>
  </si>
  <si>
    <t>FLSFC</t>
  </si>
  <si>
    <t>WIP</t>
  </si>
  <si>
    <t>Submit form and documentation to tallen@capnhq.gov. Form must be in Excel format and receipts must be in a single PDF file.</t>
  </si>
  <si>
    <t>NCC</t>
  </si>
  <si>
    <t>AK - Glider</t>
  </si>
  <si>
    <t>IL Wing - Johnson - Balloon</t>
  </si>
  <si>
    <t>IL Wing - Johnson 1 - Powered</t>
  </si>
  <si>
    <t>IL Wing - Johnson 2 - Powered</t>
  </si>
  <si>
    <t>IL Wing - Johnson 2 - Glider</t>
  </si>
  <si>
    <t>MD - Powered Robert Ayres</t>
  </si>
  <si>
    <t>MAR - Powered</t>
  </si>
  <si>
    <t>SWR - Powered</t>
  </si>
  <si>
    <t>UT - Powered -Day Flight</t>
  </si>
  <si>
    <t xml:space="preserve">WAWG - Joint - Desert Eagle </t>
  </si>
  <si>
    <t xml:space="preserve">NFA - TX Wing Advanced Flight Training Academy </t>
  </si>
  <si>
    <t>AKG</t>
  </si>
  <si>
    <t>AKP</t>
  </si>
  <si>
    <t>MDP</t>
  </si>
  <si>
    <t>SCP</t>
  </si>
  <si>
    <t>NJP</t>
  </si>
  <si>
    <t>SDP</t>
  </si>
  <si>
    <t>NMG</t>
  </si>
  <si>
    <t>UTP</t>
  </si>
  <si>
    <t>WAPG</t>
  </si>
  <si>
    <t>TXCAC</t>
  </si>
  <si>
    <t>UTESA</t>
  </si>
  <si>
    <t>INA</t>
  </si>
  <si>
    <t>TXA</t>
  </si>
  <si>
    <t xml:space="preserve">AK - Powered </t>
  </si>
  <si>
    <t>NJ Wing - Powered Falcon Flight</t>
  </si>
  <si>
    <t xml:space="preserve">SWR - Glider  </t>
  </si>
  <si>
    <t xml:space="preserve">Desert Scorpion-UT Wing Search &amp; Rescue Course </t>
  </si>
  <si>
    <t xml:space="preserve">National Cadet Competition </t>
  </si>
  <si>
    <t xml:space="preserve">NFA - GLR Advanced Flight Training Academy </t>
  </si>
  <si>
    <t>NCR - Powered - 2nd Location  SDP</t>
  </si>
  <si>
    <t>NCR - Powered  NEP</t>
  </si>
  <si>
    <t>NCR - Joint Powdered (Powered &amp; Glider) MNPG</t>
  </si>
  <si>
    <t>NCR - Joint  Glider  (Powered &amp; Glider) MNPG</t>
  </si>
  <si>
    <t>FY21 Activity Advance Certification Form</t>
  </si>
  <si>
    <t>VERSION 16.2</t>
  </si>
  <si>
    <t>CAP National Cyber Academy - VA</t>
  </si>
  <si>
    <t>CAP National Cyber Academy - TX</t>
  </si>
  <si>
    <t>VACAC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</si>
</sst>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/d/yy;@"/>
    <numFmt numFmtId="166" formatCode="mm/dd/yy;@"/>
    <numFmt numFmtId="167" formatCode="&quot;$&quot;#,##0.00"/>
    <numFmt numFmtId="168" formatCode="000"/>
    <numFmt numFmtId="169" formatCode="0000"/>
    <numFmt numFmtId="170" formatCode="[$-409]dd\-mmm\-yy;@"/>
    <numFmt numFmtId="171" formatCode="00000"/>
    <numFmt numFmtId="172" formatCode="yymmdd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5"/>
      <name val="Britannic Bold"/>
      <family val="2"/>
    </font>
    <font>
      <b/>
      <sz val="10"/>
      <color rgb="FFFF000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8"/>
      <name val="Britannic Bold"/>
      <family val="2"/>
    </font>
    <font>
      <b/>
      <u/>
      <sz val="11"/>
      <color theme="1"/>
      <name val="Calibri"/>
      <family val="2"/>
      <scheme val="minor"/>
    </font>
    <font>
      <sz val="22"/>
      <color theme="1"/>
      <name val="Britannic Bold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 Black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B7DE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2" fillId="0" borderId="0" xfId="1"/>
    <xf numFmtId="0" fontId="4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3"/>
    <xf numFmtId="0" fontId="6" fillId="0" borderId="0" xfId="3" applyFont="1"/>
    <xf numFmtId="0" fontId="3" fillId="0" borderId="0" xfId="3" applyAlignment="1" applyProtection="1">
      <alignment horizontal="center"/>
      <protection locked="0"/>
    </xf>
    <xf numFmtId="0" fontId="3" fillId="0" borderId="0" xfId="3" applyProtection="1">
      <protection locked="0"/>
    </xf>
    <xf numFmtId="0" fontId="3" fillId="0" borderId="0" xfId="3" applyNumberFormat="1" applyProtection="1">
      <protection locked="0"/>
    </xf>
    <xf numFmtId="164" fontId="3" fillId="0" borderId="0" xfId="3" applyNumberFormat="1" applyProtection="1">
      <protection locked="0"/>
    </xf>
    <xf numFmtId="0" fontId="6" fillId="0" borderId="0" xfId="3" applyFont="1" applyAlignment="1"/>
    <xf numFmtId="172" fontId="4" fillId="0" borderId="0" xfId="1" applyNumberFormat="1" applyFont="1" applyBorder="1" applyAlignment="1" applyProtection="1">
      <alignment horizontal="center"/>
    </xf>
    <xf numFmtId="0" fontId="0" fillId="0" borderId="0" xfId="0" applyFill="1"/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wrapText="1"/>
    </xf>
    <xf numFmtId="0" fontId="2" fillId="0" borderId="0" xfId="3" applyFont="1" applyFill="1" applyAlignment="1">
      <alignment wrapText="1"/>
    </xf>
    <xf numFmtId="0" fontId="0" fillId="0" borderId="0" xfId="0" applyBorder="1"/>
    <xf numFmtId="171" fontId="0" fillId="0" borderId="0" xfId="0" applyNumberFormat="1" applyFill="1" applyAlignment="1">
      <alignment horizontal="center"/>
    </xf>
    <xf numFmtId="0" fontId="0" fillId="0" borderId="0" xfId="0" applyFill="1" applyAlignment="1"/>
    <xf numFmtId="171" fontId="0" fillId="0" borderId="0" xfId="0" applyNumberFormat="1"/>
    <xf numFmtId="171" fontId="3" fillId="0" borderId="0" xfId="3" applyNumberFormat="1"/>
    <xf numFmtId="171" fontId="3" fillId="0" borderId="0" xfId="3" applyNumberFormat="1" applyProtection="1">
      <protection locked="0"/>
    </xf>
    <xf numFmtId="49" fontId="2" fillId="0" borderId="0" xfId="3" applyNumberFormat="1" applyFont="1" applyAlignment="1" applyProtection="1">
      <alignment horizontal="right"/>
    </xf>
    <xf numFmtId="165" fontId="3" fillId="2" borderId="1" xfId="3" applyNumberFormat="1" applyFill="1" applyBorder="1" applyAlignment="1" applyProtection="1">
      <alignment horizontal="center"/>
    </xf>
    <xf numFmtId="171" fontId="0" fillId="2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5" fillId="0" borderId="0" xfId="1" applyNumberFormat="1" applyFont="1" applyBorder="1" applyAlignment="1" applyProtection="1">
      <alignment horizontal="center"/>
      <protection locked="0"/>
    </xf>
    <xf numFmtId="168" fontId="0" fillId="0" borderId="0" xfId="0" applyNumberFormat="1"/>
    <xf numFmtId="164" fontId="0" fillId="0" borderId="0" xfId="0" applyNumberFormat="1"/>
    <xf numFmtId="164" fontId="0" fillId="2" borderId="1" xfId="0" applyNumberFormat="1" applyFill="1" applyBorder="1" applyAlignment="1">
      <alignment horizontal="center"/>
    </xf>
    <xf numFmtId="171" fontId="4" fillId="2" borderId="0" xfId="1" applyNumberFormat="1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171" fontId="0" fillId="0" borderId="0" xfId="0" applyNumberFormat="1" applyAlignment="1">
      <alignment horizontal="center"/>
    </xf>
    <xf numFmtId="171" fontId="10" fillId="0" borderId="0" xfId="0" applyNumberFormat="1" applyFont="1"/>
    <xf numFmtId="168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71" fontId="1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1" applyNumberFormat="1" applyFont="1" applyBorder="1" applyAlignment="1" applyProtection="1"/>
    <xf numFmtId="0" fontId="9" fillId="0" borderId="0" xfId="1" applyNumberFormat="1" applyFont="1" applyBorder="1" applyAlignment="1" applyProtection="1">
      <protection locked="0"/>
    </xf>
    <xf numFmtId="0" fontId="4" fillId="0" borderId="0" xfId="1" applyFont="1" applyBorder="1" applyAlignment="1" applyProtection="1"/>
    <xf numFmtId="170" fontId="9" fillId="0" borderId="0" xfId="1" applyNumberFormat="1" applyFont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0" xfId="3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7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0" borderId="9" xfId="0" applyNumberFormat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 horizontal="center"/>
    </xf>
    <xf numFmtId="0" fontId="0" fillId="0" borderId="0" xfId="0"/>
    <xf numFmtId="0" fontId="13" fillId="0" borderId="0" xfId="0" applyFont="1"/>
    <xf numFmtId="0" fontId="0" fillId="0" borderId="0" xfId="0"/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4" fillId="0" borderId="0" xfId="1" applyNumberFormat="1" applyFont="1" applyBorder="1" applyAlignment="1" applyProtection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171" fontId="0" fillId="0" borderId="0" xfId="0" applyNumberFormat="1" applyFill="1" applyAlignment="1">
      <alignment horizontal="center"/>
    </xf>
    <xf numFmtId="0" fontId="0" fillId="0" borderId="0" xfId="0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4" borderId="8" xfId="1" applyFont="1" applyFill="1" applyBorder="1" applyAlignment="1">
      <alignment horizontal="center" wrapText="1"/>
    </xf>
    <xf numFmtId="166" fontId="7" fillId="4" borderId="7" xfId="1" applyNumberFormat="1" applyFont="1" applyFill="1" applyBorder="1" applyAlignment="1">
      <alignment horizontal="center" wrapText="1"/>
    </xf>
    <xf numFmtId="0" fontId="7" fillId="4" borderId="5" xfId="1" applyFont="1" applyFill="1" applyBorder="1" applyAlignment="1">
      <alignment horizontal="center" wrapText="1"/>
    </xf>
    <xf numFmtId="0" fontId="7" fillId="4" borderId="5" xfId="1" applyNumberFormat="1" applyFont="1" applyFill="1" applyBorder="1" applyAlignment="1">
      <alignment horizontal="center" wrapText="1"/>
    </xf>
    <xf numFmtId="0" fontId="7" fillId="4" borderId="5" xfId="1" applyNumberFormat="1" applyFont="1" applyFill="1" applyBorder="1" applyAlignment="1" applyProtection="1">
      <alignment horizontal="center" wrapText="1"/>
    </xf>
    <xf numFmtId="171" fontId="7" fillId="4" borderId="5" xfId="1" applyNumberFormat="1" applyFont="1" applyFill="1" applyBorder="1" applyAlignment="1">
      <alignment horizontal="center" wrapText="1"/>
    </xf>
    <xf numFmtId="49" fontId="7" fillId="4" borderId="5" xfId="1" applyNumberFormat="1" applyFont="1" applyFill="1" applyBorder="1" applyAlignment="1">
      <alignment horizontal="center" wrapText="1"/>
    </xf>
    <xf numFmtId="167" fontId="7" fillId="4" borderId="6" xfId="2" applyNumberFormat="1" applyFont="1" applyFill="1" applyBorder="1" applyAlignment="1">
      <alignment horizontal="center" wrapText="1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169" fontId="0" fillId="4" borderId="11" xfId="0" applyNumberFormat="1" applyFill="1" applyBorder="1" applyAlignment="1">
      <alignment horizontal="center"/>
    </xf>
    <xf numFmtId="168" fontId="0" fillId="4" borderId="11" xfId="0" applyNumberFormat="1" applyFill="1" applyBorder="1" applyAlignment="1">
      <alignment horizontal="center"/>
    </xf>
    <xf numFmtId="171" fontId="0" fillId="4" borderId="11" xfId="0" applyNumberFormat="1" applyFill="1" applyBorder="1"/>
    <xf numFmtId="164" fontId="0" fillId="4" borderId="11" xfId="0" applyNumberFormat="1" applyFill="1" applyBorder="1" applyAlignment="1">
      <alignment horizontal="center"/>
    </xf>
    <xf numFmtId="44" fontId="0" fillId="4" borderId="12" xfId="0" applyNumberFormat="1" applyFill="1" applyBorder="1"/>
    <xf numFmtId="171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168" fontId="0" fillId="0" borderId="0" xfId="0" applyNumberFormat="1" applyFill="1"/>
    <xf numFmtId="0" fontId="0" fillId="0" borderId="0" xfId="0" applyFont="1" applyFill="1"/>
    <xf numFmtId="164" fontId="0" fillId="0" borderId="0" xfId="0" applyNumberFormat="1" applyFill="1"/>
    <xf numFmtId="0" fontId="15" fillId="0" borderId="0" xfId="0" applyFont="1"/>
    <xf numFmtId="0" fontId="15" fillId="5" borderId="0" xfId="0" applyFont="1" applyFill="1"/>
    <xf numFmtId="0" fontId="15" fillId="6" borderId="0" xfId="0" applyFont="1" applyFill="1"/>
    <xf numFmtId="0" fontId="15" fillId="7" borderId="0" xfId="0" applyFont="1" applyFill="1"/>
    <xf numFmtId="0" fontId="12" fillId="6" borderId="0" xfId="0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0" fontId="17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165" fontId="2" fillId="2" borderId="1" xfId="3" applyNumberFormat="1" applyFont="1" applyFill="1" applyBorder="1" applyAlignment="1" applyProtection="1">
      <alignment horizontal="center"/>
    </xf>
    <xf numFmtId="0" fontId="11" fillId="4" borderId="0" xfId="0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center"/>
    </xf>
    <xf numFmtId="0" fontId="3" fillId="0" borderId="4" xfId="3" applyFont="1" applyFill="1" applyBorder="1" applyAlignment="1">
      <alignment horizontal="center"/>
    </xf>
    <xf numFmtId="0" fontId="4" fillId="0" borderId="3" xfId="3" applyFont="1" applyBorder="1" applyAlignment="1" applyProtection="1">
      <alignment horizontal="center"/>
      <protection locked="0"/>
    </xf>
    <xf numFmtId="14" fontId="3" fillId="0" borderId="3" xfId="3" applyNumberFormat="1" applyFont="1" applyBorder="1" applyAlignment="1" applyProtection="1">
      <alignment horizontal="center"/>
      <protection locked="0"/>
    </xf>
    <xf numFmtId="0" fontId="3" fillId="0" borderId="4" xfId="3" applyFont="1" applyBorder="1" applyAlignment="1">
      <alignment horizontal="center"/>
    </xf>
    <xf numFmtId="0" fontId="14" fillId="0" borderId="0" xfId="3" applyFont="1" applyAlignment="1">
      <alignment horizontal="center"/>
    </xf>
    <xf numFmtId="170" fontId="9" fillId="0" borderId="3" xfId="1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/>
      <protection locked="0"/>
    </xf>
    <xf numFmtId="0" fontId="9" fillId="0" borderId="14" xfId="1" applyFont="1" applyBorder="1" applyAlignment="1" applyProtection="1">
      <alignment horizontal="center"/>
      <protection locked="0"/>
    </xf>
    <xf numFmtId="0" fontId="9" fillId="0" borderId="15" xfId="1" applyFont="1" applyBorder="1" applyAlignment="1" applyProtection="1">
      <alignment horizontal="center"/>
      <protection locked="0"/>
    </xf>
  </cellXfs>
  <cellStyles count="6">
    <cellStyle name="Comma 2" xfId="2" xr:uid="{00000000-0005-0000-0000-000000000000}"/>
    <cellStyle name="Comma 2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12"/>
  <sheetViews>
    <sheetView tabSelected="1" zoomScaleNormal="100" workbookViewId="0">
      <selection activeCell="A20" sqref="A20"/>
    </sheetView>
  </sheetViews>
  <sheetFormatPr defaultRowHeight="14.5" x14ac:dyDescent="0.35"/>
  <cols>
    <col min="1" max="1" width="66.81640625" customWidth="1"/>
    <col min="3" max="3" width="2.453125" hidden="1" customWidth="1"/>
    <col min="4" max="4" width="25.54296875" style="6" customWidth="1"/>
    <col min="5" max="5" width="10.26953125" style="6" customWidth="1"/>
    <col min="6" max="6" width="9.81640625" style="6" customWidth="1"/>
    <col min="7" max="7" width="1.81640625" style="6" hidden="1" customWidth="1"/>
    <col min="8" max="8" width="11.453125" style="6" customWidth="1"/>
    <col min="9" max="9" width="9.1796875" style="6" customWidth="1"/>
    <col min="10" max="11" width="9.1796875" style="6"/>
    <col min="12" max="12" width="10.1796875" style="27" customWidth="1"/>
    <col min="13" max="13" width="9.1796875" hidden="1" customWidth="1"/>
    <col min="14" max="15" width="3" hidden="1" customWidth="1"/>
    <col min="16" max="16" width="15.7265625" hidden="1" customWidth="1"/>
    <col min="17" max="17" width="16.26953125" hidden="1" customWidth="1"/>
    <col min="18" max="18" width="16.7265625" customWidth="1"/>
    <col min="19" max="19" width="13.453125" customWidth="1"/>
  </cols>
  <sheetData>
    <row r="1" spans="1:21" ht="27.5" thickBot="1" x14ac:dyDescent="0.55000000000000004">
      <c r="A1" s="113" t="s">
        <v>128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4"/>
    </row>
    <row r="2" spans="1:21" ht="33" customHeight="1" thickBot="1" x14ac:dyDescent="0.65">
      <c r="A2" s="125"/>
      <c r="B2" s="126"/>
      <c r="C2" s="126"/>
      <c r="D2" s="126"/>
      <c r="E2" s="127"/>
      <c r="F2" s="52"/>
      <c r="G2" s="37"/>
      <c r="H2" s="124"/>
      <c r="I2" s="124"/>
      <c r="J2" s="124"/>
      <c r="K2" s="54"/>
      <c r="L2" s="121"/>
      <c r="M2" s="121"/>
      <c r="N2" s="121"/>
      <c r="O2" s="121"/>
      <c r="P2" s="121"/>
      <c r="Q2" s="121"/>
      <c r="R2" s="121"/>
      <c r="S2" s="1"/>
      <c r="T2" s="1"/>
    </row>
    <row r="3" spans="1:21" x14ac:dyDescent="0.35">
      <c r="A3" s="42" t="s">
        <v>17</v>
      </c>
      <c r="B3" s="53"/>
      <c r="C3" s="1"/>
      <c r="D3" s="115"/>
      <c r="E3" s="115"/>
      <c r="F3" s="51"/>
      <c r="G3" s="69"/>
      <c r="H3" s="123"/>
      <c r="I3" s="123"/>
      <c r="J3" s="123"/>
      <c r="K3" s="53"/>
      <c r="L3" s="122" t="s">
        <v>48</v>
      </c>
      <c r="M3" s="122"/>
      <c r="N3" s="122"/>
      <c r="O3" s="122"/>
      <c r="P3" s="122"/>
      <c r="Q3" s="122"/>
      <c r="R3" s="122"/>
      <c r="S3" s="1"/>
      <c r="T3" s="1"/>
    </row>
    <row r="4" spans="1:21" ht="15" thickBot="1" x14ac:dyDescent="0.4">
      <c r="A4" s="2"/>
      <c r="B4" s="114" t="s">
        <v>18</v>
      </c>
      <c r="C4" s="114"/>
      <c r="D4" s="114"/>
      <c r="E4" s="114"/>
      <c r="F4" s="114"/>
      <c r="G4" s="114"/>
      <c r="H4" s="114"/>
      <c r="I4" s="114"/>
      <c r="J4" s="114"/>
      <c r="K4" s="114"/>
      <c r="L4" s="41"/>
      <c r="M4" s="2"/>
      <c r="N4" s="2"/>
      <c r="O4" s="2"/>
      <c r="P4" s="18"/>
      <c r="Q4" s="2"/>
      <c r="R4" s="2"/>
      <c r="S4" s="1"/>
      <c r="T4" s="1"/>
      <c r="U4" s="1"/>
    </row>
    <row r="5" spans="1:21" s="4" customFormat="1" ht="36" customHeight="1" x14ac:dyDescent="0.35">
      <c r="A5" s="77" t="s">
        <v>31</v>
      </c>
      <c r="B5" s="78" t="s">
        <v>0</v>
      </c>
      <c r="C5" s="79" t="s">
        <v>1</v>
      </c>
      <c r="D5" s="79" t="s">
        <v>2</v>
      </c>
      <c r="E5" s="79" t="s">
        <v>3</v>
      </c>
      <c r="F5" s="80" t="s">
        <v>4</v>
      </c>
      <c r="G5" s="80"/>
      <c r="H5" s="79" t="s">
        <v>5</v>
      </c>
      <c r="I5" s="80" t="s">
        <v>6</v>
      </c>
      <c r="J5" s="81" t="s">
        <v>7</v>
      </c>
      <c r="K5" s="81" t="s">
        <v>8</v>
      </c>
      <c r="L5" s="80" t="s">
        <v>47</v>
      </c>
      <c r="M5" s="82" t="s">
        <v>16</v>
      </c>
      <c r="N5" s="83" t="s">
        <v>9</v>
      </c>
      <c r="O5" s="79"/>
      <c r="P5" s="79"/>
      <c r="Q5" s="83" t="s">
        <v>10</v>
      </c>
      <c r="R5" s="84" t="s">
        <v>11</v>
      </c>
      <c r="S5" s="3"/>
      <c r="T5" s="3"/>
      <c r="U5" s="3"/>
    </row>
    <row r="6" spans="1:21" x14ac:dyDescent="0.35">
      <c r="A6" s="57"/>
      <c r="B6" s="112"/>
      <c r="C6" s="35"/>
      <c r="D6" s="55"/>
      <c r="E6" s="32" t="str">
        <f>IF($D6="","",VLOOKUP($A$2,Wings!$A:$G,2, FALSE))</f>
        <v/>
      </c>
      <c r="F6" s="33" t="str">
        <f>IF($D6="","",VLOOKUP($A$2,Wings!$A:$G,3, FALSE))</f>
        <v/>
      </c>
      <c r="G6" s="33"/>
      <c r="H6" s="34" t="str">
        <f>IF($D6="","",VLOOKUP($A$2,Wings!$A:$G,4, FALSE))</f>
        <v/>
      </c>
      <c r="I6" s="35" t="str">
        <f>IF($D6="","",VLOOKUP($A$2,Wings!$A:$G,5, FALSE))</f>
        <v/>
      </c>
      <c r="J6" s="33" t="str">
        <f>IF($D6="","",VLOOKUP($D6,List!$A:$B,2, FALSE))</f>
        <v/>
      </c>
      <c r="K6" s="40" t="str">
        <f>IF($D6="","",VLOOKUP($A$2,Wings!$A:$G,6, FALSE))</f>
        <v/>
      </c>
      <c r="L6" s="36" t="str">
        <f>IF($D6="","",VLOOKUP($A$2,Wings!$A:$G,7, FALSE))</f>
        <v/>
      </c>
      <c r="M6" s="58"/>
      <c r="N6" s="10" t="str">
        <f t="shared" ref="N6:N35" si="0">IF($D6="","",1)</f>
        <v/>
      </c>
      <c r="O6" s="59"/>
      <c r="P6" s="59"/>
      <c r="Q6" s="59"/>
      <c r="R6" s="60"/>
    </row>
    <row r="7" spans="1:21" x14ac:dyDescent="0.35">
      <c r="A7" s="57"/>
      <c r="B7" s="31" t="str">
        <f>IF($A7="","",$L$2)</f>
        <v/>
      </c>
      <c r="C7" s="35"/>
      <c r="D7" s="55"/>
      <c r="E7" s="32" t="str">
        <f>IF($D7="","",VLOOKUP($A$2,Wings!$A:$G,2, FALSE))</f>
        <v/>
      </c>
      <c r="F7" s="33" t="str">
        <f>IF($D7="","",VLOOKUP($A$2,Wings!$A:$G,3, FALSE))</f>
        <v/>
      </c>
      <c r="G7" s="33"/>
      <c r="H7" s="34" t="str">
        <f>IF($D7="","",VLOOKUP($A$2,Wings!$A:$G,4, FALSE))</f>
        <v/>
      </c>
      <c r="I7" s="35" t="str">
        <f>IF($D7="","",VLOOKUP($A$2,Wings!$A:$G,5, FALSE))</f>
        <v/>
      </c>
      <c r="J7" s="33" t="str">
        <f>IF($D7="","",VLOOKUP($D7,List!$A:$B,2, FALSE))</f>
        <v/>
      </c>
      <c r="K7" s="40" t="str">
        <f>IF($D7="","",VLOOKUP($A$2,Wings!$A:$G,6, FALSE))</f>
        <v/>
      </c>
      <c r="L7" s="36" t="str">
        <f>IF($D7="","",VLOOKUP($A$2,Wings!$A:$G,7, FALSE))</f>
        <v/>
      </c>
      <c r="M7" s="58"/>
      <c r="N7" s="10" t="str">
        <f t="shared" si="0"/>
        <v/>
      </c>
      <c r="O7" s="59"/>
      <c r="P7" s="59"/>
      <c r="Q7" s="59"/>
      <c r="R7" s="60"/>
    </row>
    <row r="8" spans="1:21" x14ac:dyDescent="0.35">
      <c r="A8" s="111"/>
      <c r="B8" s="31" t="str">
        <f t="shared" ref="B8:B35" si="1">IF($A8="","",$L$2)</f>
        <v/>
      </c>
      <c r="C8" s="35"/>
      <c r="D8" s="55"/>
      <c r="E8" s="32" t="str">
        <f>IF($D8="","",VLOOKUP($A$2,Wings!$A:$G,2, FALSE))</f>
        <v/>
      </c>
      <c r="F8" s="33" t="str">
        <f>IF($D8="","",VLOOKUP($A$2,Wings!$A:$G,3, FALSE))</f>
        <v/>
      </c>
      <c r="G8" s="33"/>
      <c r="H8" s="34" t="str">
        <f>IF($D8="","",VLOOKUP($A$2,Wings!$A:$G,4, FALSE))</f>
        <v/>
      </c>
      <c r="I8" s="35" t="str">
        <f>IF($D8="","",VLOOKUP($A$2,Wings!$A:$G,5, FALSE))</f>
        <v/>
      </c>
      <c r="J8" s="33" t="str">
        <f>IF($D8="","",VLOOKUP($D8,List!$A:$B,2, FALSE))</f>
        <v/>
      </c>
      <c r="K8" s="40" t="str">
        <f>IF($D8="","",VLOOKUP($A$2,Wings!$A:$G,6, FALSE))</f>
        <v/>
      </c>
      <c r="L8" s="36" t="str">
        <f>IF($D8="","",VLOOKUP($A$2,Wings!$A:$G,7, FALSE))</f>
        <v/>
      </c>
      <c r="M8" s="58"/>
      <c r="N8" s="10" t="str">
        <f t="shared" si="0"/>
        <v/>
      </c>
      <c r="O8" s="59"/>
      <c r="P8" s="59"/>
      <c r="Q8" s="59"/>
      <c r="R8" s="60"/>
    </row>
    <row r="9" spans="1:21" x14ac:dyDescent="0.35">
      <c r="A9" s="57"/>
      <c r="B9" s="31" t="str">
        <f t="shared" si="1"/>
        <v/>
      </c>
      <c r="C9" s="35"/>
      <c r="D9" s="55"/>
      <c r="E9" s="32" t="str">
        <f>IF($D9="","",VLOOKUP($A$2,Wings!$A:$G,2, FALSE))</f>
        <v/>
      </c>
      <c r="F9" s="33" t="str">
        <f>IF($D9="","",VLOOKUP($A$2,Wings!$A:$G,3, FALSE))</f>
        <v/>
      </c>
      <c r="G9" s="33"/>
      <c r="H9" s="34" t="str">
        <f>IF($D9="","",VLOOKUP($A$2,Wings!$A:$G,4, FALSE))</f>
        <v/>
      </c>
      <c r="I9" s="35" t="str">
        <f>IF($D9="","",VLOOKUP($A$2,Wings!$A:$G,5, FALSE))</f>
        <v/>
      </c>
      <c r="J9" s="33" t="str">
        <f>IF($D9="","",VLOOKUP($D9,List!$A:$B,2, FALSE))</f>
        <v/>
      </c>
      <c r="K9" s="40" t="str">
        <f>IF($D9="","",VLOOKUP($A$2,Wings!$A:$G,6, FALSE))</f>
        <v/>
      </c>
      <c r="L9" s="36" t="str">
        <f>IF($D9="","",VLOOKUP($A$2,Wings!$A:$G,7, FALSE))</f>
        <v/>
      </c>
      <c r="M9" s="58"/>
      <c r="N9" s="10" t="str">
        <f t="shared" si="0"/>
        <v/>
      </c>
      <c r="O9" s="59"/>
      <c r="P9" s="59"/>
      <c r="Q9" s="59"/>
      <c r="R9" s="60"/>
    </row>
    <row r="10" spans="1:21" x14ac:dyDescent="0.35">
      <c r="A10" s="57"/>
      <c r="B10" s="31" t="str">
        <f t="shared" si="1"/>
        <v/>
      </c>
      <c r="C10" s="35"/>
      <c r="D10" s="55"/>
      <c r="E10" s="32" t="str">
        <f>IF($D10="","",VLOOKUP($A$2,Wings!$A:$G,2, FALSE))</f>
        <v/>
      </c>
      <c r="F10" s="33" t="str">
        <f>IF($D10="","",VLOOKUP($A$2,Wings!$A:$G,3, FALSE))</f>
        <v/>
      </c>
      <c r="G10" s="33"/>
      <c r="H10" s="34" t="str">
        <f>IF($D10="","",VLOOKUP($A$2,Wings!$A:$G,4, FALSE))</f>
        <v/>
      </c>
      <c r="I10" s="35" t="str">
        <f>IF($D10="","",VLOOKUP($A$2,Wings!$A:$G,5, FALSE))</f>
        <v/>
      </c>
      <c r="J10" s="33" t="str">
        <f>IF($D10="","",VLOOKUP($D10,List!$A:$B,2, FALSE))</f>
        <v/>
      </c>
      <c r="K10" s="40" t="str">
        <f>IF($D10="","",VLOOKUP($A$2,Wings!$A:$G,6, FALSE))</f>
        <v/>
      </c>
      <c r="L10" s="36" t="str">
        <f>IF($D10="","",VLOOKUP($A$2,Wings!$A:$G,7, FALSE))</f>
        <v/>
      </c>
      <c r="M10" s="58"/>
      <c r="N10" s="10" t="str">
        <f t="shared" si="0"/>
        <v/>
      </c>
      <c r="O10" s="59"/>
      <c r="P10" s="59"/>
      <c r="Q10" s="59"/>
      <c r="R10" s="60"/>
    </row>
    <row r="11" spans="1:21" x14ac:dyDescent="0.35">
      <c r="A11" s="57"/>
      <c r="B11" s="31" t="str">
        <f t="shared" si="1"/>
        <v/>
      </c>
      <c r="C11" s="35"/>
      <c r="D11" s="55"/>
      <c r="E11" s="32" t="str">
        <f>IF($D11="","",VLOOKUP($A$2,Wings!$A:$G,2, FALSE))</f>
        <v/>
      </c>
      <c r="F11" s="33" t="str">
        <f>IF($D11="","",VLOOKUP($A$2,Wings!$A:$G,3, FALSE))</f>
        <v/>
      </c>
      <c r="G11" s="33"/>
      <c r="H11" s="34" t="str">
        <f>IF($D11="","",VLOOKUP($A$2,Wings!$A:$G,4, FALSE))</f>
        <v/>
      </c>
      <c r="I11" s="35" t="str">
        <f>IF($D11="","",VLOOKUP($A$2,Wings!$A:$G,5, FALSE))</f>
        <v/>
      </c>
      <c r="J11" s="33" t="str">
        <f>IF($D11="","",VLOOKUP($D11,List!$A:$B,2, FALSE))</f>
        <v/>
      </c>
      <c r="K11" s="40" t="str">
        <f>IF($D11="","",VLOOKUP($A$2,Wings!$A:$G,6, FALSE))</f>
        <v/>
      </c>
      <c r="L11" s="36" t="str">
        <f>IF($D11="","",VLOOKUP($A$2,Wings!$A:$G,7, FALSE))</f>
        <v/>
      </c>
      <c r="M11" s="58"/>
      <c r="N11" s="10" t="str">
        <f t="shared" si="0"/>
        <v/>
      </c>
      <c r="O11" s="59"/>
      <c r="P11" s="59"/>
      <c r="Q11" s="59"/>
      <c r="R11" s="60"/>
    </row>
    <row r="12" spans="1:21" x14ac:dyDescent="0.35">
      <c r="A12" s="57"/>
      <c r="B12" s="31" t="str">
        <f t="shared" si="1"/>
        <v/>
      </c>
      <c r="C12" s="35"/>
      <c r="D12" s="55"/>
      <c r="E12" s="32" t="str">
        <f>IF($D12="","",VLOOKUP($A$2,Wings!$A:$G,2, FALSE))</f>
        <v/>
      </c>
      <c r="F12" s="33" t="str">
        <f>IF($D12="","",VLOOKUP($A$2,Wings!$A:$G,3, FALSE))</f>
        <v/>
      </c>
      <c r="G12" s="33"/>
      <c r="H12" s="34" t="str">
        <f>IF($D12="","",VLOOKUP($A$2,Wings!$A:$G,4, FALSE))</f>
        <v/>
      </c>
      <c r="I12" s="35" t="str">
        <f>IF($D12="","",VLOOKUP($A$2,Wings!$A:$G,5, FALSE))</f>
        <v/>
      </c>
      <c r="J12" s="33" t="str">
        <f>IF($D12="","",VLOOKUP($D12,List!$A:$B,2, FALSE))</f>
        <v/>
      </c>
      <c r="K12" s="40" t="str">
        <f>IF($D12="","",VLOOKUP($A$2,Wings!$A:$G,6, FALSE))</f>
        <v/>
      </c>
      <c r="L12" s="36" t="str">
        <f>IF($D12="","",VLOOKUP($A$2,Wings!$A:$G,7, FALSE))</f>
        <v/>
      </c>
      <c r="M12" s="58"/>
      <c r="N12" s="10" t="str">
        <f t="shared" si="0"/>
        <v/>
      </c>
      <c r="O12" s="59"/>
      <c r="P12" s="59"/>
      <c r="Q12" s="59"/>
      <c r="R12" s="60"/>
    </row>
    <row r="13" spans="1:21" x14ac:dyDescent="0.35">
      <c r="A13" s="57"/>
      <c r="B13" s="31" t="str">
        <f t="shared" si="1"/>
        <v/>
      </c>
      <c r="C13" s="35"/>
      <c r="D13" s="55"/>
      <c r="E13" s="32" t="str">
        <f>IF($D13="","",VLOOKUP($A$2,Wings!$A:$G,2, FALSE))</f>
        <v/>
      </c>
      <c r="F13" s="33" t="str">
        <f>IF($D13="","",VLOOKUP($A$2,Wings!$A:$G,3, FALSE))</f>
        <v/>
      </c>
      <c r="G13" s="33"/>
      <c r="H13" s="34" t="str">
        <f>IF($D13="","",VLOOKUP($A$2,Wings!$A:$G,4, FALSE))</f>
        <v/>
      </c>
      <c r="I13" s="35" t="str">
        <f>IF($D13="","",VLOOKUP($A$2,Wings!$A:$G,5, FALSE))</f>
        <v/>
      </c>
      <c r="J13" s="33" t="str">
        <f>IF($D13="","",VLOOKUP($D13,List!$A:$B,2, FALSE))</f>
        <v/>
      </c>
      <c r="K13" s="40" t="str">
        <f>IF($D13="","",VLOOKUP($A$2,Wings!$A:$G,6, FALSE))</f>
        <v/>
      </c>
      <c r="L13" s="36" t="str">
        <f>IF($D13="","",VLOOKUP($A$2,Wings!$A:$G,7, FALSE))</f>
        <v/>
      </c>
      <c r="M13" s="58"/>
      <c r="N13" s="10" t="str">
        <f t="shared" si="0"/>
        <v/>
      </c>
      <c r="O13" s="59"/>
      <c r="P13" s="59"/>
      <c r="Q13" s="59"/>
      <c r="R13" s="60"/>
    </row>
    <row r="14" spans="1:21" x14ac:dyDescent="0.35">
      <c r="A14" s="57"/>
      <c r="B14" s="31" t="str">
        <f t="shared" si="1"/>
        <v/>
      </c>
      <c r="C14" s="35"/>
      <c r="D14" s="55"/>
      <c r="E14" s="32" t="str">
        <f>IF($D14="","",VLOOKUP($A$2,Wings!$A:$G,2, FALSE))</f>
        <v/>
      </c>
      <c r="F14" s="33" t="str">
        <f>IF($D14="","",VLOOKUP($A$2,Wings!$A:$G,3, FALSE))</f>
        <v/>
      </c>
      <c r="G14" s="33"/>
      <c r="H14" s="34" t="str">
        <f>IF($D14="","",VLOOKUP($A$2,Wings!$A:$G,4, FALSE))</f>
        <v/>
      </c>
      <c r="I14" s="35" t="str">
        <f>IF($D14="","",VLOOKUP($A$2,Wings!$A:$G,5, FALSE))</f>
        <v/>
      </c>
      <c r="J14" s="33" t="str">
        <f>IF($D14="","",VLOOKUP($D14,List!$A:$B,2, FALSE))</f>
        <v/>
      </c>
      <c r="K14" s="40" t="str">
        <f>IF($D14="","",VLOOKUP($A$2,Wings!$A:$G,6, FALSE))</f>
        <v/>
      </c>
      <c r="L14" s="36" t="str">
        <f>IF($D14="","",VLOOKUP($A$2,Wings!$A:$G,7, FALSE))</f>
        <v/>
      </c>
      <c r="M14" s="58"/>
      <c r="N14" s="10" t="str">
        <f t="shared" si="0"/>
        <v/>
      </c>
      <c r="O14" s="59"/>
      <c r="P14" s="59"/>
      <c r="Q14" s="59"/>
      <c r="R14" s="60"/>
    </row>
    <row r="15" spans="1:21" x14ac:dyDescent="0.35">
      <c r="A15" s="57"/>
      <c r="B15" s="31" t="str">
        <f t="shared" si="1"/>
        <v/>
      </c>
      <c r="C15" s="35"/>
      <c r="D15" s="55"/>
      <c r="E15" s="32" t="str">
        <f>IF($D15="","",VLOOKUP($A$2,Wings!$A:$G,2, FALSE))</f>
        <v/>
      </c>
      <c r="F15" s="33" t="str">
        <f>IF($D15="","",VLOOKUP($A$2,Wings!$A:$G,3, FALSE))</f>
        <v/>
      </c>
      <c r="G15" s="33"/>
      <c r="H15" s="34" t="str">
        <f>IF($D15="","",VLOOKUP($A$2,Wings!$A:$G,4, FALSE))</f>
        <v/>
      </c>
      <c r="I15" s="35" t="str">
        <f>IF($D15="","",VLOOKUP($A$2,Wings!$A:$G,5, FALSE))</f>
        <v/>
      </c>
      <c r="J15" s="33" t="str">
        <f>IF($D15="","",VLOOKUP($D15,List!$A:$B,2, FALSE))</f>
        <v/>
      </c>
      <c r="K15" s="40" t="str">
        <f>IF($D15="","",VLOOKUP($A$2,Wings!$A:$G,6, FALSE))</f>
        <v/>
      </c>
      <c r="L15" s="36" t="str">
        <f>IF($D15="","",VLOOKUP($A$2,Wings!$A:$G,7, FALSE))</f>
        <v/>
      </c>
      <c r="M15" s="58"/>
      <c r="N15" s="10" t="str">
        <f t="shared" si="0"/>
        <v/>
      </c>
      <c r="O15" s="59"/>
      <c r="P15" s="59"/>
      <c r="Q15" s="59"/>
      <c r="R15" s="60"/>
    </row>
    <row r="16" spans="1:21" x14ac:dyDescent="0.35">
      <c r="A16" s="57"/>
      <c r="B16" s="31" t="str">
        <f t="shared" si="1"/>
        <v/>
      </c>
      <c r="C16" s="35"/>
      <c r="D16" s="55"/>
      <c r="E16" s="32" t="str">
        <f>IF($D16="","",VLOOKUP($A$2,Wings!$A:$G,2, FALSE))</f>
        <v/>
      </c>
      <c r="F16" s="33" t="str">
        <f>IF($D16="","",VLOOKUP($A$2,Wings!$A:$G,3, FALSE))</f>
        <v/>
      </c>
      <c r="G16" s="33"/>
      <c r="H16" s="34" t="str">
        <f>IF($D16="","",VLOOKUP($A$2,Wings!$A:$G,4, FALSE))</f>
        <v/>
      </c>
      <c r="I16" s="35" t="str">
        <f>IF($D16="","",VLOOKUP($A$2,Wings!$A:$G,5, FALSE))</f>
        <v/>
      </c>
      <c r="J16" s="33" t="str">
        <f>IF($D16="","",VLOOKUP($D16,List!$A:$B,2, FALSE))</f>
        <v/>
      </c>
      <c r="K16" s="40" t="str">
        <f>IF($D16="","",VLOOKUP($A$2,Wings!$A:$G,6, FALSE))</f>
        <v/>
      </c>
      <c r="L16" s="36" t="str">
        <f>IF($D16="","",VLOOKUP($A$2,Wings!$A:$G,7, FALSE))</f>
        <v/>
      </c>
      <c r="M16" s="58"/>
      <c r="N16" s="10" t="str">
        <f t="shared" si="0"/>
        <v/>
      </c>
      <c r="O16" s="59"/>
      <c r="P16" s="59"/>
      <c r="Q16" s="59"/>
      <c r="R16" s="60"/>
    </row>
    <row r="17" spans="1:18" x14ac:dyDescent="0.35">
      <c r="A17" s="57"/>
      <c r="B17" s="31" t="str">
        <f t="shared" si="1"/>
        <v/>
      </c>
      <c r="C17" s="35"/>
      <c r="D17" s="55"/>
      <c r="E17" s="32" t="str">
        <f>IF($D17="","",VLOOKUP($A$2,Wings!$A:$G,2, FALSE))</f>
        <v/>
      </c>
      <c r="F17" s="33" t="str">
        <f>IF($D17="","",VLOOKUP($A$2,Wings!$A:$G,3, FALSE))</f>
        <v/>
      </c>
      <c r="G17" s="33"/>
      <c r="H17" s="34" t="str">
        <f>IF($D17="","",VLOOKUP($A$2,Wings!$A:$G,4, FALSE))</f>
        <v/>
      </c>
      <c r="I17" s="35" t="str">
        <f>IF($D17="","",VLOOKUP($A$2,Wings!$A:$G,5, FALSE))</f>
        <v/>
      </c>
      <c r="J17" s="33" t="str">
        <f>IF($D17="","",VLOOKUP($D17,List!$A:$B,2, FALSE))</f>
        <v/>
      </c>
      <c r="K17" s="40" t="str">
        <f>IF($D17="","",VLOOKUP($A$2,Wings!$A:$G,6, FALSE))</f>
        <v/>
      </c>
      <c r="L17" s="36" t="str">
        <f>IF($D17="","",VLOOKUP($A$2,Wings!$A:$G,7, FALSE))</f>
        <v/>
      </c>
      <c r="M17" s="58"/>
      <c r="N17" s="10" t="str">
        <f t="shared" si="0"/>
        <v/>
      </c>
      <c r="O17" s="59"/>
      <c r="P17" s="59"/>
      <c r="Q17" s="59"/>
      <c r="R17" s="60"/>
    </row>
    <row r="18" spans="1:18" x14ac:dyDescent="0.35">
      <c r="A18" s="57"/>
      <c r="B18" s="31" t="str">
        <f t="shared" si="1"/>
        <v/>
      </c>
      <c r="C18" s="35"/>
      <c r="D18" s="55"/>
      <c r="E18" s="32" t="str">
        <f>IF($D18="","",VLOOKUP($A$2,Wings!$A:$G,2, FALSE))</f>
        <v/>
      </c>
      <c r="F18" s="33" t="str">
        <f>IF($D18="","",VLOOKUP($A$2,Wings!$A:$G,3, FALSE))</f>
        <v/>
      </c>
      <c r="G18" s="33"/>
      <c r="H18" s="34" t="str">
        <f>IF($D18="","",VLOOKUP($A$2,Wings!$A:$G,4, FALSE))</f>
        <v/>
      </c>
      <c r="I18" s="35" t="str">
        <f>IF($D18="","",VLOOKUP($A$2,Wings!$A:$G,5, FALSE))</f>
        <v/>
      </c>
      <c r="J18" s="33" t="str">
        <f>IF($D18="","",VLOOKUP($D18,List!$A:$B,2, FALSE))</f>
        <v/>
      </c>
      <c r="K18" s="40" t="str">
        <f>IF($D18="","",VLOOKUP($A$2,Wings!$A:$G,6, FALSE))</f>
        <v/>
      </c>
      <c r="L18" s="36" t="str">
        <f>IF($D18="","",VLOOKUP($A$2,Wings!$A:$G,7, FALSE))</f>
        <v/>
      </c>
      <c r="M18" s="58"/>
      <c r="N18" s="10" t="str">
        <f t="shared" si="0"/>
        <v/>
      </c>
      <c r="O18" s="59"/>
      <c r="P18" s="59"/>
      <c r="Q18" s="59"/>
      <c r="R18" s="60"/>
    </row>
    <row r="19" spans="1:18" x14ac:dyDescent="0.35">
      <c r="A19" s="57"/>
      <c r="B19" s="31" t="str">
        <f t="shared" si="1"/>
        <v/>
      </c>
      <c r="C19" s="35"/>
      <c r="D19" s="55"/>
      <c r="E19" s="32" t="str">
        <f>IF($D19="","",VLOOKUP($A$2,Wings!$A:$G,2, FALSE))</f>
        <v/>
      </c>
      <c r="F19" s="33" t="str">
        <f>IF($D19="","",VLOOKUP($A$2,Wings!$A:$G,3, FALSE))</f>
        <v/>
      </c>
      <c r="G19" s="33"/>
      <c r="H19" s="34" t="str">
        <f>IF($D19="","",VLOOKUP($A$2,Wings!$A:$G,4, FALSE))</f>
        <v/>
      </c>
      <c r="I19" s="35" t="str">
        <f>IF($D19="","",VLOOKUP($A$2,Wings!$A:$G,5, FALSE))</f>
        <v/>
      </c>
      <c r="J19" s="33" t="str">
        <f>IF($D19="","",VLOOKUP($D19,List!$A:$B,2, FALSE))</f>
        <v/>
      </c>
      <c r="K19" s="40" t="str">
        <f>IF($D19="","",VLOOKUP($A$2,Wings!$A:$G,6, FALSE))</f>
        <v/>
      </c>
      <c r="L19" s="36" t="str">
        <f>IF($D19="","",VLOOKUP($A$2,Wings!$A:$G,7, FALSE))</f>
        <v/>
      </c>
      <c r="M19" s="58"/>
      <c r="N19" s="10" t="str">
        <f t="shared" si="0"/>
        <v/>
      </c>
      <c r="O19" s="59"/>
      <c r="P19" s="59"/>
      <c r="Q19" s="59"/>
      <c r="R19" s="60"/>
    </row>
    <row r="20" spans="1:18" x14ac:dyDescent="0.35">
      <c r="A20" s="57"/>
      <c r="B20" s="31" t="str">
        <f t="shared" si="1"/>
        <v/>
      </c>
      <c r="C20" s="35"/>
      <c r="D20" s="55"/>
      <c r="E20" s="32" t="str">
        <f>IF($D20="","",VLOOKUP($A$2,Wings!$A:$G,2, FALSE))</f>
        <v/>
      </c>
      <c r="F20" s="33" t="str">
        <f>IF($D20="","",VLOOKUP($A$2,Wings!$A:$G,3, FALSE))</f>
        <v/>
      </c>
      <c r="G20" s="33"/>
      <c r="H20" s="34" t="str">
        <f>IF($D20="","",VLOOKUP($A$2,Wings!$A:$G,4, FALSE))</f>
        <v/>
      </c>
      <c r="I20" s="35" t="str">
        <f>IF($D20="","",VLOOKUP($A$2,Wings!$A:$G,5, FALSE))</f>
        <v/>
      </c>
      <c r="J20" s="33" t="str">
        <f>IF($D20="","",VLOOKUP($D20,List!$A:$B,2, FALSE))</f>
        <v/>
      </c>
      <c r="K20" s="40" t="str">
        <f>IF($D20="","",VLOOKUP($A$2,Wings!$A:$G,6, FALSE))</f>
        <v/>
      </c>
      <c r="L20" s="36" t="str">
        <f>IF($D20="","",VLOOKUP($A$2,Wings!$A:$G,7, FALSE))</f>
        <v/>
      </c>
      <c r="M20" s="58"/>
      <c r="N20" s="10" t="str">
        <f t="shared" si="0"/>
        <v/>
      </c>
      <c r="O20" s="59"/>
      <c r="P20" s="59"/>
      <c r="Q20" s="59"/>
      <c r="R20" s="60"/>
    </row>
    <row r="21" spans="1:18" x14ac:dyDescent="0.35">
      <c r="A21" s="57"/>
      <c r="B21" s="31" t="str">
        <f t="shared" si="1"/>
        <v/>
      </c>
      <c r="C21" s="35"/>
      <c r="D21" s="55"/>
      <c r="E21" s="32" t="str">
        <f>IF($D21="","",VLOOKUP($A$2,Wings!$A:$G,2, FALSE))</f>
        <v/>
      </c>
      <c r="F21" s="33" t="str">
        <f>IF($D21="","",VLOOKUP($A$2,Wings!$A:$G,3, FALSE))</f>
        <v/>
      </c>
      <c r="G21" s="33"/>
      <c r="H21" s="34" t="str">
        <f>IF($D21="","",VLOOKUP($A$2,Wings!$A:$G,4, FALSE))</f>
        <v/>
      </c>
      <c r="I21" s="35" t="str">
        <f>IF($D21="","",VLOOKUP($A$2,Wings!$A:$G,5, FALSE))</f>
        <v/>
      </c>
      <c r="J21" s="33" t="str">
        <f>IF($D21="","",VLOOKUP($D21,List!$A:$B,2, FALSE))</f>
        <v/>
      </c>
      <c r="K21" s="40" t="str">
        <f>IF($D21="","",VLOOKUP($A$2,Wings!$A:$G,6, FALSE))</f>
        <v/>
      </c>
      <c r="L21" s="36" t="str">
        <f>IF($D21="","",VLOOKUP($A$2,Wings!$A:$G,7, FALSE))</f>
        <v/>
      </c>
      <c r="M21" s="58"/>
      <c r="N21" s="10" t="str">
        <f t="shared" si="0"/>
        <v/>
      </c>
      <c r="O21" s="59"/>
      <c r="P21" s="59"/>
      <c r="Q21" s="59"/>
      <c r="R21" s="60"/>
    </row>
    <row r="22" spans="1:18" x14ac:dyDescent="0.35">
      <c r="A22" s="57"/>
      <c r="B22" s="31" t="str">
        <f t="shared" si="1"/>
        <v/>
      </c>
      <c r="C22" s="35"/>
      <c r="D22" s="55"/>
      <c r="E22" s="32" t="str">
        <f>IF($D22="","",VLOOKUP($A$2,Wings!$A:$G,2, FALSE))</f>
        <v/>
      </c>
      <c r="F22" s="33" t="str">
        <f>IF($D22="","",VLOOKUP($A$2,Wings!$A:$G,3, FALSE))</f>
        <v/>
      </c>
      <c r="G22" s="33"/>
      <c r="H22" s="34" t="str">
        <f>IF($D22="","",VLOOKUP($A$2,Wings!$A:$G,4, FALSE))</f>
        <v/>
      </c>
      <c r="I22" s="35" t="str">
        <f>IF($D22="","",VLOOKUP($A$2,Wings!$A:$G,5, FALSE))</f>
        <v/>
      </c>
      <c r="J22" s="33" t="str">
        <f>IF($D22="","",VLOOKUP($D22,List!$A:$B,2, FALSE))</f>
        <v/>
      </c>
      <c r="K22" s="40" t="str">
        <f>IF($D22="","",VLOOKUP($A$2,Wings!$A:$G,6, FALSE))</f>
        <v/>
      </c>
      <c r="L22" s="36" t="str">
        <f>IF($D22="","",VLOOKUP($A$2,Wings!$A:$G,7, FALSE))</f>
        <v/>
      </c>
      <c r="M22" s="58"/>
      <c r="N22" s="10" t="str">
        <f t="shared" si="0"/>
        <v/>
      </c>
      <c r="O22" s="59"/>
      <c r="P22" s="59"/>
      <c r="Q22" s="59"/>
      <c r="R22" s="60"/>
    </row>
    <row r="23" spans="1:18" x14ac:dyDescent="0.35">
      <c r="A23" s="57"/>
      <c r="B23" s="31" t="str">
        <f t="shared" si="1"/>
        <v/>
      </c>
      <c r="C23" s="35"/>
      <c r="D23" s="55"/>
      <c r="E23" s="32" t="str">
        <f>IF($D23="","",VLOOKUP($A$2,Wings!$A:$G,2, FALSE))</f>
        <v/>
      </c>
      <c r="F23" s="33" t="str">
        <f>IF($D23="","",VLOOKUP($A$2,Wings!$A:$G,3, FALSE))</f>
        <v/>
      </c>
      <c r="G23" s="33"/>
      <c r="H23" s="34" t="str">
        <f>IF($D23="","",VLOOKUP($A$2,Wings!$A:$G,4, FALSE))</f>
        <v/>
      </c>
      <c r="I23" s="35" t="str">
        <f>IF($D23="","",VLOOKUP($A$2,Wings!$A:$G,5, FALSE))</f>
        <v/>
      </c>
      <c r="J23" s="33" t="str">
        <f>IF($D23="","",VLOOKUP($D23,List!$A:$B,2, FALSE))</f>
        <v/>
      </c>
      <c r="K23" s="40" t="str">
        <f>IF($D23="","",VLOOKUP($A$2,Wings!$A:$G,6, FALSE))</f>
        <v/>
      </c>
      <c r="L23" s="36" t="str">
        <f>IF($D23="","",VLOOKUP($A$2,Wings!$A:$G,7, FALSE))</f>
        <v/>
      </c>
      <c r="M23" s="58"/>
      <c r="N23" s="10" t="str">
        <f t="shared" si="0"/>
        <v/>
      </c>
      <c r="O23" s="59"/>
      <c r="P23" s="59"/>
      <c r="Q23" s="59"/>
      <c r="R23" s="60"/>
    </row>
    <row r="24" spans="1:18" x14ac:dyDescent="0.35">
      <c r="A24" s="57"/>
      <c r="B24" s="31" t="str">
        <f t="shared" si="1"/>
        <v/>
      </c>
      <c r="C24" s="35"/>
      <c r="D24" s="55"/>
      <c r="E24" s="32" t="str">
        <f>IF($D24="","",VLOOKUP($A$2,Wings!$A:$G,2, FALSE))</f>
        <v/>
      </c>
      <c r="F24" s="33" t="str">
        <f>IF($D24="","",VLOOKUP($A$2,Wings!$A:$G,3, FALSE))</f>
        <v/>
      </c>
      <c r="G24" s="33"/>
      <c r="H24" s="34" t="str">
        <f>IF($D24="","",VLOOKUP($A$2,Wings!$A:$G,4, FALSE))</f>
        <v/>
      </c>
      <c r="I24" s="35" t="str">
        <f>IF($D24="","",VLOOKUP($A$2,Wings!$A:$G,5, FALSE))</f>
        <v/>
      </c>
      <c r="J24" s="33" t="str">
        <f>IF($D24="","",VLOOKUP($D24,List!$A:$B,2, FALSE))</f>
        <v/>
      </c>
      <c r="K24" s="40" t="str">
        <f>IF($D24="","",VLOOKUP($A$2,Wings!$A:$G,6, FALSE))</f>
        <v/>
      </c>
      <c r="L24" s="36" t="str">
        <f>IF($D24="","",VLOOKUP($A$2,Wings!$A:$G,7, FALSE))</f>
        <v/>
      </c>
      <c r="M24" s="58"/>
      <c r="N24" s="10" t="str">
        <f t="shared" si="0"/>
        <v/>
      </c>
      <c r="O24" s="59"/>
      <c r="P24" s="59"/>
      <c r="Q24" s="59"/>
      <c r="R24" s="60"/>
    </row>
    <row r="25" spans="1:18" x14ac:dyDescent="0.35">
      <c r="A25" s="57"/>
      <c r="B25" s="31" t="str">
        <f t="shared" si="1"/>
        <v/>
      </c>
      <c r="C25" s="35"/>
      <c r="D25" s="55"/>
      <c r="E25" s="32" t="str">
        <f>IF($D25="","",VLOOKUP($A$2,Wings!$A:$G,2, FALSE))</f>
        <v/>
      </c>
      <c r="F25" s="33" t="str">
        <f>IF($D25="","",VLOOKUP($A$2,Wings!$A:$G,3, FALSE))</f>
        <v/>
      </c>
      <c r="G25" s="33"/>
      <c r="H25" s="34" t="str">
        <f>IF($D25="","",VLOOKUP($A$2,Wings!$A:$G,4, FALSE))</f>
        <v/>
      </c>
      <c r="I25" s="35" t="str">
        <f>IF($D25="","",VLOOKUP($A$2,Wings!$A:$G,5, FALSE))</f>
        <v/>
      </c>
      <c r="J25" s="33" t="str">
        <f>IF($D25="","",VLOOKUP($D25,List!$A:$B,2, FALSE))</f>
        <v/>
      </c>
      <c r="K25" s="40" t="str">
        <f>IF($D25="","",VLOOKUP($A$2,Wings!$A:$G,6, FALSE))</f>
        <v/>
      </c>
      <c r="L25" s="36" t="str">
        <f>IF($D25="","",VLOOKUP($A$2,Wings!$A:$G,7, FALSE))</f>
        <v/>
      </c>
      <c r="M25" s="58"/>
      <c r="N25" s="10" t="str">
        <f t="shared" si="0"/>
        <v/>
      </c>
      <c r="O25" s="59"/>
      <c r="P25" s="59"/>
      <c r="Q25" s="59"/>
      <c r="R25" s="60"/>
    </row>
    <row r="26" spans="1:18" x14ac:dyDescent="0.35">
      <c r="A26" s="57"/>
      <c r="B26" s="31" t="str">
        <f t="shared" si="1"/>
        <v/>
      </c>
      <c r="C26" s="35"/>
      <c r="D26" s="55"/>
      <c r="E26" s="32" t="str">
        <f>IF($D26="","",VLOOKUP($A$2,Wings!$A:$G,2, FALSE))</f>
        <v/>
      </c>
      <c r="F26" s="33" t="str">
        <f>IF($D26="","",VLOOKUP($A$2,Wings!$A:$G,3, FALSE))</f>
        <v/>
      </c>
      <c r="G26" s="33"/>
      <c r="H26" s="34" t="str">
        <f>IF($D26="","",VLOOKUP($A$2,Wings!$A:$G,4, FALSE))</f>
        <v/>
      </c>
      <c r="I26" s="35" t="str">
        <f>IF($D26="","",VLOOKUP($A$2,Wings!$A:$G,5, FALSE))</f>
        <v/>
      </c>
      <c r="J26" s="33" t="str">
        <f>IF($D26="","",VLOOKUP($D26,List!$A:$B,2, FALSE))</f>
        <v/>
      </c>
      <c r="K26" s="40" t="str">
        <f>IF($D26="","",VLOOKUP($A$2,Wings!$A:$G,6, FALSE))</f>
        <v/>
      </c>
      <c r="L26" s="36" t="str">
        <f>IF($D26="","",VLOOKUP($A$2,Wings!$A:$G,7, FALSE))</f>
        <v/>
      </c>
      <c r="M26" s="58"/>
      <c r="N26" s="10" t="str">
        <f t="shared" si="0"/>
        <v/>
      </c>
      <c r="O26" s="59"/>
      <c r="P26" s="59"/>
      <c r="Q26" s="59"/>
      <c r="R26" s="60"/>
    </row>
    <row r="27" spans="1:18" x14ac:dyDescent="0.35">
      <c r="A27" s="57"/>
      <c r="B27" s="31" t="str">
        <f t="shared" si="1"/>
        <v/>
      </c>
      <c r="C27" s="35"/>
      <c r="D27" s="55"/>
      <c r="E27" s="32" t="str">
        <f>IF($D27="","",VLOOKUP($A$2,Wings!$A:$G,2, FALSE))</f>
        <v/>
      </c>
      <c r="F27" s="33" t="str">
        <f>IF($D27="","",VLOOKUP($A$2,Wings!$A:$G,3, FALSE))</f>
        <v/>
      </c>
      <c r="G27" s="33"/>
      <c r="H27" s="34" t="str">
        <f>IF($D27="","",VLOOKUP($A$2,Wings!$A:$G,4, FALSE))</f>
        <v/>
      </c>
      <c r="I27" s="35" t="str">
        <f>IF($D27="","",VLOOKUP($A$2,Wings!$A:$G,5, FALSE))</f>
        <v/>
      </c>
      <c r="J27" s="33" t="str">
        <f>IF($D27="","",VLOOKUP($D27,List!$A:$B,2, FALSE))</f>
        <v/>
      </c>
      <c r="K27" s="40" t="str">
        <f>IF($D27="","",VLOOKUP($A$2,Wings!$A:$G,6, FALSE))</f>
        <v/>
      </c>
      <c r="L27" s="36" t="str">
        <f>IF($D27="","",VLOOKUP($A$2,Wings!$A:$G,7, FALSE))</f>
        <v/>
      </c>
      <c r="M27" s="58"/>
      <c r="N27" s="10" t="str">
        <f t="shared" si="0"/>
        <v/>
      </c>
      <c r="O27" s="59"/>
      <c r="P27" s="59"/>
      <c r="Q27" s="59"/>
      <c r="R27" s="60"/>
    </row>
    <row r="28" spans="1:18" x14ac:dyDescent="0.35">
      <c r="A28" s="57"/>
      <c r="B28" s="31" t="str">
        <f t="shared" si="1"/>
        <v/>
      </c>
      <c r="C28" s="35"/>
      <c r="D28" s="55"/>
      <c r="E28" s="32" t="str">
        <f>IF($D28="","",VLOOKUP($A$2,Wings!$A:$G,2, FALSE))</f>
        <v/>
      </c>
      <c r="F28" s="33" t="str">
        <f>IF($D28="","",VLOOKUP($A$2,Wings!$A:$G,3, FALSE))</f>
        <v/>
      </c>
      <c r="G28" s="33"/>
      <c r="H28" s="34" t="str">
        <f>IF($D28="","",VLOOKUP($A$2,Wings!$A:$G,4, FALSE))</f>
        <v/>
      </c>
      <c r="I28" s="35" t="str">
        <f>IF($D28="","",VLOOKUP($A$2,Wings!$A:$G,5, FALSE))</f>
        <v/>
      </c>
      <c r="J28" s="33" t="str">
        <f>IF($D28="","",VLOOKUP($D28,List!$A:$B,2, FALSE))</f>
        <v/>
      </c>
      <c r="K28" s="40" t="str">
        <f>IF($D28="","",VLOOKUP($A$2,Wings!$A:$G,6, FALSE))</f>
        <v/>
      </c>
      <c r="L28" s="36" t="str">
        <f>IF($D28="","",VLOOKUP($A$2,Wings!$A:$G,7, FALSE))</f>
        <v/>
      </c>
      <c r="M28" s="58"/>
      <c r="N28" s="10" t="str">
        <f t="shared" si="0"/>
        <v/>
      </c>
      <c r="O28" s="59"/>
      <c r="P28" s="59"/>
      <c r="Q28" s="59"/>
      <c r="R28" s="60"/>
    </row>
    <row r="29" spans="1:18" x14ac:dyDescent="0.35">
      <c r="A29" s="57"/>
      <c r="B29" s="31" t="str">
        <f t="shared" si="1"/>
        <v/>
      </c>
      <c r="C29" s="35"/>
      <c r="D29" s="55"/>
      <c r="E29" s="32" t="str">
        <f>IF($D29="","",VLOOKUP($A$2,Wings!$A:$G,2, FALSE))</f>
        <v/>
      </c>
      <c r="F29" s="33" t="str">
        <f>IF($D29="","",VLOOKUP($A$2,Wings!$A:$G,3, FALSE))</f>
        <v/>
      </c>
      <c r="G29" s="33"/>
      <c r="H29" s="34" t="str">
        <f>IF($D29="","",VLOOKUP($A$2,Wings!$A:$G,4, FALSE))</f>
        <v/>
      </c>
      <c r="I29" s="35" t="str">
        <f>IF($D29="","",VLOOKUP($A$2,Wings!$A:$G,5, FALSE))</f>
        <v/>
      </c>
      <c r="J29" s="33" t="str">
        <f>IF($D29="","",VLOOKUP($D29,List!$A:$B,2, FALSE))</f>
        <v/>
      </c>
      <c r="K29" s="40" t="str">
        <f>IF($D29="","",VLOOKUP($A$2,Wings!$A:$G,6, FALSE))</f>
        <v/>
      </c>
      <c r="L29" s="36" t="str">
        <f>IF($D29="","",VLOOKUP($A$2,Wings!$A:$G,7, FALSE))</f>
        <v/>
      </c>
      <c r="M29" s="58"/>
      <c r="N29" s="10" t="str">
        <f t="shared" si="0"/>
        <v/>
      </c>
      <c r="O29" s="59"/>
      <c r="P29" s="59"/>
      <c r="Q29" s="59"/>
      <c r="R29" s="60"/>
    </row>
    <row r="30" spans="1:18" x14ac:dyDescent="0.35">
      <c r="A30" s="57"/>
      <c r="B30" s="31" t="str">
        <f t="shared" si="1"/>
        <v/>
      </c>
      <c r="C30" s="35"/>
      <c r="D30" s="55"/>
      <c r="E30" s="32" t="str">
        <f>IF($D30="","",VLOOKUP($A$2,Wings!$A:$G,2, FALSE))</f>
        <v/>
      </c>
      <c r="F30" s="33" t="str">
        <f>IF($D30="","",VLOOKUP($A$2,Wings!$A:$G,3, FALSE))</f>
        <v/>
      </c>
      <c r="G30" s="33"/>
      <c r="H30" s="34" t="str">
        <f>IF($D30="","",VLOOKUP($A$2,Wings!$A:$G,4, FALSE))</f>
        <v/>
      </c>
      <c r="I30" s="35" t="str">
        <f>IF($D30="","",VLOOKUP($A$2,Wings!$A:$G,5, FALSE))</f>
        <v/>
      </c>
      <c r="J30" s="33" t="str">
        <f>IF($D30="","",VLOOKUP($D30,List!$A:$B,2, FALSE))</f>
        <v/>
      </c>
      <c r="K30" s="40" t="str">
        <f>IF($D30="","",VLOOKUP($A$2,Wings!$A:$G,6, FALSE))</f>
        <v/>
      </c>
      <c r="L30" s="36" t="str">
        <f>IF($D30="","",VLOOKUP($A$2,Wings!$A:$G,7, FALSE))</f>
        <v/>
      </c>
      <c r="M30" s="58"/>
      <c r="N30" s="10" t="str">
        <f t="shared" si="0"/>
        <v/>
      </c>
      <c r="O30" s="59"/>
      <c r="P30" s="59"/>
      <c r="Q30" s="59"/>
      <c r="R30" s="60"/>
    </row>
    <row r="31" spans="1:18" x14ac:dyDescent="0.35">
      <c r="A31" s="57"/>
      <c r="B31" s="31" t="str">
        <f t="shared" si="1"/>
        <v/>
      </c>
      <c r="C31" s="35"/>
      <c r="D31" s="55"/>
      <c r="E31" s="32" t="str">
        <f>IF($D31="","",VLOOKUP($A$2,Wings!$A:$G,2, FALSE))</f>
        <v/>
      </c>
      <c r="F31" s="33" t="str">
        <f>IF($D31="","",VLOOKUP($A$2,Wings!$A:$G,3, FALSE))</f>
        <v/>
      </c>
      <c r="G31" s="33"/>
      <c r="H31" s="34" t="str">
        <f>IF($D31="","",VLOOKUP($A$2,Wings!$A:$G,4, FALSE))</f>
        <v/>
      </c>
      <c r="I31" s="35" t="str">
        <f>IF($D31="","",VLOOKUP($A$2,Wings!$A:$G,5, FALSE))</f>
        <v/>
      </c>
      <c r="J31" s="33" t="str">
        <f>IF($D31="","",VLOOKUP($D31,List!$A:$B,2, FALSE))</f>
        <v/>
      </c>
      <c r="K31" s="40" t="str">
        <f>IF($D31="","",VLOOKUP($A$2,Wings!$A:$G,6, FALSE))</f>
        <v/>
      </c>
      <c r="L31" s="36" t="str">
        <f>IF($D31="","",VLOOKUP($A$2,Wings!$A:$G,7, FALSE))</f>
        <v/>
      </c>
      <c r="M31" s="58"/>
      <c r="N31" s="10" t="str">
        <f t="shared" si="0"/>
        <v/>
      </c>
      <c r="O31" s="59"/>
      <c r="P31" s="59"/>
      <c r="Q31" s="59"/>
      <c r="R31" s="60"/>
    </row>
    <row r="32" spans="1:18" x14ac:dyDescent="0.35">
      <c r="A32" s="57"/>
      <c r="B32" s="31" t="str">
        <f t="shared" si="1"/>
        <v/>
      </c>
      <c r="C32" s="35"/>
      <c r="D32" s="55"/>
      <c r="E32" s="32" t="str">
        <f>IF($D32="","",VLOOKUP($A$2,Wings!$A:$G,2, FALSE))</f>
        <v/>
      </c>
      <c r="F32" s="33" t="str">
        <f>IF($D32="","",VLOOKUP($A$2,Wings!$A:$G,3, FALSE))</f>
        <v/>
      </c>
      <c r="G32" s="33"/>
      <c r="H32" s="34" t="str">
        <f>IF($D32="","",VLOOKUP($A$2,Wings!$A:$G,4, FALSE))</f>
        <v/>
      </c>
      <c r="I32" s="35" t="str">
        <f>IF($D32="","",VLOOKUP($A$2,Wings!$A:$G,5, FALSE))</f>
        <v/>
      </c>
      <c r="J32" s="33" t="str">
        <f>IF($D32="","",VLOOKUP($D32,List!$A:$B,2, FALSE))</f>
        <v/>
      </c>
      <c r="K32" s="40" t="str">
        <f>IF($D32="","",VLOOKUP($A$2,Wings!$A:$G,6, FALSE))</f>
        <v/>
      </c>
      <c r="L32" s="36" t="str">
        <f>IF($D32="","",VLOOKUP($A$2,Wings!$A:$G,7, FALSE))</f>
        <v/>
      </c>
      <c r="M32" s="58"/>
      <c r="N32" s="10" t="str">
        <f t="shared" si="0"/>
        <v/>
      </c>
      <c r="O32" s="59"/>
      <c r="P32" s="59"/>
      <c r="Q32" s="59"/>
      <c r="R32" s="60"/>
    </row>
    <row r="33" spans="1:21" x14ac:dyDescent="0.35">
      <c r="A33" s="57"/>
      <c r="B33" s="31" t="str">
        <f t="shared" si="1"/>
        <v/>
      </c>
      <c r="C33" s="35"/>
      <c r="D33" s="55"/>
      <c r="E33" s="32" t="str">
        <f>IF($D33="","",VLOOKUP($A$2,Wings!$A:$G,2, FALSE))</f>
        <v/>
      </c>
      <c r="F33" s="33" t="str">
        <f>IF($D33="","",VLOOKUP($A$2,Wings!$A:$G,3, FALSE))</f>
        <v/>
      </c>
      <c r="G33" s="33"/>
      <c r="H33" s="34" t="str">
        <f>IF($D33="","",VLOOKUP($A$2,Wings!$A:$G,4, FALSE))</f>
        <v/>
      </c>
      <c r="I33" s="35" t="str">
        <f>IF($D33="","",VLOOKUP($A$2,Wings!$A:$G,5, FALSE))</f>
        <v/>
      </c>
      <c r="J33" s="33" t="str">
        <f>IF($D33="","",VLOOKUP($D33,List!$A:$B,2, FALSE))</f>
        <v/>
      </c>
      <c r="K33" s="40" t="str">
        <f>IF($D33="","",VLOOKUP($A$2,Wings!$A:$G,6, FALSE))</f>
        <v/>
      </c>
      <c r="L33" s="36" t="str">
        <f>IF($D33="","",VLOOKUP($A$2,Wings!$A:$G,7, FALSE))</f>
        <v/>
      </c>
      <c r="M33" s="58"/>
      <c r="N33" s="10" t="str">
        <f t="shared" si="0"/>
        <v/>
      </c>
      <c r="O33" s="59"/>
      <c r="P33" s="59"/>
      <c r="Q33" s="59"/>
      <c r="R33" s="60"/>
    </row>
    <row r="34" spans="1:21" x14ac:dyDescent="0.35">
      <c r="A34" s="57"/>
      <c r="B34" s="31" t="str">
        <f t="shared" si="1"/>
        <v/>
      </c>
      <c r="C34" s="35"/>
      <c r="D34" s="55"/>
      <c r="E34" s="32" t="str">
        <f>IF($D34="","",VLOOKUP($A$2,Wings!$A:$G,2, FALSE))</f>
        <v/>
      </c>
      <c r="F34" s="33" t="str">
        <f>IF($D34="","",VLOOKUP($A$2,Wings!$A:$G,3, FALSE))</f>
        <v/>
      </c>
      <c r="G34" s="33"/>
      <c r="H34" s="34" t="str">
        <f>IF($D34="","",VLOOKUP($A$2,Wings!$A:$G,4, FALSE))</f>
        <v/>
      </c>
      <c r="I34" s="35" t="str">
        <f>IF($D34="","",VLOOKUP($A$2,Wings!$A:$G,5, FALSE))</f>
        <v/>
      </c>
      <c r="J34" s="33" t="str">
        <f>IF($D34="","",VLOOKUP($D34,List!$A:$B,2, FALSE))</f>
        <v/>
      </c>
      <c r="K34" s="40" t="str">
        <f>IF($D34="","",VLOOKUP($A$2,Wings!$A:$G,6, FALSE))</f>
        <v/>
      </c>
      <c r="L34" s="36" t="str">
        <f>IF($D34="","",VLOOKUP($A$2,Wings!$A:$G,7, FALSE))</f>
        <v/>
      </c>
      <c r="M34" s="58"/>
      <c r="N34" s="10" t="str">
        <f t="shared" si="0"/>
        <v/>
      </c>
      <c r="O34" s="59"/>
      <c r="P34" s="59"/>
      <c r="Q34" s="59"/>
      <c r="R34" s="60"/>
    </row>
    <row r="35" spans="1:21" x14ac:dyDescent="0.35">
      <c r="A35" s="57"/>
      <c r="B35" s="31" t="str">
        <f t="shared" si="1"/>
        <v/>
      </c>
      <c r="C35" s="35"/>
      <c r="D35" s="55"/>
      <c r="E35" s="32" t="str">
        <f>IF($D35="","",VLOOKUP($A$2,Wings!$A:$G,2, FALSE))</f>
        <v/>
      </c>
      <c r="F35" s="33" t="str">
        <f>IF($D35="","",VLOOKUP($A$2,Wings!$A:$G,3, FALSE))</f>
        <v/>
      </c>
      <c r="G35" s="33"/>
      <c r="H35" s="34" t="str">
        <f>IF($D35="","",VLOOKUP($A$2,Wings!$A:$G,4, FALSE))</f>
        <v/>
      </c>
      <c r="I35" s="35" t="str">
        <f>IF($D35="","",VLOOKUP($A$2,Wings!$A:$G,5, FALSE))</f>
        <v/>
      </c>
      <c r="J35" s="33" t="str">
        <f>IF($D35="","",VLOOKUP($D35,List!$A:$B,2, FALSE))</f>
        <v/>
      </c>
      <c r="K35" s="40" t="str">
        <f>IF($D35="","",VLOOKUP($A$2,Wings!$A:$G,6, FALSE))</f>
        <v/>
      </c>
      <c r="L35" s="36" t="str">
        <f>IF($D35="","",VLOOKUP($A$2,Wings!$A:$G,7, FALSE))</f>
        <v/>
      </c>
      <c r="M35" s="58"/>
      <c r="N35" s="10" t="str">
        <f t="shared" si="0"/>
        <v/>
      </c>
      <c r="O35" s="59"/>
      <c r="P35" s="59"/>
      <c r="Q35" s="59"/>
      <c r="R35" s="60"/>
    </row>
    <row r="36" spans="1:21" ht="15" thickBot="1" x14ac:dyDescent="0.4">
      <c r="A36" s="85"/>
      <c r="B36" s="86"/>
      <c r="C36" s="86"/>
      <c r="D36" s="87"/>
      <c r="E36" s="87"/>
      <c r="F36" s="87"/>
      <c r="G36" s="87"/>
      <c r="H36" s="88"/>
      <c r="I36" s="87"/>
      <c r="J36" s="89"/>
      <c r="K36" s="87"/>
      <c r="L36" s="87"/>
      <c r="M36" s="90"/>
      <c r="N36" s="91"/>
      <c r="O36" s="86"/>
      <c r="P36" s="86"/>
      <c r="Q36" s="86"/>
      <c r="R36" s="92">
        <f>SUM(R6:R35)</f>
        <v>0</v>
      </c>
    </row>
    <row r="37" spans="1:21" x14ac:dyDescent="0.35">
      <c r="H37" s="8"/>
      <c r="J37" s="9"/>
      <c r="M37" s="7"/>
      <c r="R37" s="5"/>
    </row>
    <row r="38" spans="1:21" ht="17" x14ac:dyDescent="0.5">
      <c r="A38" s="120" t="s">
        <v>92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7"/>
      <c r="T38" s="17"/>
      <c r="U38" s="20"/>
    </row>
    <row r="39" spans="1:21" x14ac:dyDescent="0.35">
      <c r="A39" s="12"/>
      <c r="B39" s="11"/>
      <c r="C39" s="11"/>
      <c r="D39" s="56"/>
      <c r="E39" s="11"/>
      <c r="F39" s="11"/>
      <c r="G39" s="11"/>
      <c r="H39" s="11"/>
      <c r="I39" s="11"/>
      <c r="J39" s="11"/>
      <c r="K39" s="11"/>
      <c r="L39" s="28"/>
      <c r="M39" s="11"/>
      <c r="N39" s="11"/>
      <c r="O39" s="11"/>
      <c r="P39" s="11"/>
      <c r="Q39" s="11"/>
      <c r="R39" s="11"/>
      <c r="S39" s="11"/>
      <c r="T39" s="11"/>
      <c r="U39" s="14"/>
    </row>
    <row r="40" spans="1:21" x14ac:dyDescent="0.35">
      <c r="A40" s="117"/>
      <c r="B40" s="117"/>
      <c r="C40" s="117"/>
      <c r="D40" s="117"/>
      <c r="E40" s="14"/>
      <c r="F40" s="15"/>
      <c r="G40" s="15"/>
      <c r="H40" s="118"/>
      <c r="I40" s="118"/>
      <c r="J40" s="118"/>
      <c r="K40" s="118"/>
      <c r="L40" s="29"/>
      <c r="M40" s="14"/>
      <c r="N40" s="14"/>
      <c r="O40" s="16"/>
      <c r="P40" s="14"/>
      <c r="R40" s="30" t="s">
        <v>129</v>
      </c>
      <c r="S40" s="14"/>
      <c r="T40" s="14"/>
      <c r="U40" s="13"/>
    </row>
    <row r="41" spans="1:21" x14ac:dyDescent="0.35">
      <c r="A41" s="116" t="s">
        <v>14</v>
      </c>
      <c r="B41" s="116"/>
      <c r="C41" s="116"/>
      <c r="D41" s="116"/>
      <c r="E41" s="11"/>
      <c r="F41" s="11"/>
      <c r="G41" s="11"/>
      <c r="H41" s="119" t="s">
        <v>15</v>
      </c>
      <c r="I41" s="119"/>
      <c r="J41" s="119"/>
      <c r="K41" s="119"/>
      <c r="L41" s="28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35">
      <c r="H42" s="8"/>
      <c r="J42" s="9"/>
      <c r="M42" s="7"/>
      <c r="R42" s="5"/>
    </row>
    <row r="43" spans="1:21" x14ac:dyDescent="0.35">
      <c r="H43" s="8"/>
      <c r="J43" s="9"/>
      <c r="M43" s="7"/>
      <c r="R43" s="5"/>
    </row>
    <row r="44" spans="1:21" x14ac:dyDescent="0.35">
      <c r="H44" s="8"/>
      <c r="J44" s="9"/>
      <c r="M44" s="7"/>
      <c r="R44" s="5"/>
    </row>
    <row r="45" spans="1:21" x14ac:dyDescent="0.35">
      <c r="H45" s="8"/>
      <c r="J45" s="9"/>
      <c r="M45" s="7"/>
      <c r="R45" s="5"/>
    </row>
    <row r="46" spans="1:21" x14ac:dyDescent="0.35">
      <c r="H46" s="8"/>
      <c r="J46" s="9"/>
      <c r="M46" s="7"/>
      <c r="R46" s="5"/>
    </row>
    <row r="47" spans="1:21" x14ac:dyDescent="0.35">
      <c r="H47" s="8"/>
      <c r="J47" s="9"/>
      <c r="M47" s="7"/>
      <c r="R47" s="5"/>
    </row>
    <row r="48" spans="1:21" x14ac:dyDescent="0.35">
      <c r="H48" s="8"/>
      <c r="J48" s="9"/>
      <c r="M48" s="7"/>
      <c r="R48" s="5"/>
    </row>
    <row r="49" spans="8:18" x14ac:dyDescent="0.35">
      <c r="H49" s="8"/>
      <c r="J49" s="9"/>
      <c r="M49" s="7"/>
      <c r="R49" s="5"/>
    </row>
    <row r="50" spans="8:18" x14ac:dyDescent="0.35">
      <c r="H50" s="8"/>
      <c r="J50" s="9"/>
      <c r="M50" s="7"/>
      <c r="R50" s="5"/>
    </row>
    <row r="51" spans="8:18" x14ac:dyDescent="0.35">
      <c r="H51" s="8"/>
      <c r="J51" s="9"/>
      <c r="M51" s="7"/>
      <c r="R51" s="5"/>
    </row>
    <row r="52" spans="8:18" x14ac:dyDescent="0.35">
      <c r="H52" s="8"/>
      <c r="J52" s="9"/>
      <c r="M52" s="7"/>
      <c r="R52" s="5"/>
    </row>
    <row r="53" spans="8:18" x14ac:dyDescent="0.35">
      <c r="H53" s="8"/>
      <c r="J53" s="9"/>
      <c r="M53" s="7"/>
      <c r="R53" s="5"/>
    </row>
    <row r="54" spans="8:18" x14ac:dyDescent="0.35">
      <c r="H54" s="8"/>
      <c r="J54" s="9"/>
      <c r="M54" s="7"/>
      <c r="R54" s="5"/>
    </row>
    <row r="55" spans="8:18" x14ac:dyDescent="0.35">
      <c r="H55" s="8"/>
      <c r="J55" s="9"/>
      <c r="M55" s="7"/>
      <c r="R55" s="5"/>
    </row>
    <row r="56" spans="8:18" x14ac:dyDescent="0.35">
      <c r="H56" s="8"/>
      <c r="J56" s="9"/>
      <c r="M56" s="7"/>
      <c r="R56" s="5"/>
    </row>
    <row r="57" spans="8:18" x14ac:dyDescent="0.35">
      <c r="H57" s="8"/>
      <c r="J57" s="9"/>
      <c r="M57" s="7"/>
      <c r="R57" s="5"/>
    </row>
    <row r="58" spans="8:18" x14ac:dyDescent="0.35">
      <c r="H58" s="8"/>
      <c r="J58" s="9"/>
      <c r="M58" s="7"/>
      <c r="R58" s="5"/>
    </row>
    <row r="59" spans="8:18" x14ac:dyDescent="0.35">
      <c r="H59" s="8"/>
      <c r="J59" s="9"/>
      <c r="M59" s="7"/>
      <c r="R59" s="5"/>
    </row>
    <row r="60" spans="8:18" x14ac:dyDescent="0.35">
      <c r="H60" s="8"/>
      <c r="J60" s="9"/>
      <c r="M60" s="7"/>
      <c r="R60" s="5"/>
    </row>
    <row r="61" spans="8:18" x14ac:dyDescent="0.35">
      <c r="H61" s="8"/>
      <c r="J61" s="9"/>
      <c r="M61" s="7"/>
      <c r="R61" s="5"/>
    </row>
    <row r="62" spans="8:18" x14ac:dyDescent="0.35">
      <c r="H62" s="8"/>
      <c r="J62" s="9"/>
      <c r="M62" s="7"/>
      <c r="R62" s="5"/>
    </row>
    <row r="63" spans="8:18" x14ac:dyDescent="0.35">
      <c r="H63" s="8"/>
      <c r="J63" s="9"/>
      <c r="M63" s="7"/>
      <c r="R63" s="5"/>
    </row>
    <row r="64" spans="8:18" x14ac:dyDescent="0.35">
      <c r="H64" s="8"/>
      <c r="J64" s="9"/>
      <c r="M64" s="7"/>
      <c r="R64" s="5"/>
    </row>
    <row r="65" spans="8:18" x14ac:dyDescent="0.35">
      <c r="H65" s="8"/>
      <c r="J65" s="9"/>
      <c r="M65" s="7"/>
      <c r="R65" s="5"/>
    </row>
    <row r="66" spans="8:18" x14ac:dyDescent="0.35">
      <c r="H66" s="8"/>
      <c r="J66" s="9"/>
      <c r="M66" s="7"/>
      <c r="R66" s="5"/>
    </row>
    <row r="67" spans="8:18" x14ac:dyDescent="0.35">
      <c r="H67" s="8"/>
      <c r="J67" s="9"/>
      <c r="M67" s="7"/>
      <c r="R67" s="5"/>
    </row>
    <row r="68" spans="8:18" x14ac:dyDescent="0.35">
      <c r="H68" s="8"/>
      <c r="J68" s="9"/>
      <c r="M68" s="7"/>
      <c r="R68" s="5"/>
    </row>
    <row r="69" spans="8:18" x14ac:dyDescent="0.35">
      <c r="H69" s="8"/>
      <c r="J69" s="9"/>
      <c r="M69" s="7"/>
      <c r="R69" s="5"/>
    </row>
    <row r="70" spans="8:18" x14ac:dyDescent="0.35">
      <c r="H70" s="8"/>
      <c r="J70" s="9"/>
      <c r="M70" s="7"/>
      <c r="R70" s="5"/>
    </row>
    <row r="71" spans="8:18" x14ac:dyDescent="0.35">
      <c r="H71" s="8"/>
      <c r="J71" s="9"/>
      <c r="M71" s="7"/>
      <c r="R71" s="5"/>
    </row>
    <row r="72" spans="8:18" x14ac:dyDescent="0.35">
      <c r="H72" s="8"/>
      <c r="J72" s="9"/>
      <c r="M72" s="6"/>
      <c r="R72" s="5"/>
    </row>
    <row r="73" spans="8:18" x14ac:dyDescent="0.35">
      <c r="H73" s="8"/>
      <c r="J73" s="9"/>
      <c r="M73" s="6"/>
      <c r="R73" s="5"/>
    </row>
    <row r="74" spans="8:18" x14ac:dyDescent="0.35">
      <c r="H74" s="8"/>
      <c r="J74" s="9"/>
      <c r="M74" s="6"/>
      <c r="R74" s="5"/>
    </row>
    <row r="75" spans="8:18" x14ac:dyDescent="0.35">
      <c r="H75" s="8"/>
      <c r="J75" s="9"/>
      <c r="M75" s="6"/>
      <c r="R75" s="5"/>
    </row>
    <row r="76" spans="8:18" x14ac:dyDescent="0.35">
      <c r="H76" s="8"/>
      <c r="J76" s="9"/>
      <c r="M76" s="6"/>
      <c r="R76" s="5"/>
    </row>
    <row r="77" spans="8:18" x14ac:dyDescent="0.35">
      <c r="H77" s="8"/>
      <c r="J77" s="9"/>
      <c r="M77" s="6"/>
      <c r="R77" s="5"/>
    </row>
    <row r="78" spans="8:18" x14ac:dyDescent="0.35">
      <c r="H78" s="8"/>
      <c r="J78" s="9"/>
      <c r="M78" s="6"/>
      <c r="R78" s="5"/>
    </row>
    <row r="79" spans="8:18" x14ac:dyDescent="0.35">
      <c r="H79" s="8"/>
      <c r="J79" s="9"/>
      <c r="M79" s="6"/>
      <c r="R79" s="5"/>
    </row>
    <row r="80" spans="8:18" x14ac:dyDescent="0.35">
      <c r="H80" s="8"/>
      <c r="J80" s="9"/>
      <c r="M80" s="6"/>
      <c r="R80" s="5"/>
    </row>
    <row r="81" spans="8:18" x14ac:dyDescent="0.35">
      <c r="H81" s="8"/>
      <c r="J81" s="9"/>
      <c r="M81" s="6"/>
      <c r="R81" s="5"/>
    </row>
    <row r="82" spans="8:18" x14ac:dyDescent="0.35">
      <c r="H82" s="8"/>
      <c r="J82" s="9"/>
      <c r="M82" s="6"/>
      <c r="R82" s="5"/>
    </row>
    <row r="83" spans="8:18" x14ac:dyDescent="0.35">
      <c r="H83" s="8"/>
      <c r="J83" s="9"/>
      <c r="M83" s="6"/>
      <c r="R83" s="5"/>
    </row>
    <row r="84" spans="8:18" x14ac:dyDescent="0.35">
      <c r="H84" s="8"/>
      <c r="J84" s="9"/>
      <c r="M84" s="6"/>
      <c r="R84" s="5"/>
    </row>
    <row r="85" spans="8:18" x14ac:dyDescent="0.35">
      <c r="H85" s="8"/>
      <c r="J85" s="9"/>
      <c r="M85" s="6"/>
      <c r="R85" s="5"/>
    </row>
    <row r="86" spans="8:18" x14ac:dyDescent="0.35">
      <c r="H86" s="8"/>
      <c r="J86" s="9"/>
      <c r="M86" s="6"/>
      <c r="R86" s="5"/>
    </row>
    <row r="87" spans="8:18" x14ac:dyDescent="0.35">
      <c r="H87" s="8"/>
      <c r="J87" s="9"/>
      <c r="M87" s="6"/>
      <c r="R87" s="5"/>
    </row>
    <row r="88" spans="8:18" x14ac:dyDescent="0.35">
      <c r="H88" s="8"/>
      <c r="J88" s="9"/>
      <c r="M88" s="6"/>
      <c r="R88" s="5"/>
    </row>
    <row r="89" spans="8:18" x14ac:dyDescent="0.35">
      <c r="H89" s="8"/>
      <c r="J89" s="9"/>
      <c r="M89" s="6"/>
      <c r="R89" s="5"/>
    </row>
    <row r="90" spans="8:18" x14ac:dyDescent="0.35">
      <c r="H90" s="8"/>
      <c r="J90" s="9"/>
      <c r="M90" s="6"/>
      <c r="R90" s="5"/>
    </row>
    <row r="91" spans="8:18" x14ac:dyDescent="0.35">
      <c r="H91" s="8"/>
      <c r="J91" s="9"/>
      <c r="M91" s="6"/>
      <c r="R91" s="5"/>
    </row>
    <row r="92" spans="8:18" x14ac:dyDescent="0.35">
      <c r="H92" s="8"/>
      <c r="J92" s="9"/>
      <c r="M92" s="6"/>
      <c r="R92" s="5"/>
    </row>
    <row r="93" spans="8:18" x14ac:dyDescent="0.35">
      <c r="H93" s="8"/>
      <c r="J93" s="9"/>
      <c r="M93" s="6"/>
      <c r="R93" s="5"/>
    </row>
    <row r="94" spans="8:18" x14ac:dyDescent="0.35">
      <c r="H94" s="8"/>
      <c r="J94" s="9"/>
      <c r="M94" s="6"/>
      <c r="R94" s="5"/>
    </row>
    <row r="95" spans="8:18" x14ac:dyDescent="0.35">
      <c r="H95" s="8"/>
      <c r="J95" s="9"/>
      <c r="M95" s="6"/>
      <c r="R95" s="5"/>
    </row>
    <row r="96" spans="8:18" x14ac:dyDescent="0.35">
      <c r="H96" s="8"/>
      <c r="J96" s="9"/>
      <c r="M96" s="6"/>
      <c r="R96" s="5"/>
    </row>
    <row r="97" spans="8:18" x14ac:dyDescent="0.35">
      <c r="H97" s="8"/>
      <c r="J97" s="9"/>
      <c r="M97" s="6"/>
      <c r="R97" s="5"/>
    </row>
    <row r="98" spans="8:18" x14ac:dyDescent="0.35">
      <c r="H98" s="8"/>
      <c r="J98" s="9"/>
      <c r="M98" s="6"/>
      <c r="R98" s="5"/>
    </row>
    <row r="99" spans="8:18" x14ac:dyDescent="0.35">
      <c r="H99" s="8"/>
      <c r="J99" s="9"/>
      <c r="M99" s="6"/>
      <c r="R99" s="5"/>
    </row>
    <row r="100" spans="8:18" x14ac:dyDescent="0.35">
      <c r="H100" s="8"/>
      <c r="J100" s="9"/>
      <c r="M100" s="6"/>
      <c r="R100" s="5"/>
    </row>
    <row r="101" spans="8:18" x14ac:dyDescent="0.35">
      <c r="H101" s="8"/>
      <c r="J101" s="9"/>
      <c r="M101" s="6"/>
      <c r="R101" s="5"/>
    </row>
    <row r="102" spans="8:18" x14ac:dyDescent="0.35">
      <c r="H102" s="8"/>
      <c r="J102" s="9"/>
      <c r="M102" s="6"/>
      <c r="R102" s="5"/>
    </row>
    <row r="103" spans="8:18" x14ac:dyDescent="0.35">
      <c r="H103" s="8"/>
      <c r="J103" s="9"/>
      <c r="M103" s="6"/>
      <c r="R103" s="5"/>
    </row>
    <row r="104" spans="8:18" x14ac:dyDescent="0.35">
      <c r="H104" s="8"/>
      <c r="J104" s="9"/>
      <c r="M104" s="6"/>
      <c r="R104" s="5"/>
    </row>
    <row r="105" spans="8:18" x14ac:dyDescent="0.35">
      <c r="H105" s="8"/>
      <c r="J105" s="9"/>
      <c r="M105" s="6"/>
      <c r="R105" s="5"/>
    </row>
    <row r="106" spans="8:18" x14ac:dyDescent="0.35">
      <c r="H106" s="8"/>
      <c r="J106" s="9"/>
      <c r="M106" s="6"/>
      <c r="R106" s="5"/>
    </row>
    <row r="107" spans="8:18" x14ac:dyDescent="0.35">
      <c r="H107" s="8"/>
      <c r="J107" s="9"/>
      <c r="M107" s="6"/>
      <c r="R107" s="5"/>
    </row>
    <row r="108" spans="8:18" x14ac:dyDescent="0.35">
      <c r="H108" s="8"/>
      <c r="J108" s="9"/>
      <c r="M108" s="6"/>
      <c r="R108" s="5"/>
    </row>
    <row r="109" spans="8:18" x14ac:dyDescent="0.35">
      <c r="H109" s="8"/>
      <c r="J109" s="9"/>
      <c r="M109" s="6"/>
      <c r="R109" s="5"/>
    </row>
    <row r="110" spans="8:18" x14ac:dyDescent="0.35">
      <c r="H110" s="8"/>
      <c r="J110" s="9"/>
      <c r="M110" s="6"/>
      <c r="R110" s="5"/>
    </row>
    <row r="111" spans="8:18" x14ac:dyDescent="0.35">
      <c r="H111" s="8"/>
      <c r="J111" s="9"/>
      <c r="M111" s="6"/>
      <c r="R111" s="5"/>
    </row>
    <row r="112" spans="8:18" x14ac:dyDescent="0.35">
      <c r="H112" s="8"/>
      <c r="J112" s="9"/>
      <c r="M112" s="6"/>
      <c r="R112" s="5"/>
    </row>
    <row r="113" spans="8:18" x14ac:dyDescent="0.35">
      <c r="H113" s="8"/>
      <c r="J113" s="9"/>
      <c r="M113" s="6"/>
      <c r="R113" s="5"/>
    </row>
    <row r="114" spans="8:18" x14ac:dyDescent="0.35">
      <c r="H114" s="8"/>
      <c r="J114" s="9"/>
      <c r="M114" s="6"/>
      <c r="R114" s="5"/>
    </row>
    <row r="115" spans="8:18" x14ac:dyDescent="0.35">
      <c r="H115" s="8"/>
      <c r="J115" s="9"/>
      <c r="M115" s="6"/>
      <c r="R115" s="5"/>
    </row>
    <row r="116" spans="8:18" x14ac:dyDescent="0.35">
      <c r="H116" s="8"/>
      <c r="J116" s="9"/>
      <c r="M116" s="6"/>
      <c r="R116" s="5"/>
    </row>
    <row r="117" spans="8:18" x14ac:dyDescent="0.35">
      <c r="H117" s="8"/>
      <c r="J117" s="9"/>
      <c r="M117" s="6"/>
      <c r="R117" s="5"/>
    </row>
    <row r="118" spans="8:18" x14ac:dyDescent="0.35">
      <c r="H118" s="8"/>
      <c r="J118" s="9"/>
      <c r="M118" s="6"/>
      <c r="R118" s="5"/>
    </row>
    <row r="119" spans="8:18" x14ac:dyDescent="0.35">
      <c r="H119" s="8"/>
      <c r="J119" s="9"/>
      <c r="M119" s="6"/>
      <c r="R119" s="5"/>
    </row>
    <row r="120" spans="8:18" x14ac:dyDescent="0.35">
      <c r="H120" s="8"/>
      <c r="J120" s="9"/>
      <c r="M120" s="6"/>
      <c r="R120" s="5"/>
    </row>
    <row r="121" spans="8:18" x14ac:dyDescent="0.35">
      <c r="H121" s="8"/>
      <c r="J121" s="9"/>
      <c r="M121" s="6"/>
      <c r="R121" s="5"/>
    </row>
    <row r="122" spans="8:18" x14ac:dyDescent="0.35">
      <c r="H122" s="8"/>
      <c r="J122" s="9"/>
      <c r="M122" s="6"/>
      <c r="R122" s="5"/>
    </row>
    <row r="123" spans="8:18" x14ac:dyDescent="0.35">
      <c r="H123" s="8"/>
      <c r="J123" s="9"/>
      <c r="M123" s="6"/>
      <c r="R123" s="5"/>
    </row>
    <row r="124" spans="8:18" x14ac:dyDescent="0.35">
      <c r="H124" s="8"/>
      <c r="J124" s="9"/>
      <c r="M124" s="6"/>
      <c r="R124" s="5"/>
    </row>
    <row r="125" spans="8:18" x14ac:dyDescent="0.35">
      <c r="H125" s="8"/>
      <c r="J125" s="9"/>
      <c r="M125" s="6"/>
      <c r="R125" s="5"/>
    </row>
    <row r="126" spans="8:18" x14ac:dyDescent="0.35">
      <c r="H126" s="8"/>
      <c r="J126" s="9"/>
      <c r="M126" s="6"/>
      <c r="R126" s="5"/>
    </row>
    <row r="127" spans="8:18" x14ac:dyDescent="0.35">
      <c r="H127" s="8"/>
      <c r="J127" s="9"/>
      <c r="M127" s="6"/>
      <c r="R127" s="5"/>
    </row>
    <row r="128" spans="8:18" x14ac:dyDescent="0.35">
      <c r="H128" s="8"/>
      <c r="J128" s="9"/>
      <c r="M128" s="6"/>
      <c r="R128" s="5"/>
    </row>
    <row r="129" spans="8:18" x14ac:dyDescent="0.35">
      <c r="H129" s="8"/>
      <c r="J129" s="9"/>
      <c r="M129" s="6"/>
      <c r="R129" s="5"/>
    </row>
    <row r="130" spans="8:18" x14ac:dyDescent="0.35">
      <c r="H130" s="8"/>
      <c r="J130" s="9"/>
      <c r="M130" s="6"/>
      <c r="R130" s="5"/>
    </row>
    <row r="131" spans="8:18" x14ac:dyDescent="0.35">
      <c r="H131" s="8"/>
      <c r="J131" s="9"/>
      <c r="M131" s="6"/>
      <c r="R131" s="5"/>
    </row>
    <row r="132" spans="8:18" x14ac:dyDescent="0.35">
      <c r="H132" s="8"/>
      <c r="J132" s="9"/>
      <c r="M132" s="6"/>
      <c r="R132" s="5"/>
    </row>
    <row r="133" spans="8:18" x14ac:dyDescent="0.35">
      <c r="H133" s="8"/>
      <c r="J133" s="9"/>
      <c r="M133" s="6"/>
      <c r="R133" s="5"/>
    </row>
    <row r="134" spans="8:18" x14ac:dyDescent="0.35">
      <c r="H134" s="8"/>
      <c r="J134" s="9"/>
      <c r="M134" s="6"/>
      <c r="R134" s="5"/>
    </row>
    <row r="135" spans="8:18" x14ac:dyDescent="0.35">
      <c r="H135" s="8"/>
      <c r="J135" s="9"/>
      <c r="M135" s="6"/>
      <c r="R135" s="5"/>
    </row>
    <row r="136" spans="8:18" x14ac:dyDescent="0.35">
      <c r="H136" s="8"/>
      <c r="J136" s="9"/>
      <c r="M136" s="6"/>
      <c r="R136" s="5"/>
    </row>
    <row r="137" spans="8:18" x14ac:dyDescent="0.35">
      <c r="H137" s="8"/>
      <c r="J137" s="9"/>
      <c r="M137" s="6"/>
      <c r="R137" s="5"/>
    </row>
    <row r="138" spans="8:18" x14ac:dyDescent="0.35">
      <c r="H138" s="8"/>
      <c r="J138" s="9"/>
      <c r="M138" s="6"/>
      <c r="R138" s="5"/>
    </row>
    <row r="139" spans="8:18" x14ac:dyDescent="0.35">
      <c r="H139" s="8"/>
      <c r="J139" s="9"/>
      <c r="M139" s="6"/>
      <c r="R139" s="5"/>
    </row>
    <row r="140" spans="8:18" x14ac:dyDescent="0.35">
      <c r="H140" s="8"/>
      <c r="J140" s="9"/>
      <c r="M140" s="6"/>
      <c r="R140" s="5"/>
    </row>
    <row r="141" spans="8:18" x14ac:dyDescent="0.35">
      <c r="H141" s="8"/>
      <c r="J141" s="9"/>
      <c r="M141" s="6"/>
      <c r="R141" s="5"/>
    </row>
    <row r="142" spans="8:18" x14ac:dyDescent="0.35">
      <c r="H142" s="8"/>
      <c r="J142" s="9"/>
      <c r="M142" s="6"/>
      <c r="R142" s="5"/>
    </row>
    <row r="143" spans="8:18" x14ac:dyDescent="0.35">
      <c r="H143" s="8"/>
      <c r="J143" s="9"/>
      <c r="M143" s="6"/>
      <c r="R143" s="5"/>
    </row>
    <row r="144" spans="8:18" x14ac:dyDescent="0.35">
      <c r="H144" s="8"/>
      <c r="J144" s="9"/>
      <c r="M144" s="6"/>
      <c r="R144" s="5"/>
    </row>
    <row r="145" spans="8:18" x14ac:dyDescent="0.35">
      <c r="H145" s="8"/>
      <c r="J145" s="9"/>
      <c r="M145" s="6"/>
      <c r="R145" s="5"/>
    </row>
    <row r="146" spans="8:18" x14ac:dyDescent="0.35">
      <c r="H146" s="8"/>
      <c r="J146" s="9"/>
      <c r="M146" s="6"/>
      <c r="R146" s="5"/>
    </row>
    <row r="147" spans="8:18" x14ac:dyDescent="0.35">
      <c r="H147" s="8"/>
      <c r="J147" s="9"/>
      <c r="M147" s="6"/>
      <c r="R147" s="5"/>
    </row>
    <row r="148" spans="8:18" x14ac:dyDescent="0.35">
      <c r="H148" s="8"/>
      <c r="J148" s="9"/>
      <c r="M148" s="6"/>
      <c r="R148" s="5"/>
    </row>
    <row r="149" spans="8:18" x14ac:dyDescent="0.35">
      <c r="H149" s="8"/>
      <c r="J149" s="9"/>
      <c r="M149" s="6"/>
      <c r="R149" s="5"/>
    </row>
    <row r="150" spans="8:18" x14ac:dyDescent="0.35">
      <c r="H150" s="8"/>
      <c r="J150" s="9"/>
      <c r="M150" s="6"/>
      <c r="R150" s="5"/>
    </row>
    <row r="151" spans="8:18" x14ac:dyDescent="0.35">
      <c r="H151" s="8"/>
      <c r="J151" s="9"/>
      <c r="M151" s="6"/>
      <c r="R151" s="5"/>
    </row>
    <row r="152" spans="8:18" x14ac:dyDescent="0.35">
      <c r="H152" s="8"/>
      <c r="J152" s="9"/>
      <c r="M152" s="6"/>
      <c r="R152" s="5"/>
    </row>
    <row r="153" spans="8:18" x14ac:dyDescent="0.35">
      <c r="H153" s="8"/>
      <c r="J153" s="9"/>
      <c r="M153" s="6"/>
      <c r="R153" s="5"/>
    </row>
    <row r="154" spans="8:18" x14ac:dyDescent="0.35">
      <c r="H154" s="8"/>
      <c r="J154" s="9"/>
      <c r="M154" s="6"/>
      <c r="R154" s="5"/>
    </row>
    <row r="155" spans="8:18" x14ac:dyDescent="0.35">
      <c r="H155" s="8"/>
      <c r="J155" s="9"/>
      <c r="M155" s="6"/>
      <c r="R155" s="5"/>
    </row>
    <row r="156" spans="8:18" x14ac:dyDescent="0.35">
      <c r="H156" s="8"/>
      <c r="J156" s="9"/>
      <c r="M156" s="6"/>
      <c r="R156" s="5"/>
    </row>
    <row r="157" spans="8:18" x14ac:dyDescent="0.35">
      <c r="H157" s="8"/>
      <c r="J157" s="9"/>
      <c r="M157" s="6"/>
      <c r="R157" s="5"/>
    </row>
    <row r="158" spans="8:18" x14ac:dyDescent="0.35">
      <c r="H158" s="8"/>
      <c r="J158" s="9"/>
      <c r="M158" s="6"/>
      <c r="R158" s="5"/>
    </row>
    <row r="159" spans="8:18" x14ac:dyDescent="0.35">
      <c r="H159" s="8"/>
      <c r="J159" s="9"/>
      <c r="M159" s="6"/>
      <c r="R159" s="5"/>
    </row>
    <row r="160" spans="8:18" x14ac:dyDescent="0.35">
      <c r="H160" s="8"/>
      <c r="J160" s="9"/>
      <c r="M160" s="6"/>
      <c r="R160" s="5"/>
    </row>
    <row r="161" spans="8:18" x14ac:dyDescent="0.35">
      <c r="H161" s="8"/>
      <c r="J161" s="9"/>
      <c r="M161" s="6"/>
      <c r="R161" s="5"/>
    </row>
    <row r="162" spans="8:18" x14ac:dyDescent="0.35">
      <c r="H162" s="8"/>
      <c r="J162" s="9"/>
      <c r="M162" s="6"/>
      <c r="R162" s="5"/>
    </row>
    <row r="163" spans="8:18" x14ac:dyDescent="0.35">
      <c r="H163" s="8"/>
      <c r="J163" s="9"/>
      <c r="M163" s="6"/>
      <c r="R163" s="5"/>
    </row>
    <row r="164" spans="8:18" x14ac:dyDescent="0.35">
      <c r="H164" s="8"/>
      <c r="J164" s="9"/>
      <c r="M164" s="6"/>
      <c r="R164" s="5"/>
    </row>
    <row r="165" spans="8:18" x14ac:dyDescent="0.35">
      <c r="H165" s="8"/>
      <c r="J165" s="9"/>
      <c r="M165" s="6"/>
      <c r="R165" s="5"/>
    </row>
    <row r="166" spans="8:18" x14ac:dyDescent="0.35">
      <c r="H166" s="8"/>
      <c r="J166" s="9"/>
      <c r="M166" s="6"/>
      <c r="R166" s="5"/>
    </row>
    <row r="167" spans="8:18" x14ac:dyDescent="0.35">
      <c r="H167" s="8"/>
      <c r="J167" s="9"/>
      <c r="M167" s="6"/>
      <c r="R167" s="5"/>
    </row>
    <row r="168" spans="8:18" x14ac:dyDescent="0.35">
      <c r="H168" s="8"/>
      <c r="J168" s="9"/>
      <c r="M168" s="6"/>
      <c r="R168" s="5"/>
    </row>
    <row r="169" spans="8:18" x14ac:dyDescent="0.35">
      <c r="H169" s="8"/>
      <c r="J169" s="9"/>
      <c r="M169" s="6"/>
      <c r="R169" s="5"/>
    </row>
    <row r="170" spans="8:18" x14ac:dyDescent="0.35">
      <c r="H170" s="8"/>
      <c r="J170" s="9"/>
      <c r="M170" s="6"/>
      <c r="R170" s="5"/>
    </row>
    <row r="171" spans="8:18" x14ac:dyDescent="0.35">
      <c r="H171" s="8"/>
      <c r="J171" s="9"/>
      <c r="M171" s="6"/>
      <c r="R171" s="5"/>
    </row>
    <row r="172" spans="8:18" x14ac:dyDescent="0.35">
      <c r="H172" s="8"/>
      <c r="J172" s="9"/>
      <c r="M172" s="6"/>
      <c r="R172" s="5"/>
    </row>
    <row r="173" spans="8:18" x14ac:dyDescent="0.35">
      <c r="H173" s="8"/>
      <c r="J173" s="9"/>
      <c r="M173" s="6"/>
      <c r="R173" s="5"/>
    </row>
    <row r="174" spans="8:18" x14ac:dyDescent="0.35">
      <c r="H174" s="8"/>
      <c r="J174" s="9"/>
      <c r="M174" s="6"/>
      <c r="R174" s="5"/>
    </row>
    <row r="175" spans="8:18" x14ac:dyDescent="0.35">
      <c r="H175" s="8"/>
      <c r="J175" s="9"/>
      <c r="M175" s="6"/>
      <c r="R175" s="5"/>
    </row>
    <row r="176" spans="8:18" x14ac:dyDescent="0.35">
      <c r="H176" s="8"/>
      <c r="J176" s="9"/>
      <c r="M176" s="6"/>
      <c r="R176" s="5"/>
    </row>
    <row r="177" spans="8:18" x14ac:dyDescent="0.35">
      <c r="H177" s="8"/>
      <c r="J177" s="9"/>
      <c r="M177" s="6"/>
      <c r="R177" s="5"/>
    </row>
    <row r="178" spans="8:18" x14ac:dyDescent="0.35">
      <c r="H178" s="8"/>
      <c r="J178" s="9"/>
      <c r="M178" s="6"/>
      <c r="R178" s="5"/>
    </row>
    <row r="179" spans="8:18" x14ac:dyDescent="0.35">
      <c r="H179" s="8"/>
      <c r="J179" s="9"/>
      <c r="M179" s="6"/>
      <c r="R179" s="5"/>
    </row>
    <row r="180" spans="8:18" x14ac:dyDescent="0.35">
      <c r="H180" s="8"/>
      <c r="J180" s="9"/>
      <c r="M180" s="6"/>
      <c r="R180" s="5"/>
    </row>
    <row r="181" spans="8:18" x14ac:dyDescent="0.35">
      <c r="H181" s="8"/>
      <c r="J181" s="9"/>
      <c r="M181" s="6"/>
      <c r="R181" s="5"/>
    </row>
    <row r="182" spans="8:18" x14ac:dyDescent="0.35">
      <c r="H182" s="8"/>
      <c r="J182" s="9"/>
      <c r="M182" s="6"/>
      <c r="R182" s="5"/>
    </row>
    <row r="183" spans="8:18" x14ac:dyDescent="0.35">
      <c r="H183" s="8"/>
      <c r="J183" s="9"/>
      <c r="M183" s="6"/>
      <c r="R183" s="5"/>
    </row>
    <row r="184" spans="8:18" x14ac:dyDescent="0.35">
      <c r="H184" s="8"/>
      <c r="J184" s="9"/>
      <c r="M184" s="6"/>
      <c r="R184" s="5"/>
    </row>
    <row r="185" spans="8:18" x14ac:dyDescent="0.35">
      <c r="H185" s="8"/>
      <c r="J185" s="9"/>
      <c r="M185" s="6"/>
      <c r="R185" s="5"/>
    </row>
    <row r="186" spans="8:18" x14ac:dyDescent="0.35">
      <c r="H186" s="8"/>
      <c r="J186" s="9"/>
      <c r="M186" s="6"/>
      <c r="R186" s="5"/>
    </row>
    <row r="187" spans="8:18" x14ac:dyDescent="0.35">
      <c r="H187" s="8"/>
      <c r="J187" s="9"/>
      <c r="M187" s="6"/>
      <c r="R187" s="5"/>
    </row>
    <row r="188" spans="8:18" x14ac:dyDescent="0.35">
      <c r="H188" s="8"/>
      <c r="J188" s="9"/>
      <c r="M188" s="6"/>
      <c r="R188" s="5"/>
    </row>
    <row r="189" spans="8:18" x14ac:dyDescent="0.35">
      <c r="H189" s="8"/>
      <c r="J189" s="9"/>
      <c r="M189" s="6"/>
      <c r="R189" s="5"/>
    </row>
    <row r="190" spans="8:18" x14ac:dyDescent="0.35">
      <c r="H190" s="8"/>
      <c r="J190" s="9"/>
      <c r="M190" s="6"/>
      <c r="R190" s="5"/>
    </row>
    <row r="191" spans="8:18" x14ac:dyDescent="0.35">
      <c r="H191" s="8"/>
      <c r="J191" s="9"/>
      <c r="M191" s="6"/>
      <c r="R191" s="5"/>
    </row>
    <row r="192" spans="8:18" x14ac:dyDescent="0.35">
      <c r="H192" s="8"/>
      <c r="J192" s="9"/>
      <c r="M192" s="6"/>
      <c r="R192" s="5"/>
    </row>
    <row r="193" spans="8:18" x14ac:dyDescent="0.35">
      <c r="H193" s="8"/>
      <c r="J193" s="9"/>
      <c r="M193" s="6"/>
      <c r="R193" s="5"/>
    </row>
    <row r="194" spans="8:18" x14ac:dyDescent="0.35">
      <c r="H194" s="8"/>
      <c r="J194" s="9"/>
      <c r="M194" s="6"/>
      <c r="R194" s="5"/>
    </row>
    <row r="195" spans="8:18" x14ac:dyDescent="0.35">
      <c r="H195" s="8"/>
      <c r="J195" s="9"/>
      <c r="M195" s="6"/>
      <c r="R195" s="5"/>
    </row>
    <row r="196" spans="8:18" x14ac:dyDescent="0.35">
      <c r="H196" s="8"/>
      <c r="J196" s="9"/>
      <c r="M196" s="6"/>
      <c r="R196" s="5"/>
    </row>
    <row r="197" spans="8:18" x14ac:dyDescent="0.35">
      <c r="H197" s="8"/>
      <c r="J197" s="9"/>
      <c r="M197" s="6"/>
      <c r="R197" s="5"/>
    </row>
    <row r="198" spans="8:18" x14ac:dyDescent="0.35">
      <c r="H198" s="8"/>
      <c r="J198" s="9"/>
      <c r="M198" s="6"/>
      <c r="R198" s="5"/>
    </row>
    <row r="199" spans="8:18" x14ac:dyDescent="0.35">
      <c r="H199" s="8"/>
      <c r="J199" s="9"/>
      <c r="M199" s="6"/>
      <c r="R199" s="5"/>
    </row>
    <row r="200" spans="8:18" x14ac:dyDescent="0.35">
      <c r="H200" s="8"/>
      <c r="J200" s="9"/>
      <c r="M200" s="6"/>
      <c r="R200" s="5"/>
    </row>
    <row r="201" spans="8:18" x14ac:dyDescent="0.35">
      <c r="H201" s="8"/>
      <c r="J201" s="9"/>
      <c r="M201" s="6"/>
      <c r="R201" s="5"/>
    </row>
    <row r="202" spans="8:18" x14ac:dyDescent="0.35">
      <c r="H202" s="8"/>
      <c r="J202" s="9"/>
      <c r="M202" s="6"/>
      <c r="R202" s="5"/>
    </row>
    <row r="203" spans="8:18" x14ac:dyDescent="0.35">
      <c r="H203" s="8"/>
      <c r="J203" s="9"/>
      <c r="M203" s="6"/>
      <c r="R203" s="5"/>
    </row>
    <row r="204" spans="8:18" x14ac:dyDescent="0.35">
      <c r="H204" s="8"/>
      <c r="J204" s="9"/>
      <c r="M204" s="6"/>
      <c r="R204" s="5"/>
    </row>
    <row r="205" spans="8:18" x14ac:dyDescent="0.35">
      <c r="H205" s="8"/>
      <c r="J205" s="9"/>
      <c r="M205" s="6"/>
      <c r="R205" s="5"/>
    </row>
    <row r="206" spans="8:18" x14ac:dyDescent="0.35">
      <c r="H206" s="8"/>
      <c r="J206" s="9"/>
      <c r="M206" s="6"/>
      <c r="R206" s="5"/>
    </row>
    <row r="207" spans="8:18" x14ac:dyDescent="0.35">
      <c r="H207" s="8"/>
      <c r="J207" s="9"/>
      <c r="M207" s="6"/>
      <c r="R207" s="5"/>
    </row>
    <row r="208" spans="8:18" x14ac:dyDescent="0.35">
      <c r="H208" s="8"/>
      <c r="J208" s="9"/>
      <c r="M208" s="6"/>
      <c r="R208" s="5"/>
    </row>
    <row r="209" spans="8:18" x14ac:dyDescent="0.35">
      <c r="H209" s="8"/>
      <c r="J209" s="9"/>
      <c r="M209" s="6"/>
      <c r="R209" s="5"/>
    </row>
    <row r="210" spans="8:18" x14ac:dyDescent="0.35">
      <c r="H210" s="8"/>
      <c r="J210" s="9"/>
      <c r="M210" s="6"/>
      <c r="R210" s="5"/>
    </row>
    <row r="211" spans="8:18" x14ac:dyDescent="0.35">
      <c r="H211" s="8"/>
      <c r="J211" s="9"/>
      <c r="M211" s="6"/>
      <c r="R211" s="5"/>
    </row>
    <row r="212" spans="8:18" x14ac:dyDescent="0.35">
      <c r="H212" s="8"/>
      <c r="J212" s="9"/>
      <c r="M212" s="6"/>
      <c r="R212" s="5"/>
    </row>
    <row r="213" spans="8:18" x14ac:dyDescent="0.35">
      <c r="H213" s="8"/>
      <c r="J213" s="9"/>
      <c r="M213" s="6"/>
      <c r="R213" s="5"/>
    </row>
    <row r="214" spans="8:18" x14ac:dyDescent="0.35">
      <c r="H214" s="8"/>
      <c r="J214" s="9"/>
      <c r="M214" s="6"/>
      <c r="R214" s="5"/>
    </row>
    <row r="215" spans="8:18" x14ac:dyDescent="0.35">
      <c r="H215" s="8"/>
      <c r="J215" s="9"/>
      <c r="M215" s="6"/>
      <c r="R215" s="5"/>
    </row>
    <row r="216" spans="8:18" x14ac:dyDescent="0.35">
      <c r="H216" s="8"/>
      <c r="J216" s="9"/>
      <c r="M216" s="6"/>
      <c r="R216" s="5"/>
    </row>
    <row r="217" spans="8:18" x14ac:dyDescent="0.35">
      <c r="H217" s="8"/>
      <c r="J217" s="9"/>
      <c r="M217" s="6"/>
      <c r="R217" s="5"/>
    </row>
    <row r="218" spans="8:18" x14ac:dyDescent="0.35">
      <c r="H218" s="8"/>
      <c r="J218" s="9"/>
      <c r="M218" s="6"/>
      <c r="R218" s="5"/>
    </row>
    <row r="219" spans="8:18" x14ac:dyDescent="0.35">
      <c r="H219" s="8"/>
      <c r="J219" s="9"/>
      <c r="M219" s="6"/>
      <c r="R219" s="5"/>
    </row>
    <row r="220" spans="8:18" x14ac:dyDescent="0.35">
      <c r="H220" s="8"/>
      <c r="J220" s="9"/>
      <c r="M220" s="6"/>
      <c r="R220" s="5"/>
    </row>
    <row r="221" spans="8:18" x14ac:dyDescent="0.35">
      <c r="H221" s="8"/>
      <c r="J221" s="9"/>
      <c r="M221" s="6"/>
      <c r="R221" s="5"/>
    </row>
    <row r="222" spans="8:18" x14ac:dyDescent="0.35">
      <c r="H222" s="8"/>
      <c r="J222" s="9"/>
      <c r="M222" s="6"/>
      <c r="R222" s="5"/>
    </row>
    <row r="223" spans="8:18" x14ac:dyDescent="0.35">
      <c r="H223" s="8"/>
      <c r="J223" s="9"/>
      <c r="M223" s="6"/>
      <c r="R223" s="5"/>
    </row>
    <row r="224" spans="8:18" x14ac:dyDescent="0.35">
      <c r="H224" s="8"/>
      <c r="J224" s="9"/>
      <c r="M224" s="6"/>
      <c r="R224" s="5"/>
    </row>
    <row r="225" spans="8:18" x14ac:dyDescent="0.35">
      <c r="H225" s="8"/>
      <c r="J225" s="9"/>
      <c r="M225" s="6"/>
      <c r="R225" s="5"/>
    </row>
    <row r="226" spans="8:18" x14ac:dyDescent="0.35">
      <c r="H226" s="8"/>
      <c r="J226" s="9"/>
      <c r="M226" s="6"/>
      <c r="R226" s="5"/>
    </row>
    <row r="227" spans="8:18" x14ac:dyDescent="0.35">
      <c r="H227" s="8"/>
      <c r="J227" s="9"/>
      <c r="M227" s="6"/>
      <c r="R227" s="5"/>
    </row>
    <row r="228" spans="8:18" x14ac:dyDescent="0.35">
      <c r="H228" s="8"/>
      <c r="J228" s="9"/>
      <c r="M228" s="6"/>
      <c r="R228" s="5"/>
    </row>
    <row r="229" spans="8:18" x14ac:dyDescent="0.35">
      <c r="H229" s="8"/>
      <c r="J229" s="9"/>
      <c r="M229" s="6"/>
      <c r="R229" s="5"/>
    </row>
    <row r="230" spans="8:18" x14ac:dyDescent="0.35">
      <c r="H230" s="8"/>
      <c r="J230" s="9"/>
      <c r="M230" s="6"/>
      <c r="R230" s="5"/>
    </row>
    <row r="231" spans="8:18" x14ac:dyDescent="0.35">
      <c r="H231" s="8"/>
      <c r="J231" s="9"/>
      <c r="M231" s="6"/>
      <c r="R231" s="5"/>
    </row>
    <row r="232" spans="8:18" x14ac:dyDescent="0.35">
      <c r="H232" s="8"/>
      <c r="J232" s="9"/>
      <c r="M232" s="6"/>
      <c r="R232" s="5"/>
    </row>
    <row r="233" spans="8:18" x14ac:dyDescent="0.35">
      <c r="H233" s="8"/>
      <c r="J233" s="9"/>
      <c r="M233" s="6"/>
      <c r="R233" s="5"/>
    </row>
    <row r="234" spans="8:18" x14ac:dyDescent="0.35">
      <c r="H234" s="8"/>
      <c r="J234" s="9"/>
      <c r="M234" s="6"/>
      <c r="R234" s="5"/>
    </row>
    <row r="235" spans="8:18" x14ac:dyDescent="0.35">
      <c r="H235" s="8"/>
      <c r="J235" s="9"/>
      <c r="M235" s="6"/>
      <c r="R235" s="5"/>
    </row>
    <row r="236" spans="8:18" x14ac:dyDescent="0.35">
      <c r="H236" s="8"/>
      <c r="J236" s="9"/>
      <c r="M236" s="6"/>
      <c r="R236" s="5"/>
    </row>
    <row r="237" spans="8:18" x14ac:dyDescent="0.35">
      <c r="H237" s="8"/>
      <c r="J237" s="9"/>
      <c r="M237" s="6"/>
      <c r="R237" s="5"/>
    </row>
    <row r="238" spans="8:18" x14ac:dyDescent="0.35">
      <c r="H238" s="8"/>
      <c r="J238" s="9"/>
      <c r="M238" s="6"/>
      <c r="R238" s="5"/>
    </row>
    <row r="239" spans="8:18" x14ac:dyDescent="0.35">
      <c r="H239" s="8"/>
      <c r="J239" s="9"/>
      <c r="M239" s="6"/>
      <c r="R239" s="5"/>
    </row>
    <row r="240" spans="8:18" x14ac:dyDescent="0.35">
      <c r="H240" s="8"/>
      <c r="J240" s="9"/>
      <c r="M240" s="6"/>
      <c r="R240" s="5"/>
    </row>
    <row r="241" spans="8:18" x14ac:dyDescent="0.35">
      <c r="H241" s="8"/>
      <c r="J241" s="9"/>
      <c r="M241" s="6"/>
      <c r="R241" s="5"/>
    </row>
    <row r="242" spans="8:18" x14ac:dyDescent="0.35">
      <c r="H242" s="8"/>
      <c r="J242" s="9"/>
      <c r="M242" s="6"/>
      <c r="R242" s="5"/>
    </row>
    <row r="243" spans="8:18" x14ac:dyDescent="0.35">
      <c r="H243" s="8"/>
      <c r="J243" s="9"/>
      <c r="M243" s="6"/>
      <c r="R243" s="5"/>
    </row>
    <row r="244" spans="8:18" x14ac:dyDescent="0.35">
      <c r="H244" s="8"/>
      <c r="J244" s="9"/>
      <c r="M244" s="6"/>
      <c r="R244" s="5"/>
    </row>
    <row r="245" spans="8:18" x14ac:dyDescent="0.35">
      <c r="H245" s="8"/>
      <c r="J245" s="9"/>
      <c r="M245" s="6"/>
      <c r="R245" s="5"/>
    </row>
    <row r="246" spans="8:18" x14ac:dyDescent="0.35">
      <c r="H246" s="8"/>
      <c r="J246" s="9"/>
      <c r="M246" s="6"/>
      <c r="R246" s="5"/>
    </row>
    <row r="247" spans="8:18" x14ac:dyDescent="0.35">
      <c r="H247" s="8"/>
      <c r="J247" s="9"/>
      <c r="M247" s="6"/>
      <c r="R247" s="5"/>
    </row>
    <row r="248" spans="8:18" x14ac:dyDescent="0.35">
      <c r="H248" s="8"/>
      <c r="J248" s="9"/>
      <c r="M248" s="6"/>
      <c r="R248" s="5"/>
    </row>
    <row r="249" spans="8:18" x14ac:dyDescent="0.35">
      <c r="H249" s="8"/>
      <c r="J249" s="9"/>
      <c r="M249" s="6"/>
      <c r="R249" s="5"/>
    </row>
    <row r="250" spans="8:18" x14ac:dyDescent="0.35">
      <c r="H250" s="8"/>
      <c r="J250" s="9"/>
      <c r="M250" s="6"/>
      <c r="R250" s="5"/>
    </row>
    <row r="251" spans="8:18" x14ac:dyDescent="0.35">
      <c r="H251" s="8"/>
      <c r="J251" s="9"/>
      <c r="M251" s="6"/>
      <c r="R251" s="5"/>
    </row>
    <row r="252" spans="8:18" x14ac:dyDescent="0.35">
      <c r="H252" s="8"/>
      <c r="J252" s="9"/>
      <c r="M252" s="6"/>
      <c r="R252" s="5"/>
    </row>
    <row r="253" spans="8:18" x14ac:dyDescent="0.35">
      <c r="H253" s="8"/>
      <c r="J253" s="9"/>
      <c r="M253" s="6"/>
      <c r="R253" s="5"/>
    </row>
    <row r="254" spans="8:18" x14ac:dyDescent="0.35">
      <c r="H254" s="8"/>
      <c r="J254" s="9"/>
      <c r="M254" s="6"/>
      <c r="R254" s="5"/>
    </row>
    <row r="255" spans="8:18" x14ac:dyDescent="0.35">
      <c r="H255" s="8"/>
      <c r="J255" s="9"/>
      <c r="M255" s="6"/>
      <c r="R255" s="5"/>
    </row>
    <row r="256" spans="8:18" x14ac:dyDescent="0.35">
      <c r="H256" s="8"/>
      <c r="J256" s="9"/>
      <c r="M256" s="6"/>
      <c r="R256" s="5"/>
    </row>
    <row r="257" spans="8:18" x14ac:dyDescent="0.35">
      <c r="H257" s="8"/>
      <c r="J257" s="9"/>
      <c r="M257" s="6"/>
      <c r="R257" s="5"/>
    </row>
    <row r="258" spans="8:18" x14ac:dyDescent="0.35">
      <c r="H258" s="8"/>
      <c r="J258" s="9"/>
      <c r="M258" s="6"/>
      <c r="R258" s="5"/>
    </row>
    <row r="259" spans="8:18" x14ac:dyDescent="0.35">
      <c r="H259" s="8"/>
      <c r="J259" s="9"/>
      <c r="M259" s="6"/>
      <c r="R259" s="5"/>
    </row>
    <row r="260" spans="8:18" x14ac:dyDescent="0.35">
      <c r="H260" s="8"/>
      <c r="J260" s="9"/>
      <c r="M260" s="6"/>
      <c r="R260" s="5"/>
    </row>
    <row r="261" spans="8:18" x14ac:dyDescent="0.35">
      <c r="H261" s="8"/>
      <c r="J261" s="9"/>
      <c r="M261" s="6"/>
      <c r="R261" s="5"/>
    </row>
    <row r="262" spans="8:18" x14ac:dyDescent="0.35">
      <c r="H262" s="8"/>
      <c r="J262" s="9"/>
      <c r="M262" s="6"/>
      <c r="R262" s="5"/>
    </row>
    <row r="263" spans="8:18" x14ac:dyDescent="0.35">
      <c r="H263" s="8"/>
      <c r="J263" s="9"/>
      <c r="M263" s="6"/>
      <c r="R263" s="5"/>
    </row>
    <row r="264" spans="8:18" x14ac:dyDescent="0.35">
      <c r="H264" s="8"/>
      <c r="J264" s="9"/>
      <c r="M264" s="6"/>
      <c r="R264" s="5"/>
    </row>
    <row r="265" spans="8:18" x14ac:dyDescent="0.35">
      <c r="H265" s="8"/>
      <c r="J265" s="9"/>
      <c r="M265" s="6"/>
      <c r="R265" s="5"/>
    </row>
    <row r="266" spans="8:18" x14ac:dyDescent="0.35">
      <c r="H266" s="8"/>
      <c r="J266" s="9"/>
      <c r="M266" s="6"/>
      <c r="R266" s="5"/>
    </row>
    <row r="267" spans="8:18" x14ac:dyDescent="0.35">
      <c r="H267" s="8"/>
      <c r="J267" s="9"/>
      <c r="M267" s="6"/>
      <c r="R267" s="5"/>
    </row>
    <row r="268" spans="8:18" x14ac:dyDescent="0.35">
      <c r="H268" s="8"/>
      <c r="J268" s="9"/>
      <c r="M268" s="6"/>
      <c r="R268" s="5"/>
    </row>
    <row r="269" spans="8:18" x14ac:dyDescent="0.35">
      <c r="H269" s="8"/>
      <c r="J269" s="9"/>
      <c r="M269" s="6"/>
      <c r="R269" s="5"/>
    </row>
    <row r="270" spans="8:18" x14ac:dyDescent="0.35">
      <c r="H270" s="8"/>
      <c r="J270" s="9"/>
      <c r="M270" s="6"/>
      <c r="R270" s="5"/>
    </row>
    <row r="271" spans="8:18" x14ac:dyDescent="0.35">
      <c r="H271" s="8"/>
      <c r="J271" s="9"/>
      <c r="M271" s="6"/>
      <c r="R271" s="5"/>
    </row>
    <row r="272" spans="8:18" x14ac:dyDescent="0.35">
      <c r="H272" s="8"/>
      <c r="J272" s="9"/>
      <c r="M272" s="6"/>
      <c r="R272" s="5"/>
    </row>
    <row r="273" spans="8:18" x14ac:dyDescent="0.35">
      <c r="H273" s="8"/>
      <c r="J273" s="9"/>
      <c r="M273" s="6"/>
      <c r="R273" s="5"/>
    </row>
    <row r="274" spans="8:18" x14ac:dyDescent="0.35">
      <c r="H274" s="8"/>
      <c r="J274" s="9"/>
      <c r="M274" s="6"/>
      <c r="R274" s="5"/>
    </row>
    <row r="275" spans="8:18" x14ac:dyDescent="0.35">
      <c r="H275" s="8"/>
      <c r="J275" s="9"/>
      <c r="M275" s="6"/>
      <c r="R275" s="5"/>
    </row>
    <row r="276" spans="8:18" x14ac:dyDescent="0.35">
      <c r="H276" s="8"/>
      <c r="J276" s="9"/>
      <c r="M276" s="6"/>
      <c r="R276" s="5"/>
    </row>
    <row r="277" spans="8:18" x14ac:dyDescent="0.35">
      <c r="H277" s="8"/>
      <c r="J277" s="9"/>
      <c r="M277" s="6"/>
      <c r="R277" s="5"/>
    </row>
    <row r="278" spans="8:18" x14ac:dyDescent="0.35">
      <c r="H278" s="8"/>
      <c r="J278" s="9"/>
      <c r="M278" s="6"/>
      <c r="R278" s="5"/>
    </row>
    <row r="279" spans="8:18" x14ac:dyDescent="0.35">
      <c r="H279" s="8"/>
      <c r="J279" s="9"/>
      <c r="M279" s="6"/>
      <c r="R279" s="5"/>
    </row>
    <row r="280" spans="8:18" x14ac:dyDescent="0.35">
      <c r="H280" s="8"/>
      <c r="J280" s="9"/>
      <c r="M280" s="6"/>
      <c r="R280" s="5"/>
    </row>
    <row r="281" spans="8:18" x14ac:dyDescent="0.35">
      <c r="H281" s="8"/>
      <c r="J281" s="9"/>
      <c r="M281" s="6"/>
      <c r="R281" s="5"/>
    </row>
    <row r="282" spans="8:18" x14ac:dyDescent="0.35">
      <c r="H282" s="8"/>
      <c r="J282" s="9"/>
      <c r="M282" s="6"/>
      <c r="R282" s="5"/>
    </row>
    <row r="283" spans="8:18" x14ac:dyDescent="0.35">
      <c r="H283" s="8"/>
      <c r="J283" s="9"/>
      <c r="M283" s="6"/>
      <c r="R283" s="5"/>
    </row>
    <row r="284" spans="8:18" x14ac:dyDescent="0.35">
      <c r="H284" s="8"/>
      <c r="J284" s="9"/>
      <c r="M284" s="6"/>
      <c r="R284" s="5"/>
    </row>
    <row r="285" spans="8:18" x14ac:dyDescent="0.35">
      <c r="H285" s="8"/>
      <c r="J285" s="9"/>
      <c r="M285" s="6"/>
      <c r="R285" s="5"/>
    </row>
    <row r="286" spans="8:18" x14ac:dyDescent="0.35">
      <c r="H286" s="8"/>
      <c r="J286" s="9"/>
      <c r="M286" s="6"/>
      <c r="R286" s="5"/>
    </row>
    <row r="287" spans="8:18" x14ac:dyDescent="0.35">
      <c r="H287" s="8"/>
      <c r="J287" s="9"/>
      <c r="M287" s="6"/>
      <c r="R287" s="5"/>
    </row>
    <row r="288" spans="8:18" x14ac:dyDescent="0.35">
      <c r="H288" s="8"/>
      <c r="J288" s="9"/>
      <c r="M288" s="6"/>
      <c r="R288" s="5"/>
    </row>
    <row r="289" spans="8:18" x14ac:dyDescent="0.35">
      <c r="H289" s="8"/>
      <c r="J289" s="9"/>
      <c r="M289" s="6"/>
      <c r="R289" s="5"/>
    </row>
    <row r="290" spans="8:18" x14ac:dyDescent="0.35">
      <c r="H290" s="8"/>
      <c r="J290" s="9"/>
      <c r="M290" s="6"/>
      <c r="R290" s="5"/>
    </row>
    <row r="291" spans="8:18" x14ac:dyDescent="0.35">
      <c r="H291" s="8"/>
      <c r="J291" s="9"/>
      <c r="M291" s="6"/>
      <c r="R291" s="5"/>
    </row>
    <row r="292" spans="8:18" x14ac:dyDescent="0.35">
      <c r="H292" s="8"/>
      <c r="J292" s="9"/>
      <c r="M292" s="6"/>
      <c r="R292" s="5"/>
    </row>
    <row r="293" spans="8:18" x14ac:dyDescent="0.35">
      <c r="H293" s="8"/>
      <c r="J293" s="9"/>
      <c r="M293" s="6"/>
      <c r="R293" s="5"/>
    </row>
    <row r="294" spans="8:18" x14ac:dyDescent="0.35">
      <c r="H294" s="8"/>
      <c r="J294" s="9"/>
      <c r="M294" s="6"/>
      <c r="R294" s="5"/>
    </row>
    <row r="295" spans="8:18" x14ac:dyDescent="0.35">
      <c r="H295" s="8"/>
      <c r="J295" s="9"/>
      <c r="M295" s="6"/>
      <c r="R295" s="5"/>
    </row>
    <row r="296" spans="8:18" x14ac:dyDescent="0.35">
      <c r="H296" s="8"/>
      <c r="J296" s="9"/>
      <c r="M296" s="6"/>
      <c r="R296" s="5"/>
    </row>
    <row r="297" spans="8:18" x14ac:dyDescent="0.35">
      <c r="H297" s="8"/>
      <c r="J297" s="9"/>
      <c r="M297" s="6"/>
      <c r="R297" s="5"/>
    </row>
    <row r="298" spans="8:18" x14ac:dyDescent="0.35">
      <c r="H298" s="8"/>
      <c r="J298" s="9"/>
      <c r="M298" s="6"/>
      <c r="R298" s="5"/>
    </row>
    <row r="299" spans="8:18" x14ac:dyDescent="0.35">
      <c r="H299" s="8"/>
      <c r="J299" s="9"/>
      <c r="M299" s="6"/>
      <c r="R299" s="5"/>
    </row>
    <row r="300" spans="8:18" x14ac:dyDescent="0.35">
      <c r="H300" s="8"/>
      <c r="J300" s="9"/>
      <c r="M300" s="6"/>
      <c r="R300" s="5"/>
    </row>
    <row r="301" spans="8:18" x14ac:dyDescent="0.35">
      <c r="H301" s="8"/>
      <c r="J301" s="9"/>
      <c r="M301" s="6"/>
      <c r="R301" s="5"/>
    </row>
    <row r="302" spans="8:18" x14ac:dyDescent="0.35">
      <c r="H302" s="8"/>
      <c r="J302" s="9"/>
      <c r="M302" s="6"/>
      <c r="R302" s="5"/>
    </row>
    <row r="303" spans="8:18" x14ac:dyDescent="0.35">
      <c r="H303" s="8"/>
      <c r="J303" s="9"/>
      <c r="M303" s="6"/>
      <c r="R303" s="5"/>
    </row>
    <row r="304" spans="8:18" x14ac:dyDescent="0.35">
      <c r="H304" s="8"/>
      <c r="J304" s="9"/>
      <c r="M304" s="6"/>
      <c r="R304" s="5"/>
    </row>
    <row r="305" spans="8:18" x14ac:dyDescent="0.35">
      <c r="H305" s="8"/>
      <c r="J305" s="9"/>
      <c r="M305" s="6"/>
      <c r="R305" s="5"/>
    </row>
    <row r="306" spans="8:18" x14ac:dyDescent="0.35">
      <c r="H306" s="8"/>
      <c r="J306" s="9"/>
      <c r="M306" s="6"/>
      <c r="R306" s="5"/>
    </row>
    <row r="307" spans="8:18" x14ac:dyDescent="0.35">
      <c r="H307" s="8"/>
      <c r="J307" s="9"/>
      <c r="M307" s="6"/>
      <c r="R307" s="5"/>
    </row>
    <row r="308" spans="8:18" x14ac:dyDescent="0.35">
      <c r="H308" s="8"/>
      <c r="J308" s="9"/>
      <c r="M308" s="6"/>
      <c r="R308" s="5"/>
    </row>
    <row r="309" spans="8:18" x14ac:dyDescent="0.35">
      <c r="H309" s="8"/>
      <c r="J309" s="9"/>
      <c r="M309" s="6"/>
      <c r="R309" s="5"/>
    </row>
    <row r="310" spans="8:18" x14ac:dyDescent="0.35">
      <c r="H310" s="8"/>
      <c r="J310" s="9"/>
      <c r="M310" s="6"/>
      <c r="R310" s="5"/>
    </row>
    <row r="311" spans="8:18" x14ac:dyDescent="0.35">
      <c r="H311" s="8"/>
      <c r="J311" s="9"/>
      <c r="M311" s="6"/>
      <c r="R311" s="5"/>
    </row>
    <row r="312" spans="8:18" x14ac:dyDescent="0.35">
      <c r="H312" s="8"/>
      <c r="J312" s="9"/>
      <c r="M312" s="6"/>
      <c r="R312" s="5"/>
    </row>
    <row r="313" spans="8:18" x14ac:dyDescent="0.35">
      <c r="H313" s="8"/>
      <c r="J313" s="9"/>
      <c r="M313" s="6"/>
      <c r="R313" s="5"/>
    </row>
    <row r="314" spans="8:18" x14ac:dyDescent="0.35">
      <c r="H314" s="8"/>
      <c r="J314" s="9"/>
      <c r="M314" s="6"/>
      <c r="R314" s="5"/>
    </row>
    <row r="315" spans="8:18" x14ac:dyDescent="0.35">
      <c r="H315" s="8"/>
      <c r="J315" s="9"/>
      <c r="M315" s="6"/>
      <c r="R315" s="5"/>
    </row>
    <row r="316" spans="8:18" x14ac:dyDescent="0.35">
      <c r="H316" s="8"/>
      <c r="J316" s="9"/>
      <c r="M316" s="6"/>
      <c r="R316" s="5"/>
    </row>
    <row r="317" spans="8:18" x14ac:dyDescent="0.35">
      <c r="H317" s="8"/>
      <c r="J317" s="9"/>
      <c r="R317" s="5"/>
    </row>
    <row r="318" spans="8:18" x14ac:dyDescent="0.35">
      <c r="H318" s="8"/>
      <c r="J318" s="9"/>
      <c r="R318" s="5"/>
    </row>
    <row r="319" spans="8:18" x14ac:dyDescent="0.35">
      <c r="H319" s="8"/>
      <c r="J319" s="9"/>
      <c r="R319" s="5"/>
    </row>
    <row r="320" spans="8:18" x14ac:dyDescent="0.35">
      <c r="H320" s="8"/>
      <c r="J320" s="9"/>
      <c r="R320" s="5"/>
    </row>
    <row r="321" spans="8:18" x14ac:dyDescent="0.35">
      <c r="H321" s="8"/>
      <c r="J321" s="9"/>
      <c r="R321" s="5"/>
    </row>
    <row r="322" spans="8:18" x14ac:dyDescent="0.35">
      <c r="H322" s="8"/>
      <c r="J322" s="9"/>
      <c r="R322" s="5"/>
    </row>
    <row r="323" spans="8:18" x14ac:dyDescent="0.35">
      <c r="H323" s="8"/>
      <c r="J323" s="9"/>
      <c r="R323" s="5"/>
    </row>
    <row r="324" spans="8:18" x14ac:dyDescent="0.35">
      <c r="H324" s="8"/>
      <c r="J324" s="9"/>
      <c r="R324" s="5"/>
    </row>
    <row r="325" spans="8:18" x14ac:dyDescent="0.35">
      <c r="H325" s="8"/>
      <c r="J325" s="9"/>
      <c r="R325" s="5"/>
    </row>
    <row r="326" spans="8:18" x14ac:dyDescent="0.35">
      <c r="H326" s="8"/>
      <c r="J326" s="9"/>
      <c r="R326" s="5"/>
    </row>
    <row r="327" spans="8:18" x14ac:dyDescent="0.35">
      <c r="H327" s="8"/>
      <c r="J327" s="9"/>
      <c r="R327" s="5"/>
    </row>
    <row r="328" spans="8:18" x14ac:dyDescent="0.35">
      <c r="H328" s="8"/>
      <c r="J328" s="9"/>
      <c r="R328" s="5"/>
    </row>
    <row r="329" spans="8:18" x14ac:dyDescent="0.35">
      <c r="H329" s="8"/>
      <c r="J329" s="9"/>
      <c r="R329" s="5"/>
    </row>
    <row r="330" spans="8:18" x14ac:dyDescent="0.35">
      <c r="H330" s="8"/>
      <c r="J330" s="9"/>
      <c r="R330" s="5"/>
    </row>
    <row r="331" spans="8:18" x14ac:dyDescent="0.35">
      <c r="H331" s="8"/>
      <c r="J331" s="9"/>
    </row>
    <row r="332" spans="8:18" x14ac:dyDescent="0.35">
      <c r="H332" s="8"/>
      <c r="J332" s="9"/>
    </row>
    <row r="333" spans="8:18" x14ac:dyDescent="0.35">
      <c r="H333" s="8"/>
      <c r="J333" s="9"/>
    </row>
    <row r="334" spans="8:18" x14ac:dyDescent="0.35">
      <c r="H334" s="8"/>
      <c r="J334" s="9"/>
    </row>
    <row r="335" spans="8:18" x14ac:dyDescent="0.35">
      <c r="H335" s="8"/>
      <c r="J335" s="9"/>
    </row>
    <row r="336" spans="8:18" x14ac:dyDescent="0.35">
      <c r="H336" s="8"/>
      <c r="J336" s="9"/>
    </row>
    <row r="337" spans="8:10" x14ac:dyDescent="0.35">
      <c r="H337" s="8"/>
      <c r="J337" s="9"/>
    </row>
    <row r="338" spans="8:10" x14ac:dyDescent="0.35">
      <c r="H338" s="8"/>
      <c r="J338" s="9"/>
    </row>
    <row r="339" spans="8:10" x14ac:dyDescent="0.35">
      <c r="H339" s="8"/>
      <c r="J339" s="9"/>
    </row>
    <row r="340" spans="8:10" x14ac:dyDescent="0.35">
      <c r="H340" s="8"/>
      <c r="J340" s="9"/>
    </row>
    <row r="341" spans="8:10" x14ac:dyDescent="0.35">
      <c r="H341" s="8"/>
      <c r="J341" s="9"/>
    </row>
    <row r="342" spans="8:10" x14ac:dyDescent="0.35">
      <c r="H342" s="8"/>
      <c r="J342" s="9"/>
    </row>
    <row r="343" spans="8:10" x14ac:dyDescent="0.35">
      <c r="H343" s="8"/>
      <c r="J343" s="9"/>
    </row>
    <row r="344" spans="8:10" x14ac:dyDescent="0.35">
      <c r="H344" s="8"/>
      <c r="J344" s="9"/>
    </row>
    <row r="345" spans="8:10" x14ac:dyDescent="0.35">
      <c r="H345" s="8"/>
      <c r="J345" s="9"/>
    </row>
    <row r="346" spans="8:10" x14ac:dyDescent="0.35">
      <c r="H346" s="8"/>
      <c r="J346" s="9"/>
    </row>
    <row r="347" spans="8:10" x14ac:dyDescent="0.35">
      <c r="H347" s="8"/>
      <c r="J347" s="9"/>
    </row>
    <row r="348" spans="8:10" x14ac:dyDescent="0.35">
      <c r="H348" s="8"/>
      <c r="J348" s="9"/>
    </row>
    <row r="349" spans="8:10" x14ac:dyDescent="0.35">
      <c r="H349" s="8"/>
      <c r="J349" s="9"/>
    </row>
    <row r="350" spans="8:10" x14ac:dyDescent="0.35">
      <c r="H350" s="8"/>
      <c r="J350" s="9"/>
    </row>
    <row r="351" spans="8:10" x14ac:dyDescent="0.35">
      <c r="H351" s="8"/>
      <c r="J351" s="9"/>
    </row>
    <row r="352" spans="8:10" x14ac:dyDescent="0.35">
      <c r="H352" s="8"/>
      <c r="J352" s="9"/>
    </row>
    <row r="353" spans="8:10" x14ac:dyDescent="0.35">
      <c r="H353" s="8"/>
      <c r="J353" s="9"/>
    </row>
    <row r="354" spans="8:10" x14ac:dyDescent="0.35">
      <c r="H354" s="8"/>
      <c r="J354" s="9"/>
    </row>
    <row r="355" spans="8:10" x14ac:dyDescent="0.35">
      <c r="H355" s="8"/>
      <c r="J355" s="9"/>
    </row>
    <row r="356" spans="8:10" x14ac:dyDescent="0.35">
      <c r="H356" s="8"/>
      <c r="J356" s="9"/>
    </row>
    <row r="357" spans="8:10" x14ac:dyDescent="0.35">
      <c r="H357" s="8"/>
      <c r="J357" s="9"/>
    </row>
    <row r="358" spans="8:10" x14ac:dyDescent="0.35">
      <c r="H358" s="8"/>
      <c r="J358" s="9"/>
    </row>
    <row r="359" spans="8:10" x14ac:dyDescent="0.35">
      <c r="H359" s="8"/>
      <c r="J359" s="9"/>
    </row>
    <row r="360" spans="8:10" x14ac:dyDescent="0.35">
      <c r="H360" s="8"/>
      <c r="J360" s="9"/>
    </row>
    <row r="361" spans="8:10" x14ac:dyDescent="0.35">
      <c r="H361" s="8"/>
      <c r="J361" s="9"/>
    </row>
    <row r="362" spans="8:10" x14ac:dyDescent="0.35">
      <c r="H362" s="8"/>
      <c r="J362" s="9"/>
    </row>
    <row r="363" spans="8:10" x14ac:dyDescent="0.35">
      <c r="H363" s="8"/>
      <c r="J363" s="9"/>
    </row>
    <row r="364" spans="8:10" x14ac:dyDescent="0.35">
      <c r="H364" s="8"/>
      <c r="J364" s="9"/>
    </row>
    <row r="365" spans="8:10" x14ac:dyDescent="0.35">
      <c r="H365" s="8"/>
      <c r="J365" s="9"/>
    </row>
    <row r="366" spans="8:10" x14ac:dyDescent="0.35">
      <c r="H366" s="8"/>
      <c r="J366" s="9"/>
    </row>
    <row r="367" spans="8:10" x14ac:dyDescent="0.35">
      <c r="H367" s="8"/>
      <c r="J367" s="9"/>
    </row>
    <row r="368" spans="8:10" x14ac:dyDescent="0.35">
      <c r="H368" s="8"/>
      <c r="J368" s="9"/>
    </row>
    <row r="369" spans="8:10" x14ac:dyDescent="0.35">
      <c r="H369" s="8"/>
      <c r="J369" s="9"/>
    </row>
    <row r="370" spans="8:10" x14ac:dyDescent="0.35">
      <c r="H370" s="8"/>
      <c r="J370" s="9"/>
    </row>
    <row r="371" spans="8:10" x14ac:dyDescent="0.35">
      <c r="H371" s="8"/>
      <c r="J371" s="9"/>
    </row>
    <row r="372" spans="8:10" x14ac:dyDescent="0.35">
      <c r="H372" s="8"/>
    </row>
    <row r="373" spans="8:10" x14ac:dyDescent="0.35">
      <c r="H373" s="8"/>
    </row>
    <row r="374" spans="8:10" x14ac:dyDescent="0.35">
      <c r="H374" s="8"/>
    </row>
    <row r="375" spans="8:10" x14ac:dyDescent="0.35">
      <c r="H375" s="8"/>
    </row>
    <row r="376" spans="8:10" x14ac:dyDescent="0.35">
      <c r="H376" s="8"/>
    </row>
    <row r="377" spans="8:10" x14ac:dyDescent="0.35">
      <c r="H377" s="8"/>
    </row>
    <row r="378" spans="8:10" x14ac:dyDescent="0.35">
      <c r="H378" s="8"/>
    </row>
    <row r="379" spans="8:10" x14ac:dyDescent="0.35">
      <c r="H379" s="8"/>
    </row>
    <row r="380" spans="8:10" x14ac:dyDescent="0.35">
      <c r="H380" s="8"/>
    </row>
    <row r="381" spans="8:10" x14ac:dyDescent="0.35">
      <c r="H381" s="8"/>
    </row>
    <row r="382" spans="8:10" x14ac:dyDescent="0.35">
      <c r="H382" s="8"/>
    </row>
    <row r="383" spans="8:10" x14ac:dyDescent="0.35">
      <c r="H383" s="8"/>
    </row>
    <row r="384" spans="8:10" x14ac:dyDescent="0.35">
      <c r="H384" s="8"/>
    </row>
    <row r="385" spans="8:8" x14ac:dyDescent="0.35">
      <c r="H385" s="8"/>
    </row>
    <row r="386" spans="8:8" x14ac:dyDescent="0.35">
      <c r="H386" s="8"/>
    </row>
    <row r="387" spans="8:8" x14ac:dyDescent="0.35">
      <c r="H387" s="8"/>
    </row>
    <row r="388" spans="8:8" x14ac:dyDescent="0.35">
      <c r="H388" s="8"/>
    </row>
    <row r="389" spans="8:8" x14ac:dyDescent="0.35">
      <c r="H389" s="8"/>
    </row>
    <row r="390" spans="8:8" x14ac:dyDescent="0.35">
      <c r="H390" s="8"/>
    </row>
    <row r="391" spans="8:8" x14ac:dyDescent="0.35">
      <c r="H391" s="8"/>
    </row>
    <row r="392" spans="8:8" x14ac:dyDescent="0.35">
      <c r="H392" s="8"/>
    </row>
    <row r="393" spans="8:8" x14ac:dyDescent="0.35">
      <c r="H393" s="8"/>
    </row>
    <row r="394" spans="8:8" x14ac:dyDescent="0.35">
      <c r="H394" s="8"/>
    </row>
    <row r="395" spans="8:8" x14ac:dyDescent="0.35">
      <c r="H395" s="8"/>
    </row>
    <row r="396" spans="8:8" x14ac:dyDescent="0.35">
      <c r="H396" s="8"/>
    </row>
    <row r="397" spans="8:8" x14ac:dyDescent="0.35">
      <c r="H397" s="8"/>
    </row>
    <row r="398" spans="8:8" x14ac:dyDescent="0.35">
      <c r="H398" s="8"/>
    </row>
    <row r="399" spans="8:8" x14ac:dyDescent="0.35">
      <c r="H399" s="8"/>
    </row>
    <row r="400" spans="8:8" x14ac:dyDescent="0.35">
      <c r="H400" s="8"/>
    </row>
    <row r="401" spans="8:8" x14ac:dyDescent="0.35">
      <c r="H401" s="8"/>
    </row>
    <row r="402" spans="8:8" x14ac:dyDescent="0.35">
      <c r="H402" s="8"/>
    </row>
    <row r="403" spans="8:8" x14ac:dyDescent="0.35">
      <c r="H403" s="8"/>
    </row>
    <row r="404" spans="8:8" x14ac:dyDescent="0.35">
      <c r="H404" s="8"/>
    </row>
    <row r="405" spans="8:8" x14ac:dyDescent="0.35">
      <c r="H405" s="8"/>
    </row>
    <row r="406" spans="8:8" x14ac:dyDescent="0.35">
      <c r="H406" s="8"/>
    </row>
    <row r="407" spans="8:8" x14ac:dyDescent="0.35">
      <c r="H407" s="8"/>
    </row>
    <row r="408" spans="8:8" x14ac:dyDescent="0.35">
      <c r="H408" s="8"/>
    </row>
    <row r="409" spans="8:8" x14ac:dyDescent="0.35">
      <c r="H409" s="8"/>
    </row>
    <row r="410" spans="8:8" x14ac:dyDescent="0.35">
      <c r="H410" s="8"/>
    </row>
    <row r="411" spans="8:8" x14ac:dyDescent="0.35">
      <c r="H411" s="8"/>
    </row>
    <row r="412" spans="8:8" x14ac:dyDescent="0.35">
      <c r="H412" s="8"/>
    </row>
  </sheetData>
  <mergeCells count="13">
    <mergeCell ref="A1:R1"/>
    <mergeCell ref="B4:K4"/>
    <mergeCell ref="D3:E3"/>
    <mergeCell ref="A41:D41"/>
    <mergeCell ref="A40:D40"/>
    <mergeCell ref="H40:K40"/>
    <mergeCell ref="H41:K41"/>
    <mergeCell ref="A38:R38"/>
    <mergeCell ref="L2:R2"/>
    <mergeCell ref="L3:R3"/>
    <mergeCell ref="H3:J3"/>
    <mergeCell ref="H2:J2"/>
    <mergeCell ref="A2:E2"/>
  </mergeCells>
  <dataValidations count="3">
    <dataValidation type="list" allowBlank="1" showInputMessage="1" showErrorMessage="1" sqref="A40:D40" xr:uid="{00000000-0002-0000-0000-000000000000}">
      <formula1>APPROVERS</formula1>
    </dataValidation>
    <dataValidation type="list" allowBlank="1" showInputMessage="1" showErrorMessage="1" sqref="D6:D35" xr:uid="{00000000-0002-0000-0000-000001000000}">
      <formula1>Account</formula1>
    </dataValidation>
    <dataValidation type="list" operator="lessThan" allowBlank="1" showInputMessage="1" showErrorMessage="1" error="Enter First Name Only." sqref="A2" xr:uid="{00000000-0002-0000-0000-000002000000}">
      <formula1>Wings</formula1>
    </dataValidation>
  </dataValidation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329A-2F27-49A8-AE9C-B2CCB695CA6D}">
  <dimension ref="A1"/>
  <sheetViews>
    <sheetView workbookViewId="0">
      <selection activeCell="D13" sqref="D13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9"/>
  <sheetViews>
    <sheetView workbookViewId="0">
      <selection activeCell="B11" sqref="B11"/>
    </sheetView>
  </sheetViews>
  <sheetFormatPr defaultRowHeight="14.5" x14ac:dyDescent="0.35"/>
  <cols>
    <col min="1" max="1" width="44.81640625" bestFit="1" customWidth="1"/>
    <col min="2" max="2" width="14" bestFit="1" customWidth="1"/>
  </cols>
  <sheetData>
    <row r="1" spans="1:12" x14ac:dyDescent="0.35">
      <c r="A1" s="22" t="s">
        <v>12</v>
      </c>
      <c r="B1" s="22" t="s">
        <v>30</v>
      </c>
    </row>
    <row r="2" spans="1:12" x14ac:dyDescent="0.35">
      <c r="A2" s="22"/>
      <c r="B2" s="22"/>
    </row>
    <row r="3" spans="1:12" x14ac:dyDescent="0.35">
      <c r="A3" s="22"/>
      <c r="B3" s="22"/>
    </row>
    <row r="4" spans="1:12" x14ac:dyDescent="0.35">
      <c r="A4" s="23" t="s">
        <v>35</v>
      </c>
      <c r="B4" s="21" t="s">
        <v>40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35">
      <c r="A5" s="21" t="s">
        <v>37</v>
      </c>
      <c r="B5" s="21" t="s">
        <v>45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35">
      <c r="A6" s="23" t="s">
        <v>86</v>
      </c>
      <c r="B6" s="21" t="s">
        <v>43</v>
      </c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5">
      <c r="A7" s="21" t="s">
        <v>87</v>
      </c>
      <c r="B7" s="21" t="s">
        <v>44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35">
      <c r="A8" s="23" t="s">
        <v>29</v>
      </c>
      <c r="B8" s="68" t="s">
        <v>38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x14ac:dyDescent="0.35">
      <c r="A9" s="23" t="s">
        <v>28</v>
      </c>
      <c r="B9" s="20" t="s">
        <v>39</v>
      </c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35">
      <c r="A10" s="21" t="s">
        <v>61</v>
      </c>
      <c r="B10" s="20" t="s">
        <v>42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35">
      <c r="A11" s="21" t="s">
        <v>36</v>
      </c>
      <c r="B11" s="63" t="s">
        <v>41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35">
      <c r="A12" s="21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35">
      <c r="A13" s="21"/>
      <c r="D13" s="26"/>
      <c r="E13" s="26"/>
      <c r="F13" s="26"/>
      <c r="G13" s="26"/>
      <c r="H13" s="26"/>
      <c r="I13" s="26"/>
      <c r="J13" s="26"/>
      <c r="K13" s="26"/>
      <c r="L13" s="26"/>
    </row>
    <row r="14" spans="1:12" x14ac:dyDescent="0.35">
      <c r="A14" s="21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35">
      <c r="A15" s="19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35">
      <c r="A16" s="21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35">
      <c r="A17" s="21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35">
      <c r="A18" s="21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35">
      <c r="A19" s="21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5">
      <c r="A20" s="21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35">
      <c r="A21" s="21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35">
      <c r="A22" s="21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35">
      <c r="A23" s="21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35">
      <c r="A24" s="21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35">
      <c r="A25" s="21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35">
      <c r="A26" s="21"/>
      <c r="D26" s="26"/>
      <c r="E26" s="26"/>
      <c r="F26" s="26"/>
      <c r="G26" s="26"/>
      <c r="H26" s="26"/>
      <c r="I26" s="26"/>
      <c r="J26" s="26"/>
      <c r="K26" s="26"/>
      <c r="L26" s="26"/>
    </row>
    <row r="27" spans="1:12" x14ac:dyDescent="0.35">
      <c r="A27" s="21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35">
      <c r="A28" s="21"/>
      <c r="D28" s="26"/>
      <c r="E28" s="26"/>
      <c r="F28" s="26"/>
      <c r="G28" s="26"/>
      <c r="H28" s="26"/>
      <c r="I28" s="26"/>
      <c r="J28" s="26"/>
      <c r="K28" s="26"/>
      <c r="L28" s="26"/>
    </row>
    <row r="29" spans="1:12" x14ac:dyDescent="0.35">
      <c r="A29" s="21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35">
      <c r="A30" s="21"/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35">
      <c r="A31" s="21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35">
      <c r="A32" s="21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35">
      <c r="A33" s="21"/>
      <c r="D33" s="25"/>
      <c r="E33" s="25"/>
      <c r="F33" s="25"/>
      <c r="G33" s="25"/>
      <c r="H33" s="25"/>
      <c r="I33" s="25"/>
      <c r="J33" s="25"/>
      <c r="K33" s="25"/>
      <c r="L33" s="25"/>
    </row>
    <row r="34" spans="1:12" x14ac:dyDescent="0.35">
      <c r="A34" s="21"/>
      <c r="D34" s="26"/>
      <c r="E34" s="26"/>
      <c r="F34" s="26"/>
      <c r="G34" s="26"/>
      <c r="H34" s="26"/>
      <c r="I34" s="26"/>
      <c r="J34" s="26"/>
      <c r="K34" s="26"/>
      <c r="L34" s="26"/>
    </row>
    <row r="35" spans="1:12" x14ac:dyDescent="0.35">
      <c r="A35" s="21"/>
    </row>
    <row r="36" spans="1:12" x14ac:dyDescent="0.35">
      <c r="A36" s="21"/>
    </row>
    <row r="37" spans="1:12" x14ac:dyDescent="0.35">
      <c r="A37" s="21"/>
    </row>
    <row r="38" spans="1:12" x14ac:dyDescent="0.35">
      <c r="A38" s="21"/>
    </row>
    <row r="39" spans="1:12" x14ac:dyDescent="0.35">
      <c r="A39" s="21"/>
    </row>
    <row r="40" spans="1:12" x14ac:dyDescent="0.35">
      <c r="A40" s="21"/>
    </row>
    <row r="41" spans="1:12" x14ac:dyDescent="0.35">
      <c r="A41" s="21"/>
    </row>
    <row r="42" spans="1:12" x14ac:dyDescent="0.35">
      <c r="A42" s="21"/>
    </row>
    <row r="43" spans="1:12" x14ac:dyDescent="0.35">
      <c r="A43" s="21"/>
    </row>
    <row r="44" spans="1:12" x14ac:dyDescent="0.35">
      <c r="A44" s="21"/>
    </row>
    <row r="45" spans="1:12" x14ac:dyDescent="0.35">
      <c r="A45" s="21"/>
    </row>
    <row r="46" spans="1:12" x14ac:dyDescent="0.35">
      <c r="A46" s="21"/>
    </row>
    <row r="47" spans="1:12" x14ac:dyDescent="0.35">
      <c r="A47" s="21"/>
    </row>
    <row r="48" spans="1:12" x14ac:dyDescent="0.35">
      <c r="A48" s="21"/>
    </row>
    <row r="49" spans="1:1" x14ac:dyDescent="0.35">
      <c r="A49" s="21"/>
    </row>
  </sheetData>
  <sheetProtection algorithmName="SHA-512" hashValue="NMJb6fxPdQIiDO8Y4YNZ+5oiB9hu8OWrFLyx9YEv8sD7JZ6pdpYzI8JVBdpkA96EOVO3mcIqIkridSlCuESDww==" saltValue="SGP5ed5o5biYcWF3MZOi4Q==" spinCount="100000" sheet="1" objects="1" scenarios="1"/>
  <sortState xmlns:xlrd2="http://schemas.microsoft.com/office/spreadsheetml/2017/richdata2" ref="A4:B11">
    <sortCondition ref="A4:A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opLeftCell="A10" workbookViewId="0">
      <selection activeCell="H31" sqref="H31"/>
    </sheetView>
  </sheetViews>
  <sheetFormatPr defaultRowHeight="14.5" x14ac:dyDescent="0.35"/>
  <cols>
    <col min="1" max="1" width="53.7265625" customWidth="1"/>
    <col min="2" max="2" width="11" style="27" customWidth="1"/>
    <col min="3" max="3" width="13.54296875" style="38" bestFit="1" customWidth="1"/>
    <col min="4" max="4" width="5.81640625" style="50" bestFit="1" customWidth="1"/>
    <col min="5" max="5" width="6" bestFit="1" customWidth="1"/>
    <col min="6" max="6" width="4" style="39" bestFit="1" customWidth="1"/>
    <col min="7" max="7" width="9.1796875" style="43"/>
  </cols>
  <sheetData>
    <row r="1" spans="1:8" x14ac:dyDescent="0.35">
      <c r="B1" s="44" t="s">
        <v>27</v>
      </c>
      <c r="C1" s="45" t="s">
        <v>13</v>
      </c>
      <c r="D1" s="46" t="s">
        <v>26</v>
      </c>
      <c r="E1" s="46" t="s">
        <v>19</v>
      </c>
      <c r="F1" s="47" t="s">
        <v>8</v>
      </c>
      <c r="G1" s="48" t="s">
        <v>46</v>
      </c>
      <c r="H1" t="s">
        <v>7</v>
      </c>
    </row>
    <row r="2" spans="1:8" x14ac:dyDescent="0.35">
      <c r="A2" s="64" t="s">
        <v>21</v>
      </c>
      <c r="B2" s="65">
        <v>0</v>
      </c>
      <c r="C2" s="9">
        <v>0</v>
      </c>
      <c r="D2" s="49">
        <v>0</v>
      </c>
      <c r="E2" s="66" t="s">
        <v>20</v>
      </c>
      <c r="F2" s="7">
        <v>21</v>
      </c>
      <c r="G2" s="43">
        <v>0</v>
      </c>
    </row>
    <row r="3" spans="1:8" ht="15.5" x14ac:dyDescent="0.35">
      <c r="A3" s="99" t="s">
        <v>94</v>
      </c>
      <c r="B3" s="105">
        <v>84020</v>
      </c>
      <c r="C3" s="108">
        <v>100</v>
      </c>
      <c r="D3" s="107">
        <v>1565</v>
      </c>
      <c r="E3" s="66" t="s">
        <v>20</v>
      </c>
      <c r="F3" s="71">
        <v>21</v>
      </c>
      <c r="G3" s="108" t="s">
        <v>105</v>
      </c>
      <c r="H3" s="108">
        <v>435</v>
      </c>
    </row>
    <row r="4" spans="1:8" ht="15.5" x14ac:dyDescent="0.35">
      <c r="A4" s="100" t="s">
        <v>118</v>
      </c>
      <c r="B4" s="106">
        <v>84030</v>
      </c>
      <c r="C4" s="108">
        <v>100</v>
      </c>
      <c r="D4" s="107">
        <v>1565</v>
      </c>
      <c r="E4" s="66" t="s">
        <v>20</v>
      </c>
      <c r="F4" s="71">
        <v>21</v>
      </c>
      <c r="G4" s="107" t="s">
        <v>106</v>
      </c>
      <c r="H4" s="109">
        <v>435</v>
      </c>
    </row>
    <row r="5" spans="1:8" ht="15.5" x14ac:dyDescent="0.35">
      <c r="A5" s="99" t="s">
        <v>32</v>
      </c>
      <c r="B5" s="105">
        <v>84030</v>
      </c>
      <c r="C5" s="108">
        <v>100</v>
      </c>
      <c r="D5" s="107">
        <v>1565</v>
      </c>
      <c r="E5" s="66" t="s">
        <v>20</v>
      </c>
      <c r="F5" s="71">
        <v>21</v>
      </c>
      <c r="G5" s="108" t="s">
        <v>91</v>
      </c>
      <c r="H5" s="108">
        <v>435</v>
      </c>
    </row>
    <row r="6" spans="1:8" ht="15.5" x14ac:dyDescent="0.35">
      <c r="A6" s="99" t="s">
        <v>95</v>
      </c>
      <c r="B6" s="105">
        <v>84020</v>
      </c>
      <c r="C6" s="108">
        <v>100</v>
      </c>
      <c r="D6" s="107">
        <v>1565</v>
      </c>
      <c r="E6" s="66" t="s">
        <v>20</v>
      </c>
      <c r="F6" s="71">
        <v>21</v>
      </c>
      <c r="G6" s="108" t="s">
        <v>52</v>
      </c>
      <c r="H6" s="108">
        <v>435</v>
      </c>
    </row>
    <row r="7" spans="1:8" ht="15.5" x14ac:dyDescent="0.35">
      <c r="A7" s="99" t="s">
        <v>96</v>
      </c>
      <c r="B7" s="105">
        <v>84030</v>
      </c>
      <c r="C7" s="108">
        <v>100</v>
      </c>
      <c r="D7" s="107">
        <v>1565</v>
      </c>
      <c r="E7" s="66" t="s">
        <v>20</v>
      </c>
      <c r="F7" s="71">
        <v>21</v>
      </c>
      <c r="G7" s="108" t="s">
        <v>49</v>
      </c>
      <c r="H7" s="108">
        <v>435</v>
      </c>
    </row>
    <row r="8" spans="1:8" ht="15.5" x14ac:dyDescent="0.35">
      <c r="A8" s="99" t="s">
        <v>97</v>
      </c>
      <c r="B8" s="105">
        <v>84030</v>
      </c>
      <c r="C8" s="108">
        <v>100</v>
      </c>
      <c r="D8" s="107">
        <v>1565</v>
      </c>
      <c r="E8" s="66" t="s">
        <v>20</v>
      </c>
      <c r="F8" s="71">
        <v>21</v>
      </c>
      <c r="G8" s="108" t="s">
        <v>50</v>
      </c>
      <c r="H8" s="108">
        <v>435</v>
      </c>
    </row>
    <row r="9" spans="1:8" ht="15.5" x14ac:dyDescent="0.35">
      <c r="A9" s="99" t="s">
        <v>98</v>
      </c>
      <c r="B9" s="105">
        <v>84020</v>
      </c>
      <c r="C9" s="108">
        <v>100</v>
      </c>
      <c r="D9" s="107">
        <v>1565</v>
      </c>
      <c r="E9" s="66" t="s">
        <v>20</v>
      </c>
      <c r="F9" s="71">
        <v>21</v>
      </c>
      <c r="G9" s="108" t="s">
        <v>51</v>
      </c>
      <c r="H9" s="108">
        <v>435</v>
      </c>
    </row>
    <row r="10" spans="1:8" ht="15.5" x14ac:dyDescent="0.35">
      <c r="A10" s="99" t="s">
        <v>99</v>
      </c>
      <c r="B10" s="105">
        <v>84030</v>
      </c>
      <c r="C10" s="108">
        <v>100</v>
      </c>
      <c r="D10" s="107">
        <v>1565</v>
      </c>
      <c r="E10" s="66" t="s">
        <v>20</v>
      </c>
      <c r="F10" s="71">
        <v>21</v>
      </c>
      <c r="G10" s="108" t="s">
        <v>107</v>
      </c>
      <c r="H10" s="108">
        <v>435</v>
      </c>
    </row>
    <row r="11" spans="1:8" ht="15.5" x14ac:dyDescent="0.35">
      <c r="A11" s="99" t="s">
        <v>100</v>
      </c>
      <c r="B11" s="105">
        <v>84030</v>
      </c>
      <c r="C11" s="108">
        <v>100</v>
      </c>
      <c r="D11" s="107">
        <v>1565</v>
      </c>
      <c r="E11" s="66" t="s">
        <v>20</v>
      </c>
      <c r="F11" s="71">
        <v>21</v>
      </c>
      <c r="G11" s="108" t="s">
        <v>108</v>
      </c>
      <c r="H11" s="108">
        <v>435</v>
      </c>
    </row>
    <row r="12" spans="1:8" ht="15.5" x14ac:dyDescent="0.35">
      <c r="A12" s="99" t="s">
        <v>119</v>
      </c>
      <c r="B12" s="105">
        <v>84030</v>
      </c>
      <c r="C12" s="108">
        <v>100</v>
      </c>
      <c r="D12" s="107">
        <v>1565</v>
      </c>
      <c r="E12" s="66" t="s">
        <v>20</v>
      </c>
      <c r="F12" s="71">
        <v>21</v>
      </c>
      <c r="G12" s="108" t="s">
        <v>109</v>
      </c>
      <c r="H12" s="108">
        <v>435</v>
      </c>
    </row>
    <row r="13" spans="1:8" s="73" customFormat="1" ht="15.5" x14ac:dyDescent="0.35">
      <c r="A13" s="99" t="s">
        <v>127</v>
      </c>
      <c r="B13" s="105">
        <v>84020</v>
      </c>
      <c r="C13" s="108">
        <v>100</v>
      </c>
      <c r="D13" s="107">
        <v>1565</v>
      </c>
      <c r="E13" s="66" t="s">
        <v>20</v>
      </c>
      <c r="F13" s="71">
        <v>21</v>
      </c>
      <c r="G13" s="108" t="s">
        <v>85</v>
      </c>
      <c r="H13" s="108">
        <v>435</v>
      </c>
    </row>
    <row r="14" spans="1:8" ht="15.5" x14ac:dyDescent="0.35">
      <c r="A14" s="99" t="s">
        <v>126</v>
      </c>
      <c r="B14" s="105">
        <v>84030</v>
      </c>
      <c r="C14" s="108">
        <v>100</v>
      </c>
      <c r="D14" s="107">
        <v>1565</v>
      </c>
      <c r="E14" s="66" t="s">
        <v>20</v>
      </c>
      <c r="F14" s="71">
        <v>21</v>
      </c>
      <c r="G14" s="108" t="s">
        <v>85</v>
      </c>
      <c r="H14" s="108">
        <v>435</v>
      </c>
    </row>
    <row r="15" spans="1:8" ht="15.5" x14ac:dyDescent="0.35">
      <c r="A15" s="101" t="s">
        <v>124</v>
      </c>
      <c r="B15" s="106">
        <v>84030</v>
      </c>
      <c r="C15" s="108">
        <v>100</v>
      </c>
      <c r="D15" s="107">
        <v>1565</v>
      </c>
      <c r="E15" s="66" t="s">
        <v>20</v>
      </c>
      <c r="F15" s="71">
        <v>21</v>
      </c>
      <c r="G15" s="107" t="s">
        <v>110</v>
      </c>
      <c r="H15" s="110">
        <v>435</v>
      </c>
    </row>
    <row r="16" spans="1:8" ht="15.5" x14ac:dyDescent="0.35">
      <c r="A16" s="99" t="s">
        <v>125</v>
      </c>
      <c r="B16" s="105">
        <v>84030</v>
      </c>
      <c r="C16" s="108">
        <v>100</v>
      </c>
      <c r="D16" s="107">
        <v>1565</v>
      </c>
      <c r="E16" s="66" t="s">
        <v>20</v>
      </c>
      <c r="F16" s="71">
        <v>21</v>
      </c>
      <c r="G16" s="108" t="s">
        <v>53</v>
      </c>
      <c r="H16" s="108">
        <v>435</v>
      </c>
    </row>
    <row r="17" spans="1:9" ht="15.5" x14ac:dyDescent="0.35">
      <c r="A17" s="99" t="s">
        <v>22</v>
      </c>
      <c r="B17" s="105">
        <v>84020</v>
      </c>
      <c r="C17" s="108">
        <v>100</v>
      </c>
      <c r="D17" s="107">
        <v>1565</v>
      </c>
      <c r="E17" s="66" t="s">
        <v>20</v>
      </c>
      <c r="F17" s="71">
        <v>21</v>
      </c>
      <c r="G17" s="108" t="s">
        <v>54</v>
      </c>
      <c r="H17" s="108">
        <v>435</v>
      </c>
    </row>
    <row r="18" spans="1:9" ht="15.5" x14ac:dyDescent="0.35">
      <c r="A18" s="99" t="s">
        <v>25</v>
      </c>
      <c r="B18" s="105">
        <v>84020</v>
      </c>
      <c r="C18" s="108">
        <v>100</v>
      </c>
      <c r="D18" s="107">
        <v>1565</v>
      </c>
      <c r="E18" s="66" t="s">
        <v>20</v>
      </c>
      <c r="F18" s="71">
        <v>21</v>
      </c>
      <c r="G18" s="108" t="s">
        <v>55</v>
      </c>
      <c r="H18" s="108">
        <v>435</v>
      </c>
    </row>
    <row r="19" spans="1:9" ht="15.5" x14ac:dyDescent="0.35">
      <c r="A19" s="99" t="s">
        <v>23</v>
      </c>
      <c r="B19" s="105">
        <v>84030</v>
      </c>
      <c r="C19" s="108">
        <v>100</v>
      </c>
      <c r="D19" s="107">
        <v>1565</v>
      </c>
      <c r="E19" s="66" t="s">
        <v>20</v>
      </c>
      <c r="F19" s="71">
        <v>21</v>
      </c>
      <c r="G19" s="108" t="s">
        <v>56</v>
      </c>
      <c r="H19" s="108">
        <v>435</v>
      </c>
    </row>
    <row r="20" spans="1:9" ht="15.5" x14ac:dyDescent="0.35">
      <c r="A20" s="99" t="s">
        <v>24</v>
      </c>
      <c r="B20" s="105">
        <v>84020</v>
      </c>
      <c r="C20" s="108">
        <v>100</v>
      </c>
      <c r="D20" s="107">
        <v>1565</v>
      </c>
      <c r="E20" s="66" t="s">
        <v>20</v>
      </c>
      <c r="F20" s="71">
        <v>21</v>
      </c>
      <c r="G20" s="108" t="s">
        <v>57</v>
      </c>
      <c r="H20" s="108">
        <v>435</v>
      </c>
    </row>
    <row r="21" spans="1:9" ht="15.5" x14ac:dyDescent="0.35">
      <c r="A21" s="101" t="s">
        <v>120</v>
      </c>
      <c r="B21" s="106">
        <v>84020</v>
      </c>
      <c r="C21" s="108">
        <v>100</v>
      </c>
      <c r="D21" s="107">
        <v>1565</v>
      </c>
      <c r="E21" s="66" t="s">
        <v>20</v>
      </c>
      <c r="F21" s="71">
        <v>21</v>
      </c>
      <c r="G21" s="107" t="s">
        <v>111</v>
      </c>
      <c r="H21" s="110">
        <v>435</v>
      </c>
    </row>
    <row r="22" spans="1:9" ht="15.5" x14ac:dyDescent="0.35">
      <c r="A22" s="99" t="s">
        <v>101</v>
      </c>
      <c r="B22" s="105">
        <v>84030</v>
      </c>
      <c r="C22" s="108">
        <v>100</v>
      </c>
      <c r="D22" s="107">
        <v>1565</v>
      </c>
      <c r="E22" s="66" t="s">
        <v>20</v>
      </c>
      <c r="F22" s="71">
        <v>21</v>
      </c>
      <c r="G22" s="108" t="s">
        <v>60</v>
      </c>
      <c r="H22" s="108">
        <v>435</v>
      </c>
    </row>
    <row r="23" spans="1:9" ht="15.5" x14ac:dyDescent="0.35">
      <c r="A23" s="99" t="s">
        <v>33</v>
      </c>
      <c r="B23" s="105">
        <v>84020</v>
      </c>
      <c r="C23" s="108">
        <v>100</v>
      </c>
      <c r="D23" s="107">
        <v>1565</v>
      </c>
      <c r="E23" s="66" t="s">
        <v>20</v>
      </c>
      <c r="F23" s="71">
        <v>21</v>
      </c>
      <c r="G23" s="108" t="s">
        <v>59</v>
      </c>
      <c r="H23" s="108">
        <v>435</v>
      </c>
    </row>
    <row r="24" spans="1:9" ht="15.5" x14ac:dyDescent="0.35">
      <c r="A24" s="99" t="s">
        <v>34</v>
      </c>
      <c r="B24" s="105">
        <v>84030</v>
      </c>
      <c r="C24" s="108">
        <v>100</v>
      </c>
      <c r="D24" s="107">
        <v>1565</v>
      </c>
      <c r="E24" s="66" t="s">
        <v>20</v>
      </c>
      <c r="F24" s="71">
        <v>21</v>
      </c>
      <c r="G24" s="108" t="s">
        <v>58</v>
      </c>
      <c r="H24" s="108">
        <v>435</v>
      </c>
    </row>
    <row r="25" spans="1:9" ht="15.5" x14ac:dyDescent="0.35">
      <c r="A25" s="99" t="s">
        <v>102</v>
      </c>
      <c r="B25" s="105">
        <v>84030</v>
      </c>
      <c r="C25" s="108">
        <v>100</v>
      </c>
      <c r="D25" s="107">
        <v>1565</v>
      </c>
      <c r="E25" s="66" t="s">
        <v>20</v>
      </c>
      <c r="F25" s="71">
        <v>21</v>
      </c>
      <c r="G25" s="108" t="s">
        <v>112</v>
      </c>
      <c r="H25" s="108">
        <v>435</v>
      </c>
    </row>
    <row r="26" spans="1:9" ht="15.5" x14ac:dyDescent="0.35">
      <c r="A26" s="99" t="s">
        <v>103</v>
      </c>
      <c r="B26" s="105">
        <v>84030</v>
      </c>
      <c r="C26" s="108">
        <v>100</v>
      </c>
      <c r="D26" s="107">
        <v>1565</v>
      </c>
      <c r="E26" s="66" t="s">
        <v>20</v>
      </c>
      <c r="F26" s="71">
        <v>21</v>
      </c>
      <c r="G26" s="108" t="s">
        <v>113</v>
      </c>
      <c r="H26" s="108">
        <v>435</v>
      </c>
    </row>
    <row r="27" spans="1:9" ht="15.5" x14ac:dyDescent="0.35">
      <c r="A27" s="99" t="s">
        <v>64</v>
      </c>
      <c r="B27" s="105">
        <v>84610</v>
      </c>
      <c r="C27" s="108">
        <v>100</v>
      </c>
      <c r="D27" s="108">
        <v>1565</v>
      </c>
      <c r="E27" s="66" t="s">
        <v>20</v>
      </c>
      <c r="F27" s="71">
        <v>21</v>
      </c>
      <c r="G27" s="108" t="s">
        <v>75</v>
      </c>
      <c r="H27" s="108">
        <v>435</v>
      </c>
    </row>
    <row r="28" spans="1:9" ht="15.5" x14ac:dyDescent="0.35">
      <c r="A28" s="99" t="s">
        <v>62</v>
      </c>
      <c r="B28" s="105">
        <v>84610</v>
      </c>
      <c r="C28" s="108">
        <v>100</v>
      </c>
      <c r="D28" s="108">
        <v>1565</v>
      </c>
      <c r="E28" s="66" t="s">
        <v>20</v>
      </c>
      <c r="F28" s="71">
        <v>21</v>
      </c>
      <c r="G28" s="108" t="s">
        <v>73</v>
      </c>
      <c r="H28" s="108">
        <v>435</v>
      </c>
      <c r="I28" s="24"/>
    </row>
    <row r="29" spans="1:9" ht="15.5" x14ac:dyDescent="0.35">
      <c r="A29" s="99" t="s">
        <v>84</v>
      </c>
      <c r="B29" s="106">
        <v>84610</v>
      </c>
      <c r="C29" s="108">
        <v>100</v>
      </c>
      <c r="D29" s="108">
        <v>1565</v>
      </c>
      <c r="E29" s="66" t="s">
        <v>20</v>
      </c>
      <c r="F29" s="71">
        <v>21</v>
      </c>
      <c r="G29" s="108" t="s">
        <v>77</v>
      </c>
      <c r="H29" s="108">
        <v>435</v>
      </c>
      <c r="I29" s="24"/>
    </row>
    <row r="30" spans="1:9" s="73" customFormat="1" ht="15.5" x14ac:dyDescent="0.35">
      <c r="A30" s="99" t="s">
        <v>65</v>
      </c>
      <c r="B30" s="105">
        <v>84610</v>
      </c>
      <c r="C30" s="108">
        <v>100</v>
      </c>
      <c r="D30" s="108">
        <v>1565</v>
      </c>
      <c r="E30" s="66" t="s">
        <v>20</v>
      </c>
      <c r="F30" s="71">
        <v>21</v>
      </c>
      <c r="G30" s="108" t="s">
        <v>76</v>
      </c>
      <c r="H30" s="108">
        <v>435</v>
      </c>
      <c r="I30" s="67"/>
    </row>
    <row r="31" spans="1:9" s="73" customFormat="1" ht="15.5" x14ac:dyDescent="0.35">
      <c r="A31" s="99" t="s">
        <v>130</v>
      </c>
      <c r="B31" s="105">
        <v>84610</v>
      </c>
      <c r="C31" s="108">
        <v>100</v>
      </c>
      <c r="D31" s="107">
        <v>1565</v>
      </c>
      <c r="E31" s="66" t="s">
        <v>20</v>
      </c>
      <c r="F31" s="71">
        <v>21</v>
      </c>
      <c r="G31" s="108" t="s">
        <v>132</v>
      </c>
      <c r="H31" s="108">
        <v>435</v>
      </c>
      <c r="I31" s="67"/>
    </row>
    <row r="32" spans="1:9" s="73" customFormat="1" ht="15.5" x14ac:dyDescent="0.35">
      <c r="A32" s="99" t="s">
        <v>131</v>
      </c>
      <c r="B32" s="105">
        <v>84610</v>
      </c>
      <c r="C32" s="108">
        <v>100</v>
      </c>
      <c r="D32" s="108">
        <v>1565</v>
      </c>
      <c r="E32" s="66" t="s">
        <v>20</v>
      </c>
      <c r="F32" s="71">
        <v>21</v>
      </c>
      <c r="G32" s="108" t="s">
        <v>114</v>
      </c>
      <c r="H32" s="108">
        <v>435</v>
      </c>
      <c r="I32" s="67"/>
    </row>
    <row r="33" spans="1:9" ht="15.5" x14ac:dyDescent="0.35">
      <c r="A33" s="102" t="s">
        <v>121</v>
      </c>
      <c r="B33" s="106">
        <v>84610</v>
      </c>
      <c r="C33" s="108">
        <v>100</v>
      </c>
      <c r="D33" s="107">
        <v>1565</v>
      </c>
      <c r="E33" s="107" t="s">
        <v>20</v>
      </c>
      <c r="F33" s="71">
        <v>21</v>
      </c>
      <c r="G33" s="107" t="s">
        <v>115</v>
      </c>
      <c r="H33" s="107">
        <v>435</v>
      </c>
      <c r="I33" s="24"/>
    </row>
    <row r="34" spans="1:9" ht="15.5" x14ac:dyDescent="0.35">
      <c r="A34" s="99" t="s">
        <v>66</v>
      </c>
      <c r="B34" s="106">
        <v>84610</v>
      </c>
      <c r="C34" s="108">
        <v>100</v>
      </c>
      <c r="D34" s="108">
        <v>1565</v>
      </c>
      <c r="E34" s="108" t="s">
        <v>20</v>
      </c>
      <c r="F34" s="71">
        <v>21</v>
      </c>
      <c r="G34" s="108" t="s">
        <v>78</v>
      </c>
      <c r="H34" s="108">
        <v>435</v>
      </c>
      <c r="I34" s="24"/>
    </row>
    <row r="35" spans="1:9" ht="15.5" x14ac:dyDescent="0.35">
      <c r="A35" s="99" t="s">
        <v>68</v>
      </c>
      <c r="B35" s="105">
        <v>84610</v>
      </c>
      <c r="C35" s="108">
        <v>100</v>
      </c>
      <c r="D35" s="108">
        <v>1565</v>
      </c>
      <c r="E35" s="108" t="s">
        <v>20</v>
      </c>
      <c r="F35" s="71">
        <v>21</v>
      </c>
      <c r="G35" s="108" t="s">
        <v>80</v>
      </c>
      <c r="H35" s="108">
        <v>435</v>
      </c>
      <c r="I35" s="24"/>
    </row>
    <row r="36" spans="1:9" ht="15.5" x14ac:dyDescent="0.35">
      <c r="A36" s="99" t="s">
        <v>69</v>
      </c>
      <c r="B36" s="107">
        <v>84610</v>
      </c>
      <c r="C36" s="108">
        <v>100</v>
      </c>
      <c r="D36" s="108">
        <v>1565</v>
      </c>
      <c r="E36" s="108" t="s">
        <v>20</v>
      </c>
      <c r="F36" s="71">
        <v>21</v>
      </c>
      <c r="G36" s="108" t="s">
        <v>81</v>
      </c>
      <c r="H36" s="108">
        <v>435</v>
      </c>
      <c r="I36" s="24"/>
    </row>
    <row r="37" spans="1:9" s="70" customFormat="1" ht="15.5" x14ac:dyDescent="0.35">
      <c r="A37" s="99" t="s">
        <v>63</v>
      </c>
      <c r="B37" s="105">
        <v>84610</v>
      </c>
      <c r="C37" s="108">
        <v>100</v>
      </c>
      <c r="D37" s="107">
        <v>1565</v>
      </c>
      <c r="E37" s="108" t="s">
        <v>20</v>
      </c>
      <c r="F37" s="71">
        <v>21</v>
      </c>
      <c r="G37" s="108" t="s">
        <v>74</v>
      </c>
      <c r="H37" s="108">
        <v>435</v>
      </c>
      <c r="I37" s="67"/>
    </row>
    <row r="38" spans="1:9" ht="15.5" x14ac:dyDescent="0.35">
      <c r="A38" s="99" t="s">
        <v>70</v>
      </c>
      <c r="B38" s="105">
        <v>84610</v>
      </c>
      <c r="C38" s="108">
        <v>100</v>
      </c>
      <c r="D38" s="107">
        <v>1565</v>
      </c>
      <c r="E38" s="108" t="s">
        <v>20</v>
      </c>
      <c r="F38" s="71">
        <v>21</v>
      </c>
      <c r="G38" s="108" t="s">
        <v>82</v>
      </c>
      <c r="H38" s="108">
        <v>435</v>
      </c>
      <c r="I38" s="24"/>
    </row>
    <row r="39" spans="1:9" ht="15.5" x14ac:dyDescent="0.35">
      <c r="A39" s="99" t="s">
        <v>88</v>
      </c>
      <c r="B39" s="105">
        <v>84610</v>
      </c>
      <c r="C39" s="108">
        <v>100</v>
      </c>
      <c r="D39" s="107">
        <v>1565</v>
      </c>
      <c r="E39" s="108" t="s">
        <v>20</v>
      </c>
      <c r="F39" s="71">
        <v>21</v>
      </c>
      <c r="G39" s="108" t="s">
        <v>89</v>
      </c>
      <c r="H39" s="108">
        <v>435</v>
      </c>
      <c r="I39" s="24"/>
    </row>
    <row r="40" spans="1:9" s="73" customFormat="1" ht="15.5" x14ac:dyDescent="0.35">
      <c r="A40" s="99" t="s">
        <v>71</v>
      </c>
      <c r="B40" s="105">
        <v>84610</v>
      </c>
      <c r="C40" s="108">
        <v>100</v>
      </c>
      <c r="D40" s="107">
        <v>1565</v>
      </c>
      <c r="E40" s="108" t="s">
        <v>20</v>
      </c>
      <c r="F40" s="71">
        <v>21</v>
      </c>
      <c r="G40" s="108" t="s">
        <v>90</v>
      </c>
      <c r="H40" s="108">
        <v>435</v>
      </c>
      <c r="I40" s="67"/>
    </row>
    <row r="41" spans="1:9" ht="16.5" customHeight="1" x14ac:dyDescent="0.35">
      <c r="A41" s="99" t="s">
        <v>67</v>
      </c>
      <c r="B41" s="105">
        <v>84610</v>
      </c>
      <c r="C41" s="108">
        <v>100</v>
      </c>
      <c r="D41" s="107">
        <v>1565</v>
      </c>
      <c r="E41" s="108" t="s">
        <v>20</v>
      </c>
      <c r="F41" s="71">
        <v>21</v>
      </c>
      <c r="G41" s="108" t="s">
        <v>79</v>
      </c>
      <c r="H41" s="108">
        <v>435</v>
      </c>
      <c r="I41" s="24"/>
    </row>
    <row r="42" spans="1:9" ht="15.5" x14ac:dyDescent="0.35">
      <c r="A42" s="99" t="s">
        <v>72</v>
      </c>
      <c r="B42" s="105">
        <v>84610</v>
      </c>
      <c r="C42" s="108">
        <v>100</v>
      </c>
      <c r="D42" s="107">
        <v>1565</v>
      </c>
      <c r="E42" s="108" t="s">
        <v>20</v>
      </c>
      <c r="F42" s="71">
        <v>21</v>
      </c>
      <c r="G42" s="108" t="s">
        <v>83</v>
      </c>
      <c r="H42" s="108">
        <v>435</v>
      </c>
      <c r="I42" s="24"/>
    </row>
    <row r="43" spans="1:9" ht="15.5" x14ac:dyDescent="0.35">
      <c r="A43" s="99" t="s">
        <v>122</v>
      </c>
      <c r="B43" s="106">
        <v>84610</v>
      </c>
      <c r="C43" s="108">
        <v>100</v>
      </c>
      <c r="D43" s="108">
        <v>1565</v>
      </c>
      <c r="E43" s="108" t="s">
        <v>20</v>
      </c>
      <c r="F43" s="71">
        <v>21</v>
      </c>
      <c r="G43" s="108" t="s">
        <v>93</v>
      </c>
      <c r="H43" s="108">
        <v>435</v>
      </c>
      <c r="I43" s="24"/>
    </row>
    <row r="44" spans="1:9" s="62" customFormat="1" ht="15.5" x14ac:dyDescent="0.35">
      <c r="A44" s="103" t="s">
        <v>123</v>
      </c>
      <c r="B44" s="107">
        <v>84030</v>
      </c>
      <c r="C44" s="108">
        <v>100</v>
      </c>
      <c r="D44" s="107">
        <v>1525</v>
      </c>
      <c r="E44" s="107" t="s">
        <v>20</v>
      </c>
      <c r="F44" s="71">
        <v>21</v>
      </c>
      <c r="G44" s="107" t="s">
        <v>116</v>
      </c>
      <c r="H44" s="107">
        <v>435</v>
      </c>
      <c r="I44" s="24"/>
    </row>
    <row r="45" spans="1:9" ht="15.5" x14ac:dyDescent="0.35">
      <c r="A45" s="104" t="s">
        <v>104</v>
      </c>
      <c r="B45" s="108">
        <v>84030</v>
      </c>
      <c r="C45" s="108">
        <v>100</v>
      </c>
      <c r="D45" s="108">
        <v>1525</v>
      </c>
      <c r="E45" s="108" t="s">
        <v>20</v>
      </c>
      <c r="F45" s="71">
        <v>21</v>
      </c>
      <c r="G45" s="108" t="s">
        <v>117</v>
      </c>
      <c r="H45" s="108">
        <v>435</v>
      </c>
      <c r="I45" s="24"/>
    </row>
    <row r="46" spans="1:9" x14ac:dyDescent="0.35">
      <c r="A46" s="74"/>
      <c r="B46" s="72"/>
      <c r="C46" s="61"/>
      <c r="D46" s="76"/>
      <c r="E46" s="75"/>
      <c r="F46" s="94"/>
      <c r="G46" s="72"/>
      <c r="H46" s="95"/>
      <c r="I46" s="24"/>
    </row>
    <row r="47" spans="1:9" x14ac:dyDescent="0.35">
      <c r="A47" s="19"/>
      <c r="B47" s="93"/>
      <c r="C47" s="96"/>
      <c r="D47" s="97"/>
      <c r="E47" s="19"/>
      <c r="F47" s="98"/>
      <c r="G47" s="72"/>
      <c r="H47" s="95"/>
      <c r="I47" s="24"/>
    </row>
  </sheetData>
  <sheetProtection algorithmName="SHA-512" hashValue="y48Zgc56SEFcoIZjyieqe/C+DBAKrgis7FGud46S1F8XzQxRyUc36mXYEH3DPmlpK+TDFsmPZcm/Y3R7FY+mHQ==" saltValue="eklC4VQAyl/FgcN6YSKHBg==" spinCount="100000" sheet="1" objects="1" scenarios="1"/>
  <sortState xmlns:xlrd2="http://schemas.microsoft.com/office/spreadsheetml/2017/richdata2" ref="A2:I22">
    <sortCondition ref="A2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Form</vt:lpstr>
      <vt:lpstr>Sheet1</vt:lpstr>
      <vt:lpstr>List</vt:lpstr>
      <vt:lpstr>Wings</vt:lpstr>
      <vt:lpstr>Account</vt:lpstr>
      <vt:lpstr>ACCT</vt:lpstr>
      <vt:lpstr>ACCTS</vt:lpstr>
      <vt:lpstr>APPROVERS</vt:lpstr>
      <vt:lpstr>Directors</vt:lpstr>
      <vt:lpstr>Wings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Jackson</dc:creator>
  <cp:lastModifiedBy>Hamilton, Wendy</cp:lastModifiedBy>
  <cp:lastPrinted>2016-01-12T20:05:27Z</cp:lastPrinted>
  <dcterms:created xsi:type="dcterms:W3CDTF">2012-09-15T14:39:37Z</dcterms:created>
  <dcterms:modified xsi:type="dcterms:W3CDTF">2021-07-13T15:51:19Z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