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ee\Dropbox (CAP-NHQ-IT)\Cadet Programs\51 Awards Programs\511 Quality Cadet Unit Award\2018\"/>
    </mc:Choice>
  </mc:AlternateContent>
  <bookViews>
    <workbookView xWindow="0" yWindow="0" windowWidth="25200" windowHeight="12465"/>
  </bookViews>
  <sheets>
    <sheet name="Winners" sheetId="4" r:id="rId1"/>
    <sheet name="Data" sheetId="1" r:id="rId2"/>
    <sheet name="Data (3)" sheetId="5" state="hidden" r:id="rId3"/>
    <sheet name="Quality by the Numbers 2018" sheetId="2" r:id="rId4"/>
    <sheet name="Quality by the Numbers 2018 (2" sheetId="6" state="hidden" r:id="rId5"/>
  </sheets>
  <definedNames>
    <definedName name="_xlnm._FilterDatabase" localSheetId="1" hidden="1">Data!$A$1:$AQ$1003</definedName>
    <definedName name="_xlnm._FilterDatabase" localSheetId="2" hidden="1">'Data (3)'!$A$2:$AQ$860</definedName>
    <definedName name="_xlnm._FilterDatabase" localSheetId="0" hidden="1">Winners!$A$3:$D$3</definedName>
    <definedName name="_xlnm.Print_Area" localSheetId="4">'Quality by the Numbers 2018 (2'!$A$1:$P$88</definedName>
    <definedName name="_xlnm.Print_Area" localSheetId="0">Winners!$A$1:$D$413</definedName>
    <definedName name="_xlnm.Print_Titles" localSheetId="0">Winners!$1:$3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48" i="5" l="1"/>
  <c r="AF648" i="5"/>
  <c r="AE648" i="5"/>
  <c r="AO648" i="5" s="1"/>
  <c r="AC648" i="5"/>
  <c r="AB648" i="5"/>
  <c r="AA648" i="5"/>
  <c r="Z648" i="5"/>
  <c r="Y648" i="5"/>
  <c r="R648" i="5"/>
  <c r="AK648" i="5" s="1"/>
  <c r="P648" i="5"/>
  <c r="AJ648" i="5" s="1"/>
  <c r="N648" i="5"/>
  <c r="AI648" i="5" s="1"/>
  <c r="L648" i="5"/>
  <c r="AH648" i="5" s="1"/>
  <c r="H648" i="5"/>
  <c r="I648" i="5" s="1"/>
  <c r="AG648" i="5" s="1"/>
  <c r="AM648" i="5" l="1"/>
  <c r="AN648" i="5"/>
  <c r="AP648" i="5"/>
  <c r="AL769" i="5"/>
  <c r="AF769" i="5"/>
  <c r="AE769" i="5"/>
  <c r="AO769" i="5" s="1"/>
  <c r="AC769" i="5"/>
  <c r="AB769" i="5"/>
  <c r="AA769" i="5"/>
  <c r="Z769" i="5"/>
  <c r="Y769" i="5"/>
  <c r="R769" i="5"/>
  <c r="AK769" i="5" s="1"/>
  <c r="P769" i="5"/>
  <c r="AJ769" i="5" s="1"/>
  <c r="N769" i="5"/>
  <c r="AI769" i="5" s="1"/>
  <c r="L769" i="5"/>
  <c r="AH769" i="5" s="1"/>
  <c r="H769" i="5"/>
  <c r="I769" i="5" s="1"/>
  <c r="AG769" i="5" s="1"/>
  <c r="AL768" i="5"/>
  <c r="AF768" i="5"/>
  <c r="AE768" i="5"/>
  <c r="AO768" i="5" s="1"/>
  <c r="AC768" i="5"/>
  <c r="AB768" i="5"/>
  <c r="AA768" i="5"/>
  <c r="Z768" i="5"/>
  <c r="Y768" i="5"/>
  <c r="R768" i="5"/>
  <c r="AK768" i="5" s="1"/>
  <c r="P768" i="5"/>
  <c r="AJ768" i="5" s="1"/>
  <c r="N768" i="5"/>
  <c r="AI768" i="5" s="1"/>
  <c r="L768" i="5"/>
  <c r="AH768" i="5" s="1"/>
  <c r="H768" i="5"/>
  <c r="I768" i="5" s="1"/>
  <c r="AG768" i="5" s="1"/>
  <c r="AL753" i="5"/>
  <c r="AF753" i="5"/>
  <c r="AE753" i="5"/>
  <c r="AO753" i="5" s="1"/>
  <c r="AC753" i="5"/>
  <c r="AB753" i="5"/>
  <c r="AA753" i="5"/>
  <c r="Z753" i="5"/>
  <c r="Y753" i="5"/>
  <c r="R753" i="5"/>
  <c r="AK753" i="5" s="1"/>
  <c r="P753" i="5"/>
  <c r="AJ753" i="5" s="1"/>
  <c r="N753" i="5"/>
  <c r="AI753" i="5" s="1"/>
  <c r="L753" i="5"/>
  <c r="AH753" i="5" s="1"/>
  <c r="H753" i="5"/>
  <c r="I753" i="5" s="1"/>
  <c r="AG753" i="5" s="1"/>
  <c r="AL740" i="5"/>
  <c r="AF740" i="5"/>
  <c r="AE740" i="5"/>
  <c r="AO740" i="5" s="1"/>
  <c r="AC740" i="5"/>
  <c r="AB740" i="5"/>
  <c r="AA740" i="5"/>
  <c r="Z740" i="5"/>
  <c r="Y740" i="5"/>
  <c r="R740" i="5"/>
  <c r="AK740" i="5" s="1"/>
  <c r="P740" i="5"/>
  <c r="AJ740" i="5" s="1"/>
  <c r="N740" i="5"/>
  <c r="AI740" i="5" s="1"/>
  <c r="L740" i="5"/>
  <c r="AH740" i="5" s="1"/>
  <c r="H740" i="5"/>
  <c r="I740" i="5" s="1"/>
  <c r="AG740" i="5" s="1"/>
  <c r="AL767" i="5"/>
  <c r="AF767" i="5"/>
  <c r="AE767" i="5"/>
  <c r="AO767" i="5" s="1"/>
  <c r="AC767" i="5"/>
  <c r="AB767" i="5"/>
  <c r="AA767" i="5"/>
  <c r="Z767" i="5"/>
  <c r="Y767" i="5"/>
  <c r="R767" i="5"/>
  <c r="AK767" i="5" s="1"/>
  <c r="P767" i="5"/>
  <c r="AJ767" i="5" s="1"/>
  <c r="N767" i="5"/>
  <c r="AI767" i="5" s="1"/>
  <c r="L767" i="5"/>
  <c r="AH767" i="5" s="1"/>
  <c r="H767" i="5"/>
  <c r="I767" i="5" s="1"/>
  <c r="AG767" i="5" s="1"/>
  <c r="AL766" i="5"/>
  <c r="AF766" i="5"/>
  <c r="AE766" i="5"/>
  <c r="AO766" i="5" s="1"/>
  <c r="AC766" i="5"/>
  <c r="AB766" i="5"/>
  <c r="AA766" i="5"/>
  <c r="Z766" i="5"/>
  <c r="Y766" i="5"/>
  <c r="R766" i="5"/>
  <c r="AK766" i="5" s="1"/>
  <c r="P766" i="5"/>
  <c r="AJ766" i="5" s="1"/>
  <c r="N766" i="5"/>
  <c r="AI766" i="5" s="1"/>
  <c r="L766" i="5"/>
  <c r="AH766" i="5" s="1"/>
  <c r="H766" i="5"/>
  <c r="I766" i="5" s="1"/>
  <c r="AG766" i="5" s="1"/>
  <c r="AL725" i="5"/>
  <c r="AF725" i="5"/>
  <c r="AE725" i="5"/>
  <c r="AO725" i="5" s="1"/>
  <c r="AC725" i="5"/>
  <c r="AB725" i="5"/>
  <c r="AA725" i="5"/>
  <c r="Z725" i="5"/>
  <c r="Y725" i="5"/>
  <c r="R725" i="5"/>
  <c r="AK725" i="5" s="1"/>
  <c r="P725" i="5"/>
  <c r="AJ725" i="5" s="1"/>
  <c r="N725" i="5"/>
  <c r="AI725" i="5" s="1"/>
  <c r="L725" i="5"/>
  <c r="AH725" i="5" s="1"/>
  <c r="H725" i="5"/>
  <c r="I725" i="5" s="1"/>
  <c r="AG725" i="5" s="1"/>
  <c r="AL765" i="5"/>
  <c r="AF765" i="5"/>
  <c r="AE765" i="5"/>
  <c r="AO765" i="5" s="1"/>
  <c r="AC765" i="5"/>
  <c r="AB765" i="5"/>
  <c r="AA765" i="5"/>
  <c r="Z765" i="5"/>
  <c r="Y765" i="5"/>
  <c r="R765" i="5"/>
  <c r="AK765" i="5" s="1"/>
  <c r="P765" i="5"/>
  <c r="AJ765" i="5" s="1"/>
  <c r="N765" i="5"/>
  <c r="AI765" i="5" s="1"/>
  <c r="L765" i="5"/>
  <c r="AH765" i="5" s="1"/>
  <c r="H765" i="5"/>
  <c r="I765" i="5" s="1"/>
  <c r="AG765" i="5" s="1"/>
  <c r="AL764" i="5"/>
  <c r="AF764" i="5"/>
  <c r="AE764" i="5"/>
  <c r="AO764" i="5" s="1"/>
  <c r="AC764" i="5"/>
  <c r="AB764" i="5"/>
  <c r="AA764" i="5"/>
  <c r="Z764" i="5"/>
  <c r="Y764" i="5"/>
  <c r="R764" i="5"/>
  <c r="AK764" i="5" s="1"/>
  <c r="P764" i="5"/>
  <c r="AJ764" i="5" s="1"/>
  <c r="N764" i="5"/>
  <c r="AI764" i="5" s="1"/>
  <c r="L764" i="5"/>
  <c r="AH764" i="5" s="1"/>
  <c r="H764" i="5"/>
  <c r="I764" i="5" s="1"/>
  <c r="AG764" i="5" s="1"/>
  <c r="AL763" i="5"/>
  <c r="AF763" i="5"/>
  <c r="AE763" i="5"/>
  <c r="AO763" i="5" s="1"/>
  <c r="AC763" i="5"/>
  <c r="AB763" i="5"/>
  <c r="AA763" i="5"/>
  <c r="Z763" i="5"/>
  <c r="Y763" i="5"/>
  <c r="R763" i="5"/>
  <c r="AK763" i="5" s="1"/>
  <c r="P763" i="5"/>
  <c r="AJ763" i="5" s="1"/>
  <c r="N763" i="5"/>
  <c r="AI763" i="5" s="1"/>
  <c r="L763" i="5"/>
  <c r="AH763" i="5" s="1"/>
  <c r="H763" i="5"/>
  <c r="I763" i="5" s="1"/>
  <c r="AG763" i="5" s="1"/>
  <c r="AL762" i="5"/>
  <c r="AF762" i="5"/>
  <c r="AE762" i="5"/>
  <c r="AO762" i="5" s="1"/>
  <c r="AC762" i="5"/>
  <c r="AB762" i="5"/>
  <c r="AA762" i="5"/>
  <c r="Z762" i="5"/>
  <c r="Y762" i="5"/>
  <c r="R762" i="5"/>
  <c r="AK762" i="5" s="1"/>
  <c r="P762" i="5"/>
  <c r="AJ762" i="5" s="1"/>
  <c r="N762" i="5"/>
  <c r="AI762" i="5" s="1"/>
  <c r="L762" i="5"/>
  <c r="AH762" i="5" s="1"/>
  <c r="H762" i="5"/>
  <c r="I762" i="5" s="1"/>
  <c r="AG762" i="5" s="1"/>
  <c r="AL761" i="5"/>
  <c r="AF761" i="5"/>
  <c r="AE761" i="5"/>
  <c r="AO761" i="5" s="1"/>
  <c r="AC761" i="5"/>
  <c r="AB761" i="5"/>
  <c r="AA761" i="5"/>
  <c r="Z761" i="5"/>
  <c r="Y761" i="5"/>
  <c r="R761" i="5"/>
  <c r="AK761" i="5" s="1"/>
  <c r="P761" i="5"/>
  <c r="AJ761" i="5" s="1"/>
  <c r="N761" i="5"/>
  <c r="AI761" i="5" s="1"/>
  <c r="L761" i="5"/>
  <c r="AH761" i="5" s="1"/>
  <c r="H761" i="5"/>
  <c r="I761" i="5" s="1"/>
  <c r="AG761" i="5" s="1"/>
  <c r="AL760" i="5"/>
  <c r="AF760" i="5"/>
  <c r="AE760" i="5"/>
  <c r="AO760" i="5" s="1"/>
  <c r="AC760" i="5"/>
  <c r="AB760" i="5"/>
  <c r="AA760" i="5"/>
  <c r="Z760" i="5"/>
  <c r="Y760" i="5"/>
  <c r="R760" i="5"/>
  <c r="AK760" i="5" s="1"/>
  <c r="P760" i="5"/>
  <c r="AJ760" i="5" s="1"/>
  <c r="N760" i="5"/>
  <c r="AI760" i="5" s="1"/>
  <c r="L760" i="5"/>
  <c r="AH760" i="5" s="1"/>
  <c r="H760" i="5"/>
  <c r="I760" i="5" s="1"/>
  <c r="AG760" i="5" s="1"/>
  <c r="AL759" i="5"/>
  <c r="AF759" i="5"/>
  <c r="AE759" i="5"/>
  <c r="AO759" i="5" s="1"/>
  <c r="AC759" i="5"/>
  <c r="AB759" i="5"/>
  <c r="AA759" i="5"/>
  <c r="Z759" i="5"/>
  <c r="Y759" i="5"/>
  <c r="R759" i="5"/>
  <c r="AK759" i="5" s="1"/>
  <c r="P759" i="5"/>
  <c r="AJ759" i="5" s="1"/>
  <c r="N759" i="5"/>
  <c r="AI759" i="5" s="1"/>
  <c r="L759" i="5"/>
  <c r="AH759" i="5" s="1"/>
  <c r="H759" i="5"/>
  <c r="I759" i="5" s="1"/>
  <c r="AG759" i="5" s="1"/>
  <c r="AL758" i="5"/>
  <c r="AF758" i="5"/>
  <c r="AE758" i="5"/>
  <c r="AO758" i="5" s="1"/>
  <c r="AC758" i="5"/>
  <c r="AB758" i="5"/>
  <c r="AA758" i="5"/>
  <c r="Z758" i="5"/>
  <c r="Y758" i="5"/>
  <c r="R758" i="5"/>
  <c r="AK758" i="5" s="1"/>
  <c r="P758" i="5"/>
  <c r="AJ758" i="5" s="1"/>
  <c r="N758" i="5"/>
  <c r="AI758" i="5" s="1"/>
  <c r="L758" i="5"/>
  <c r="AH758" i="5" s="1"/>
  <c r="H758" i="5"/>
  <c r="I758" i="5" s="1"/>
  <c r="AG758" i="5" s="1"/>
  <c r="AL757" i="5"/>
  <c r="AF757" i="5"/>
  <c r="AE757" i="5"/>
  <c r="AO757" i="5" s="1"/>
  <c r="AC757" i="5"/>
  <c r="AB757" i="5"/>
  <c r="AA757" i="5"/>
  <c r="Z757" i="5"/>
  <c r="Y757" i="5"/>
  <c r="R757" i="5"/>
  <c r="AK757" i="5" s="1"/>
  <c r="P757" i="5"/>
  <c r="AJ757" i="5" s="1"/>
  <c r="N757" i="5"/>
  <c r="AI757" i="5" s="1"/>
  <c r="L757" i="5"/>
  <c r="AH757" i="5" s="1"/>
  <c r="H757" i="5"/>
  <c r="I757" i="5" s="1"/>
  <c r="AG757" i="5" s="1"/>
  <c r="AL756" i="5"/>
  <c r="AF756" i="5"/>
  <c r="AE756" i="5"/>
  <c r="AO756" i="5" s="1"/>
  <c r="AC756" i="5"/>
  <c r="AB756" i="5"/>
  <c r="AA756" i="5"/>
  <c r="Z756" i="5"/>
  <c r="Y756" i="5"/>
  <c r="R756" i="5"/>
  <c r="AK756" i="5" s="1"/>
  <c r="P756" i="5"/>
  <c r="AJ756" i="5" s="1"/>
  <c r="N756" i="5"/>
  <c r="AI756" i="5" s="1"/>
  <c r="L756" i="5"/>
  <c r="AH756" i="5" s="1"/>
  <c r="H756" i="5"/>
  <c r="I756" i="5" s="1"/>
  <c r="AG756" i="5" s="1"/>
  <c r="AL755" i="5"/>
  <c r="AF755" i="5"/>
  <c r="AE755" i="5"/>
  <c r="AO755" i="5" s="1"/>
  <c r="AC755" i="5"/>
  <c r="AB755" i="5"/>
  <c r="AA755" i="5"/>
  <c r="Z755" i="5"/>
  <c r="Y755" i="5"/>
  <c r="R755" i="5"/>
  <c r="AK755" i="5" s="1"/>
  <c r="P755" i="5"/>
  <c r="AJ755" i="5" s="1"/>
  <c r="N755" i="5"/>
  <c r="AI755" i="5" s="1"/>
  <c r="L755" i="5"/>
  <c r="AH755" i="5" s="1"/>
  <c r="H755" i="5"/>
  <c r="I755" i="5" s="1"/>
  <c r="AG755" i="5" s="1"/>
  <c r="AL754" i="5"/>
  <c r="AF754" i="5"/>
  <c r="AE754" i="5"/>
  <c r="AO754" i="5" s="1"/>
  <c r="AC754" i="5"/>
  <c r="AB754" i="5"/>
  <c r="AA754" i="5"/>
  <c r="Z754" i="5"/>
  <c r="Y754" i="5"/>
  <c r="R754" i="5"/>
  <c r="AK754" i="5" s="1"/>
  <c r="P754" i="5"/>
  <c r="AJ754" i="5" s="1"/>
  <c r="N754" i="5"/>
  <c r="AI754" i="5" s="1"/>
  <c r="L754" i="5"/>
  <c r="AH754" i="5" s="1"/>
  <c r="H754" i="5"/>
  <c r="I754" i="5" s="1"/>
  <c r="AG754" i="5" s="1"/>
  <c r="AL750" i="5"/>
  <c r="AF750" i="5"/>
  <c r="AE750" i="5"/>
  <c r="AO750" i="5" s="1"/>
  <c r="AC750" i="5"/>
  <c r="AB750" i="5"/>
  <c r="AA750" i="5"/>
  <c r="Z750" i="5"/>
  <c r="Y750" i="5"/>
  <c r="R750" i="5"/>
  <c r="AK750" i="5" s="1"/>
  <c r="P750" i="5"/>
  <c r="AJ750" i="5" s="1"/>
  <c r="N750" i="5"/>
  <c r="AI750" i="5" s="1"/>
  <c r="L750" i="5"/>
  <c r="AH750" i="5" s="1"/>
  <c r="H750" i="5"/>
  <c r="I750" i="5" s="1"/>
  <c r="AG750" i="5" s="1"/>
  <c r="AL749" i="5"/>
  <c r="AF749" i="5"/>
  <c r="AE749" i="5"/>
  <c r="AO749" i="5" s="1"/>
  <c r="AC749" i="5"/>
  <c r="AB749" i="5"/>
  <c r="AA749" i="5"/>
  <c r="Z749" i="5"/>
  <c r="Y749" i="5"/>
  <c r="R749" i="5"/>
  <c r="AK749" i="5" s="1"/>
  <c r="P749" i="5"/>
  <c r="AJ749" i="5" s="1"/>
  <c r="N749" i="5"/>
  <c r="AI749" i="5" s="1"/>
  <c r="L749" i="5"/>
  <c r="AH749" i="5" s="1"/>
  <c r="H749" i="5"/>
  <c r="I749" i="5" s="1"/>
  <c r="AG749" i="5" s="1"/>
  <c r="AL748" i="5"/>
  <c r="AF748" i="5"/>
  <c r="AE748" i="5"/>
  <c r="AO748" i="5" s="1"/>
  <c r="AC748" i="5"/>
  <c r="AB748" i="5"/>
  <c r="AA748" i="5"/>
  <c r="Z748" i="5"/>
  <c r="Y748" i="5"/>
  <c r="R748" i="5"/>
  <c r="AK748" i="5" s="1"/>
  <c r="P748" i="5"/>
  <c r="AJ748" i="5" s="1"/>
  <c r="N748" i="5"/>
  <c r="AI748" i="5" s="1"/>
  <c r="L748" i="5"/>
  <c r="AH748" i="5" s="1"/>
  <c r="H748" i="5"/>
  <c r="I748" i="5" s="1"/>
  <c r="AG748" i="5" s="1"/>
  <c r="AL752" i="5"/>
  <c r="AF752" i="5"/>
  <c r="AE752" i="5"/>
  <c r="AO752" i="5" s="1"/>
  <c r="AC752" i="5"/>
  <c r="AB752" i="5"/>
  <c r="AA752" i="5"/>
  <c r="Z752" i="5"/>
  <c r="Y752" i="5"/>
  <c r="R752" i="5"/>
  <c r="AK752" i="5" s="1"/>
  <c r="P752" i="5"/>
  <c r="AJ752" i="5" s="1"/>
  <c r="N752" i="5"/>
  <c r="AI752" i="5" s="1"/>
  <c r="L752" i="5"/>
  <c r="AH752" i="5" s="1"/>
  <c r="H752" i="5"/>
  <c r="I752" i="5" s="1"/>
  <c r="AG752" i="5" s="1"/>
  <c r="AL747" i="5"/>
  <c r="AF747" i="5"/>
  <c r="AE747" i="5"/>
  <c r="AO747" i="5" s="1"/>
  <c r="AC747" i="5"/>
  <c r="AB747" i="5"/>
  <c r="AA747" i="5"/>
  <c r="Z747" i="5"/>
  <c r="Y747" i="5"/>
  <c r="R747" i="5"/>
  <c r="AK747" i="5" s="1"/>
  <c r="P747" i="5"/>
  <c r="AJ747" i="5" s="1"/>
  <c r="N747" i="5"/>
  <c r="AI747" i="5" s="1"/>
  <c r="L747" i="5"/>
  <c r="AH747" i="5" s="1"/>
  <c r="H747" i="5"/>
  <c r="I747" i="5" s="1"/>
  <c r="AG747" i="5" s="1"/>
  <c r="AL746" i="5"/>
  <c r="AF746" i="5"/>
  <c r="AE746" i="5"/>
  <c r="AO746" i="5" s="1"/>
  <c r="AC746" i="5"/>
  <c r="AB746" i="5"/>
  <c r="AA746" i="5"/>
  <c r="Z746" i="5"/>
  <c r="Y746" i="5"/>
  <c r="R746" i="5"/>
  <c r="AK746" i="5" s="1"/>
  <c r="P746" i="5"/>
  <c r="AJ746" i="5" s="1"/>
  <c r="N746" i="5"/>
  <c r="AI746" i="5" s="1"/>
  <c r="L746" i="5"/>
  <c r="AH746" i="5" s="1"/>
  <c r="H746" i="5"/>
  <c r="I746" i="5" s="1"/>
  <c r="AG746" i="5" s="1"/>
  <c r="AL745" i="5"/>
  <c r="AF745" i="5"/>
  <c r="AE745" i="5"/>
  <c r="AO745" i="5" s="1"/>
  <c r="AC745" i="5"/>
  <c r="AB745" i="5"/>
  <c r="AA745" i="5"/>
  <c r="Z745" i="5"/>
  <c r="Y745" i="5"/>
  <c r="R745" i="5"/>
  <c r="AK745" i="5" s="1"/>
  <c r="P745" i="5"/>
  <c r="AJ745" i="5" s="1"/>
  <c r="N745" i="5"/>
  <c r="AI745" i="5" s="1"/>
  <c r="L745" i="5"/>
  <c r="AH745" i="5" s="1"/>
  <c r="H745" i="5"/>
  <c r="AG745" i="5" s="1"/>
  <c r="AL744" i="5"/>
  <c r="AF744" i="5"/>
  <c r="AE744" i="5"/>
  <c r="AO744" i="5" s="1"/>
  <c r="AC744" i="5"/>
  <c r="AB744" i="5"/>
  <c r="AA744" i="5"/>
  <c r="Z744" i="5"/>
  <c r="Y744" i="5"/>
  <c r="R744" i="5"/>
  <c r="AK744" i="5" s="1"/>
  <c r="P744" i="5"/>
  <c r="AJ744" i="5" s="1"/>
  <c r="N744" i="5"/>
  <c r="AI744" i="5" s="1"/>
  <c r="L744" i="5"/>
  <c r="AH744" i="5" s="1"/>
  <c r="H744" i="5"/>
  <c r="I744" i="5" s="1"/>
  <c r="AG744" i="5" s="1"/>
  <c r="AL743" i="5"/>
  <c r="AF743" i="5"/>
  <c r="AE743" i="5"/>
  <c r="AO743" i="5" s="1"/>
  <c r="AC743" i="5"/>
  <c r="AB743" i="5"/>
  <c r="AA743" i="5"/>
  <c r="Z743" i="5"/>
  <c r="Y743" i="5"/>
  <c r="R743" i="5"/>
  <c r="AK743" i="5" s="1"/>
  <c r="P743" i="5"/>
  <c r="AJ743" i="5" s="1"/>
  <c r="N743" i="5"/>
  <c r="AI743" i="5" s="1"/>
  <c r="L743" i="5"/>
  <c r="AH743" i="5" s="1"/>
  <c r="H743" i="5"/>
  <c r="I743" i="5" s="1"/>
  <c r="AG743" i="5" s="1"/>
  <c r="AL751" i="5"/>
  <c r="AF751" i="5"/>
  <c r="AE751" i="5"/>
  <c r="AO751" i="5" s="1"/>
  <c r="AC751" i="5"/>
  <c r="AB751" i="5"/>
  <c r="AA751" i="5"/>
  <c r="Z751" i="5"/>
  <c r="Y751" i="5"/>
  <c r="R751" i="5"/>
  <c r="AK751" i="5" s="1"/>
  <c r="P751" i="5"/>
  <c r="AJ751" i="5" s="1"/>
  <c r="N751" i="5"/>
  <c r="AI751" i="5" s="1"/>
  <c r="L751" i="5"/>
  <c r="AH751" i="5" s="1"/>
  <c r="H751" i="5"/>
  <c r="I751" i="5" s="1"/>
  <c r="AG751" i="5" s="1"/>
  <c r="AL742" i="5"/>
  <c r="AF742" i="5"/>
  <c r="AE742" i="5"/>
  <c r="AO742" i="5" s="1"/>
  <c r="AC742" i="5"/>
  <c r="AB742" i="5"/>
  <c r="AA742" i="5"/>
  <c r="Z742" i="5"/>
  <c r="Y742" i="5"/>
  <c r="R742" i="5"/>
  <c r="AK742" i="5" s="1"/>
  <c r="P742" i="5"/>
  <c r="AJ742" i="5" s="1"/>
  <c r="N742" i="5"/>
  <c r="AI742" i="5" s="1"/>
  <c r="L742" i="5"/>
  <c r="AH742" i="5" s="1"/>
  <c r="H742" i="5"/>
  <c r="I742" i="5" s="1"/>
  <c r="AG742" i="5" s="1"/>
  <c r="AL741" i="5"/>
  <c r="AF741" i="5"/>
  <c r="AE741" i="5"/>
  <c r="AO741" i="5" s="1"/>
  <c r="AC741" i="5"/>
  <c r="AB741" i="5"/>
  <c r="AA741" i="5"/>
  <c r="Z741" i="5"/>
  <c r="Y741" i="5"/>
  <c r="R741" i="5"/>
  <c r="AK741" i="5" s="1"/>
  <c r="P741" i="5"/>
  <c r="AJ741" i="5" s="1"/>
  <c r="N741" i="5"/>
  <c r="AI741" i="5" s="1"/>
  <c r="L741" i="5"/>
  <c r="AH741" i="5" s="1"/>
  <c r="H741" i="5"/>
  <c r="I741" i="5" s="1"/>
  <c r="AG741" i="5" s="1"/>
  <c r="AL739" i="5"/>
  <c r="AF739" i="5"/>
  <c r="AE739" i="5"/>
  <c r="AO739" i="5" s="1"/>
  <c r="AC739" i="5"/>
  <c r="AB739" i="5"/>
  <c r="AA739" i="5"/>
  <c r="Z739" i="5"/>
  <c r="Y739" i="5"/>
  <c r="R739" i="5"/>
  <c r="AK739" i="5" s="1"/>
  <c r="P739" i="5"/>
  <c r="AJ739" i="5" s="1"/>
  <c r="N739" i="5"/>
  <c r="AI739" i="5" s="1"/>
  <c r="L739" i="5"/>
  <c r="AH739" i="5" s="1"/>
  <c r="H739" i="5"/>
  <c r="I739" i="5" s="1"/>
  <c r="AG739" i="5" s="1"/>
  <c r="AL738" i="5"/>
  <c r="AF738" i="5"/>
  <c r="AE738" i="5"/>
  <c r="AO738" i="5" s="1"/>
  <c r="AC738" i="5"/>
  <c r="AB738" i="5"/>
  <c r="AA738" i="5"/>
  <c r="Z738" i="5"/>
  <c r="Y738" i="5"/>
  <c r="R738" i="5"/>
  <c r="AK738" i="5" s="1"/>
  <c r="P738" i="5"/>
  <c r="AJ738" i="5" s="1"/>
  <c r="N738" i="5"/>
  <c r="AI738" i="5" s="1"/>
  <c r="L738" i="5"/>
  <c r="AH738" i="5" s="1"/>
  <c r="H738" i="5"/>
  <c r="I738" i="5" s="1"/>
  <c r="AG738" i="5" s="1"/>
  <c r="AL724" i="5"/>
  <c r="AF724" i="5"/>
  <c r="AE724" i="5"/>
  <c r="AO724" i="5" s="1"/>
  <c r="AC724" i="5"/>
  <c r="AB724" i="5"/>
  <c r="AA724" i="5"/>
  <c r="Z724" i="5"/>
  <c r="Y724" i="5"/>
  <c r="R724" i="5"/>
  <c r="AK724" i="5" s="1"/>
  <c r="P724" i="5"/>
  <c r="AJ724" i="5" s="1"/>
  <c r="N724" i="5"/>
  <c r="AI724" i="5" s="1"/>
  <c r="L724" i="5"/>
  <c r="AH724" i="5" s="1"/>
  <c r="H724" i="5"/>
  <c r="I724" i="5" s="1"/>
  <c r="AG724" i="5" s="1"/>
  <c r="AL737" i="5"/>
  <c r="AF737" i="5"/>
  <c r="AE737" i="5"/>
  <c r="AO737" i="5" s="1"/>
  <c r="AC737" i="5"/>
  <c r="AB737" i="5"/>
  <c r="AA737" i="5"/>
  <c r="Z737" i="5"/>
  <c r="Y737" i="5"/>
  <c r="R737" i="5"/>
  <c r="AK737" i="5" s="1"/>
  <c r="P737" i="5"/>
  <c r="AJ737" i="5" s="1"/>
  <c r="N737" i="5"/>
  <c r="AI737" i="5" s="1"/>
  <c r="L737" i="5"/>
  <c r="AH737" i="5" s="1"/>
  <c r="H737" i="5"/>
  <c r="I737" i="5" s="1"/>
  <c r="AG737" i="5" s="1"/>
  <c r="AL722" i="5"/>
  <c r="AF722" i="5"/>
  <c r="AE722" i="5"/>
  <c r="AO722" i="5" s="1"/>
  <c r="AC722" i="5"/>
  <c r="AB722" i="5"/>
  <c r="AA722" i="5"/>
  <c r="Z722" i="5"/>
  <c r="Y722" i="5"/>
  <c r="R722" i="5"/>
  <c r="AK722" i="5" s="1"/>
  <c r="P722" i="5"/>
  <c r="AJ722" i="5" s="1"/>
  <c r="N722" i="5"/>
  <c r="AI722" i="5" s="1"/>
  <c r="L722" i="5"/>
  <c r="AH722" i="5" s="1"/>
  <c r="H722" i="5"/>
  <c r="I722" i="5" s="1"/>
  <c r="AG722" i="5" s="1"/>
  <c r="AL736" i="5"/>
  <c r="AF736" i="5"/>
  <c r="AE736" i="5"/>
  <c r="AO736" i="5" s="1"/>
  <c r="AC736" i="5"/>
  <c r="AB736" i="5"/>
  <c r="AA736" i="5"/>
  <c r="Z736" i="5"/>
  <c r="Y736" i="5"/>
  <c r="R736" i="5"/>
  <c r="AK736" i="5" s="1"/>
  <c r="P736" i="5"/>
  <c r="AJ736" i="5" s="1"/>
  <c r="N736" i="5"/>
  <c r="AI736" i="5" s="1"/>
  <c r="L736" i="5"/>
  <c r="AH736" i="5" s="1"/>
  <c r="H736" i="5"/>
  <c r="I736" i="5" s="1"/>
  <c r="AG736" i="5" s="1"/>
  <c r="AL735" i="5"/>
  <c r="AF735" i="5"/>
  <c r="AE735" i="5"/>
  <c r="AO735" i="5" s="1"/>
  <c r="AC735" i="5"/>
  <c r="AB735" i="5"/>
  <c r="AA735" i="5"/>
  <c r="Z735" i="5"/>
  <c r="Y735" i="5"/>
  <c r="R735" i="5"/>
  <c r="AK735" i="5" s="1"/>
  <c r="P735" i="5"/>
  <c r="AJ735" i="5" s="1"/>
  <c r="N735" i="5"/>
  <c r="AI735" i="5" s="1"/>
  <c r="L735" i="5"/>
  <c r="AH735" i="5" s="1"/>
  <c r="H735" i="5"/>
  <c r="I735" i="5" s="1"/>
  <c r="AG735" i="5" s="1"/>
  <c r="AL734" i="5"/>
  <c r="AF734" i="5"/>
  <c r="AE734" i="5"/>
  <c r="AO734" i="5" s="1"/>
  <c r="AC734" i="5"/>
  <c r="AB734" i="5"/>
  <c r="AA734" i="5"/>
  <c r="Z734" i="5"/>
  <c r="Y734" i="5"/>
  <c r="R734" i="5"/>
  <c r="AK734" i="5" s="1"/>
  <c r="P734" i="5"/>
  <c r="AJ734" i="5" s="1"/>
  <c r="N734" i="5"/>
  <c r="AI734" i="5" s="1"/>
  <c r="L734" i="5"/>
  <c r="AH734" i="5" s="1"/>
  <c r="H734" i="5"/>
  <c r="I734" i="5" s="1"/>
  <c r="AG734" i="5" s="1"/>
  <c r="AL723" i="5"/>
  <c r="AF723" i="5"/>
  <c r="AE723" i="5"/>
  <c r="AO723" i="5" s="1"/>
  <c r="AC723" i="5"/>
  <c r="AB723" i="5"/>
  <c r="AA723" i="5"/>
  <c r="Z723" i="5"/>
  <c r="Y723" i="5"/>
  <c r="R723" i="5"/>
  <c r="AK723" i="5" s="1"/>
  <c r="P723" i="5"/>
  <c r="AJ723" i="5" s="1"/>
  <c r="N723" i="5"/>
  <c r="AI723" i="5" s="1"/>
  <c r="L723" i="5"/>
  <c r="AH723" i="5" s="1"/>
  <c r="H723" i="5"/>
  <c r="I723" i="5" s="1"/>
  <c r="AG723" i="5" s="1"/>
  <c r="AL733" i="5"/>
  <c r="AF733" i="5"/>
  <c r="AE733" i="5"/>
  <c r="AO733" i="5" s="1"/>
  <c r="AC733" i="5"/>
  <c r="AB733" i="5"/>
  <c r="AA733" i="5"/>
  <c r="Z733" i="5"/>
  <c r="Y733" i="5"/>
  <c r="R733" i="5"/>
  <c r="AK733" i="5" s="1"/>
  <c r="P733" i="5"/>
  <c r="AJ733" i="5" s="1"/>
  <c r="N733" i="5"/>
  <c r="AI733" i="5" s="1"/>
  <c r="L733" i="5"/>
  <c r="AH733" i="5" s="1"/>
  <c r="H733" i="5"/>
  <c r="I733" i="5" s="1"/>
  <c r="AG733" i="5" s="1"/>
  <c r="AL732" i="5"/>
  <c r="AF732" i="5"/>
  <c r="AE732" i="5"/>
  <c r="AO732" i="5" s="1"/>
  <c r="AC732" i="5"/>
  <c r="AB732" i="5"/>
  <c r="AA732" i="5"/>
  <c r="Z732" i="5"/>
  <c r="Y732" i="5"/>
  <c r="R732" i="5"/>
  <c r="AK732" i="5" s="1"/>
  <c r="P732" i="5"/>
  <c r="AJ732" i="5" s="1"/>
  <c r="N732" i="5"/>
  <c r="AI732" i="5" s="1"/>
  <c r="L732" i="5"/>
  <c r="AH732" i="5" s="1"/>
  <c r="H732" i="5"/>
  <c r="I732" i="5" s="1"/>
  <c r="AG732" i="5" s="1"/>
  <c r="AL727" i="5"/>
  <c r="AF727" i="5"/>
  <c r="AE727" i="5"/>
  <c r="AO727" i="5" s="1"/>
  <c r="AC727" i="5"/>
  <c r="AB727" i="5"/>
  <c r="AA727" i="5"/>
  <c r="Z727" i="5"/>
  <c r="Y727" i="5"/>
  <c r="R727" i="5"/>
  <c r="AK727" i="5" s="1"/>
  <c r="P727" i="5"/>
  <c r="AJ727" i="5" s="1"/>
  <c r="N727" i="5"/>
  <c r="AI727" i="5" s="1"/>
  <c r="L727" i="5"/>
  <c r="AH727" i="5" s="1"/>
  <c r="H727" i="5"/>
  <c r="I727" i="5" s="1"/>
  <c r="AG727" i="5" s="1"/>
  <c r="AL726" i="5"/>
  <c r="AF726" i="5"/>
  <c r="AE726" i="5"/>
  <c r="AO726" i="5" s="1"/>
  <c r="AC726" i="5"/>
  <c r="AB726" i="5"/>
  <c r="AA726" i="5"/>
  <c r="Z726" i="5"/>
  <c r="Y726" i="5"/>
  <c r="R726" i="5"/>
  <c r="AK726" i="5" s="1"/>
  <c r="P726" i="5"/>
  <c r="AJ726" i="5" s="1"/>
  <c r="N726" i="5"/>
  <c r="AI726" i="5" s="1"/>
  <c r="L726" i="5"/>
  <c r="AH726" i="5" s="1"/>
  <c r="H726" i="5"/>
  <c r="I726" i="5" s="1"/>
  <c r="AG726" i="5" s="1"/>
  <c r="AL730" i="5"/>
  <c r="AF730" i="5"/>
  <c r="AE730" i="5"/>
  <c r="AO730" i="5" s="1"/>
  <c r="AC730" i="5"/>
  <c r="AB730" i="5"/>
  <c r="AA730" i="5"/>
  <c r="Z730" i="5"/>
  <c r="Y730" i="5"/>
  <c r="R730" i="5"/>
  <c r="AK730" i="5" s="1"/>
  <c r="P730" i="5"/>
  <c r="AJ730" i="5" s="1"/>
  <c r="N730" i="5"/>
  <c r="AI730" i="5" s="1"/>
  <c r="L730" i="5"/>
  <c r="AH730" i="5" s="1"/>
  <c r="H730" i="5"/>
  <c r="I730" i="5" s="1"/>
  <c r="AG730" i="5" s="1"/>
  <c r="AL731" i="5"/>
  <c r="AF731" i="5"/>
  <c r="AE731" i="5"/>
  <c r="AO731" i="5" s="1"/>
  <c r="AC731" i="5"/>
  <c r="AB731" i="5"/>
  <c r="AA731" i="5"/>
  <c r="Z731" i="5"/>
  <c r="Y731" i="5"/>
  <c r="R731" i="5"/>
  <c r="AK731" i="5" s="1"/>
  <c r="P731" i="5"/>
  <c r="AJ731" i="5" s="1"/>
  <c r="N731" i="5"/>
  <c r="AI731" i="5" s="1"/>
  <c r="L731" i="5"/>
  <c r="AH731" i="5" s="1"/>
  <c r="H731" i="5"/>
  <c r="I731" i="5" s="1"/>
  <c r="AG731" i="5" s="1"/>
  <c r="AL729" i="5"/>
  <c r="AF729" i="5"/>
  <c r="AE729" i="5"/>
  <c r="AO729" i="5" s="1"/>
  <c r="AC729" i="5"/>
  <c r="AB729" i="5"/>
  <c r="AA729" i="5"/>
  <c r="Z729" i="5"/>
  <c r="Y729" i="5"/>
  <c r="R729" i="5"/>
  <c r="AK729" i="5" s="1"/>
  <c r="P729" i="5"/>
  <c r="AJ729" i="5" s="1"/>
  <c r="N729" i="5"/>
  <c r="AI729" i="5" s="1"/>
  <c r="L729" i="5"/>
  <c r="AH729" i="5" s="1"/>
  <c r="H729" i="5"/>
  <c r="I729" i="5" s="1"/>
  <c r="AG729" i="5" s="1"/>
  <c r="AL728" i="5"/>
  <c r="AF728" i="5"/>
  <c r="AE728" i="5"/>
  <c r="AO728" i="5" s="1"/>
  <c r="AC728" i="5"/>
  <c r="AB728" i="5"/>
  <c r="AA728" i="5"/>
  <c r="Z728" i="5"/>
  <c r="Y728" i="5"/>
  <c r="R728" i="5"/>
  <c r="AK728" i="5" s="1"/>
  <c r="P728" i="5"/>
  <c r="AJ728" i="5" s="1"/>
  <c r="N728" i="5"/>
  <c r="AI728" i="5" s="1"/>
  <c r="L728" i="5"/>
  <c r="AH728" i="5" s="1"/>
  <c r="H728" i="5"/>
  <c r="I728" i="5" s="1"/>
  <c r="AG728" i="5" s="1"/>
  <c r="AL611" i="5"/>
  <c r="AF611" i="5"/>
  <c r="AE611" i="5"/>
  <c r="AO611" i="5" s="1"/>
  <c r="AC611" i="5"/>
  <c r="AB611" i="5"/>
  <c r="AA611" i="5"/>
  <c r="Z611" i="5"/>
  <c r="Y611" i="5"/>
  <c r="R611" i="5"/>
  <c r="AK611" i="5" s="1"/>
  <c r="P611" i="5"/>
  <c r="AJ611" i="5" s="1"/>
  <c r="N611" i="5"/>
  <c r="AI611" i="5" s="1"/>
  <c r="L611" i="5"/>
  <c r="AH611" i="5" s="1"/>
  <c r="H611" i="5"/>
  <c r="I611" i="5" s="1"/>
  <c r="AG611" i="5" s="1"/>
  <c r="AL602" i="5"/>
  <c r="AF602" i="5"/>
  <c r="AE602" i="5"/>
  <c r="AO602" i="5" s="1"/>
  <c r="AC602" i="5"/>
  <c r="AB602" i="5"/>
  <c r="AA602" i="5"/>
  <c r="Z602" i="5"/>
  <c r="Y602" i="5"/>
  <c r="R602" i="5"/>
  <c r="AK602" i="5" s="1"/>
  <c r="P602" i="5"/>
  <c r="AJ602" i="5" s="1"/>
  <c r="N602" i="5"/>
  <c r="AI602" i="5" s="1"/>
  <c r="L602" i="5"/>
  <c r="AH602" i="5" s="1"/>
  <c r="H602" i="5"/>
  <c r="I602" i="5" s="1"/>
  <c r="AG602" i="5" s="1"/>
  <c r="AL610" i="5"/>
  <c r="AF610" i="5"/>
  <c r="AE610" i="5"/>
  <c r="AO610" i="5" s="1"/>
  <c r="AC610" i="5"/>
  <c r="AB610" i="5"/>
  <c r="AA610" i="5"/>
  <c r="Z610" i="5"/>
  <c r="Y610" i="5"/>
  <c r="R610" i="5"/>
  <c r="AK610" i="5" s="1"/>
  <c r="P610" i="5"/>
  <c r="AJ610" i="5" s="1"/>
  <c r="N610" i="5"/>
  <c r="AI610" i="5" s="1"/>
  <c r="L610" i="5"/>
  <c r="AH610" i="5" s="1"/>
  <c r="H610" i="5"/>
  <c r="I610" i="5" s="1"/>
  <c r="AG610" i="5" s="1"/>
  <c r="AL609" i="5"/>
  <c r="AF609" i="5"/>
  <c r="AE609" i="5"/>
  <c r="AO609" i="5" s="1"/>
  <c r="AC609" i="5"/>
  <c r="AB609" i="5"/>
  <c r="AA609" i="5"/>
  <c r="Z609" i="5"/>
  <c r="Y609" i="5"/>
  <c r="R609" i="5"/>
  <c r="AK609" i="5" s="1"/>
  <c r="P609" i="5"/>
  <c r="AJ609" i="5" s="1"/>
  <c r="N609" i="5"/>
  <c r="AI609" i="5" s="1"/>
  <c r="L609" i="5"/>
  <c r="AH609" i="5" s="1"/>
  <c r="H609" i="5"/>
  <c r="I609" i="5" s="1"/>
  <c r="AG609" i="5" s="1"/>
  <c r="AL608" i="5"/>
  <c r="AF608" i="5"/>
  <c r="AE608" i="5"/>
  <c r="AO608" i="5" s="1"/>
  <c r="AC608" i="5"/>
  <c r="AB608" i="5"/>
  <c r="AA608" i="5"/>
  <c r="Z608" i="5"/>
  <c r="Y608" i="5"/>
  <c r="R608" i="5"/>
  <c r="AK608" i="5" s="1"/>
  <c r="P608" i="5"/>
  <c r="AJ608" i="5" s="1"/>
  <c r="N608" i="5"/>
  <c r="AI608" i="5" s="1"/>
  <c r="L608" i="5"/>
  <c r="AH608" i="5" s="1"/>
  <c r="H608" i="5"/>
  <c r="I608" i="5" s="1"/>
  <c r="AG608" i="5" s="1"/>
  <c r="AL607" i="5"/>
  <c r="AF607" i="5"/>
  <c r="AE607" i="5"/>
  <c r="AO607" i="5" s="1"/>
  <c r="AC607" i="5"/>
  <c r="AB607" i="5"/>
  <c r="AA607" i="5"/>
  <c r="Z607" i="5"/>
  <c r="Y607" i="5"/>
  <c r="R607" i="5"/>
  <c r="AK607" i="5" s="1"/>
  <c r="P607" i="5"/>
  <c r="AJ607" i="5" s="1"/>
  <c r="N607" i="5"/>
  <c r="AI607" i="5" s="1"/>
  <c r="L607" i="5"/>
  <c r="AH607" i="5" s="1"/>
  <c r="H607" i="5"/>
  <c r="I607" i="5" s="1"/>
  <c r="AG607" i="5" s="1"/>
  <c r="AL613" i="5"/>
  <c r="AF613" i="5"/>
  <c r="AE613" i="5"/>
  <c r="AO613" i="5" s="1"/>
  <c r="AC613" i="5"/>
  <c r="AB613" i="5"/>
  <c r="AA613" i="5"/>
  <c r="Z613" i="5"/>
  <c r="Y613" i="5"/>
  <c r="R613" i="5"/>
  <c r="AK613" i="5" s="1"/>
  <c r="P613" i="5"/>
  <c r="AJ613" i="5" s="1"/>
  <c r="N613" i="5"/>
  <c r="AI613" i="5" s="1"/>
  <c r="L613" i="5"/>
  <c r="AH613" i="5" s="1"/>
  <c r="H613" i="5"/>
  <c r="I613" i="5" s="1"/>
  <c r="AG613" i="5" s="1"/>
  <c r="AL606" i="5"/>
  <c r="AF606" i="5"/>
  <c r="AE606" i="5"/>
  <c r="AO606" i="5" s="1"/>
  <c r="AC606" i="5"/>
  <c r="AB606" i="5"/>
  <c r="AA606" i="5"/>
  <c r="Z606" i="5"/>
  <c r="Y606" i="5"/>
  <c r="R606" i="5"/>
  <c r="AK606" i="5" s="1"/>
  <c r="P606" i="5"/>
  <c r="AJ606" i="5" s="1"/>
  <c r="N606" i="5"/>
  <c r="AI606" i="5" s="1"/>
  <c r="L606" i="5"/>
  <c r="AH606" i="5" s="1"/>
  <c r="H606" i="5"/>
  <c r="I606" i="5" s="1"/>
  <c r="AG606" i="5" s="1"/>
  <c r="AL603" i="5"/>
  <c r="AF603" i="5"/>
  <c r="AE603" i="5"/>
  <c r="AO603" i="5" s="1"/>
  <c r="AC603" i="5"/>
  <c r="AB603" i="5"/>
  <c r="AA603" i="5"/>
  <c r="Z603" i="5"/>
  <c r="Y603" i="5"/>
  <c r="R603" i="5"/>
  <c r="AK603" i="5" s="1"/>
  <c r="P603" i="5"/>
  <c r="AJ603" i="5" s="1"/>
  <c r="N603" i="5"/>
  <c r="AI603" i="5" s="1"/>
  <c r="L603" i="5"/>
  <c r="AH603" i="5" s="1"/>
  <c r="H603" i="5"/>
  <c r="I603" i="5" s="1"/>
  <c r="AG603" i="5" s="1"/>
  <c r="AL604" i="5"/>
  <c r="AF604" i="5"/>
  <c r="AE604" i="5"/>
  <c r="AO604" i="5" s="1"/>
  <c r="AC604" i="5"/>
  <c r="AB604" i="5"/>
  <c r="AA604" i="5"/>
  <c r="Z604" i="5"/>
  <c r="Y604" i="5"/>
  <c r="R604" i="5"/>
  <c r="AK604" i="5" s="1"/>
  <c r="P604" i="5"/>
  <c r="AJ604" i="5" s="1"/>
  <c r="N604" i="5"/>
  <c r="AI604" i="5" s="1"/>
  <c r="L604" i="5"/>
  <c r="AH604" i="5" s="1"/>
  <c r="H604" i="5"/>
  <c r="I604" i="5" s="1"/>
  <c r="AG604" i="5" s="1"/>
  <c r="AL612" i="5"/>
  <c r="AF612" i="5"/>
  <c r="AE612" i="5"/>
  <c r="AO612" i="5" s="1"/>
  <c r="AC612" i="5"/>
  <c r="AB612" i="5"/>
  <c r="AA612" i="5"/>
  <c r="Z612" i="5"/>
  <c r="Y612" i="5"/>
  <c r="R612" i="5"/>
  <c r="AK612" i="5" s="1"/>
  <c r="P612" i="5"/>
  <c r="AJ612" i="5" s="1"/>
  <c r="N612" i="5"/>
  <c r="AI612" i="5" s="1"/>
  <c r="L612" i="5"/>
  <c r="AH612" i="5" s="1"/>
  <c r="H612" i="5"/>
  <c r="I612" i="5" s="1"/>
  <c r="AG612" i="5" s="1"/>
  <c r="AL605" i="5"/>
  <c r="AF605" i="5"/>
  <c r="AE605" i="5"/>
  <c r="AO605" i="5" s="1"/>
  <c r="AC605" i="5"/>
  <c r="AB605" i="5"/>
  <c r="AA605" i="5"/>
  <c r="Z605" i="5"/>
  <c r="Y605" i="5"/>
  <c r="R605" i="5"/>
  <c r="AK605" i="5" s="1"/>
  <c r="P605" i="5"/>
  <c r="AJ605" i="5" s="1"/>
  <c r="N605" i="5"/>
  <c r="AI605" i="5" s="1"/>
  <c r="L605" i="5"/>
  <c r="AH605" i="5" s="1"/>
  <c r="H605" i="5"/>
  <c r="I605" i="5" s="1"/>
  <c r="AG605" i="5" s="1"/>
  <c r="AL523" i="5"/>
  <c r="AF523" i="5"/>
  <c r="AE523" i="5"/>
  <c r="AO523" i="5" s="1"/>
  <c r="AC523" i="5"/>
  <c r="AB523" i="5"/>
  <c r="AA523" i="5"/>
  <c r="Z523" i="5"/>
  <c r="Y523" i="5"/>
  <c r="R523" i="5"/>
  <c r="AK523" i="5" s="1"/>
  <c r="P523" i="5"/>
  <c r="AJ523" i="5" s="1"/>
  <c r="N523" i="5"/>
  <c r="AI523" i="5" s="1"/>
  <c r="L523" i="5"/>
  <c r="AH523" i="5" s="1"/>
  <c r="H523" i="5"/>
  <c r="I523" i="5" s="1"/>
  <c r="AG523" i="5" s="1"/>
  <c r="AL510" i="5"/>
  <c r="AF510" i="5"/>
  <c r="AE510" i="5"/>
  <c r="AO510" i="5" s="1"/>
  <c r="AC510" i="5"/>
  <c r="AB510" i="5"/>
  <c r="AA510" i="5"/>
  <c r="Z510" i="5"/>
  <c r="Y510" i="5"/>
  <c r="R510" i="5"/>
  <c r="AK510" i="5" s="1"/>
  <c r="P510" i="5"/>
  <c r="AJ510" i="5" s="1"/>
  <c r="N510" i="5"/>
  <c r="AI510" i="5" s="1"/>
  <c r="L510" i="5"/>
  <c r="AH510" i="5" s="1"/>
  <c r="H510" i="5"/>
  <c r="I510" i="5" s="1"/>
  <c r="AG510" i="5" s="1"/>
  <c r="AL511" i="5"/>
  <c r="AF511" i="5"/>
  <c r="AE511" i="5"/>
  <c r="AO511" i="5" s="1"/>
  <c r="AC511" i="5"/>
  <c r="AB511" i="5"/>
  <c r="AA511" i="5"/>
  <c r="Z511" i="5"/>
  <c r="Y511" i="5"/>
  <c r="R511" i="5"/>
  <c r="AK511" i="5" s="1"/>
  <c r="P511" i="5"/>
  <c r="AJ511" i="5" s="1"/>
  <c r="N511" i="5"/>
  <c r="AI511" i="5" s="1"/>
  <c r="L511" i="5"/>
  <c r="AH511" i="5" s="1"/>
  <c r="H511" i="5"/>
  <c r="I511" i="5" s="1"/>
  <c r="AG511" i="5" s="1"/>
  <c r="AL520" i="5"/>
  <c r="AF520" i="5"/>
  <c r="AE520" i="5"/>
  <c r="AO520" i="5" s="1"/>
  <c r="AC520" i="5"/>
  <c r="AB520" i="5"/>
  <c r="AA520" i="5"/>
  <c r="Z520" i="5"/>
  <c r="Y520" i="5"/>
  <c r="R520" i="5"/>
  <c r="AK520" i="5" s="1"/>
  <c r="P520" i="5"/>
  <c r="AJ520" i="5" s="1"/>
  <c r="N520" i="5"/>
  <c r="AI520" i="5" s="1"/>
  <c r="L520" i="5"/>
  <c r="AH520" i="5" s="1"/>
  <c r="H520" i="5"/>
  <c r="I520" i="5" s="1"/>
  <c r="AG520" i="5" s="1"/>
  <c r="AL519" i="5"/>
  <c r="AF519" i="5"/>
  <c r="AE519" i="5"/>
  <c r="AO519" i="5" s="1"/>
  <c r="AC519" i="5"/>
  <c r="AB519" i="5"/>
  <c r="AA519" i="5"/>
  <c r="Z519" i="5"/>
  <c r="Y519" i="5"/>
  <c r="R519" i="5"/>
  <c r="AK519" i="5" s="1"/>
  <c r="P519" i="5"/>
  <c r="AJ519" i="5" s="1"/>
  <c r="N519" i="5"/>
  <c r="AI519" i="5" s="1"/>
  <c r="L519" i="5"/>
  <c r="AH519" i="5" s="1"/>
  <c r="H519" i="5"/>
  <c r="I519" i="5" s="1"/>
  <c r="AG519" i="5" s="1"/>
  <c r="AL513" i="5"/>
  <c r="AH513" i="5"/>
  <c r="AF513" i="5"/>
  <c r="AE513" i="5"/>
  <c r="AO513" i="5" s="1"/>
  <c r="AC513" i="5"/>
  <c r="AB513" i="5"/>
  <c r="AA513" i="5"/>
  <c r="Z513" i="5"/>
  <c r="Y513" i="5"/>
  <c r="R513" i="5"/>
  <c r="AK513" i="5" s="1"/>
  <c r="P513" i="5"/>
  <c r="AJ513" i="5" s="1"/>
  <c r="N513" i="5"/>
  <c r="AI513" i="5" s="1"/>
  <c r="H513" i="5"/>
  <c r="AG513" i="5" s="1"/>
  <c r="AL522" i="5"/>
  <c r="AF522" i="5"/>
  <c r="AE522" i="5"/>
  <c r="AO522" i="5" s="1"/>
  <c r="AC522" i="5"/>
  <c r="AB522" i="5"/>
  <c r="AA522" i="5"/>
  <c r="Z522" i="5"/>
  <c r="Y522" i="5"/>
  <c r="R522" i="5"/>
  <c r="AK522" i="5" s="1"/>
  <c r="P522" i="5"/>
  <c r="AJ522" i="5" s="1"/>
  <c r="N522" i="5"/>
  <c r="AI522" i="5" s="1"/>
  <c r="L522" i="5"/>
  <c r="AH522" i="5" s="1"/>
  <c r="H522" i="5"/>
  <c r="I522" i="5" s="1"/>
  <c r="AG522" i="5" s="1"/>
  <c r="AL525" i="5"/>
  <c r="AF525" i="5"/>
  <c r="AE525" i="5"/>
  <c r="AO525" i="5" s="1"/>
  <c r="AC525" i="5"/>
  <c r="AB525" i="5"/>
  <c r="AA525" i="5"/>
  <c r="Z525" i="5"/>
  <c r="Y525" i="5"/>
  <c r="R525" i="5"/>
  <c r="AK525" i="5" s="1"/>
  <c r="P525" i="5"/>
  <c r="AJ525" i="5" s="1"/>
  <c r="N525" i="5"/>
  <c r="AI525" i="5" s="1"/>
  <c r="L525" i="5"/>
  <c r="AH525" i="5" s="1"/>
  <c r="H525" i="5"/>
  <c r="I525" i="5" s="1"/>
  <c r="AG525" i="5" s="1"/>
  <c r="AL518" i="5"/>
  <c r="AF518" i="5"/>
  <c r="AE518" i="5"/>
  <c r="AO518" i="5" s="1"/>
  <c r="AC518" i="5"/>
  <c r="AB518" i="5"/>
  <c r="AA518" i="5"/>
  <c r="Z518" i="5"/>
  <c r="Y518" i="5"/>
  <c r="R518" i="5"/>
  <c r="AK518" i="5" s="1"/>
  <c r="P518" i="5"/>
  <c r="AJ518" i="5" s="1"/>
  <c r="N518" i="5"/>
  <c r="AI518" i="5" s="1"/>
  <c r="L518" i="5"/>
  <c r="AH518" i="5" s="1"/>
  <c r="H518" i="5"/>
  <c r="I518" i="5" s="1"/>
  <c r="AG518" i="5" s="1"/>
  <c r="AL517" i="5"/>
  <c r="AF517" i="5"/>
  <c r="AE517" i="5"/>
  <c r="AO517" i="5" s="1"/>
  <c r="AC517" i="5"/>
  <c r="AB517" i="5"/>
  <c r="AA517" i="5"/>
  <c r="Z517" i="5"/>
  <c r="Y517" i="5"/>
  <c r="R517" i="5"/>
  <c r="AK517" i="5" s="1"/>
  <c r="P517" i="5"/>
  <c r="AJ517" i="5" s="1"/>
  <c r="N517" i="5"/>
  <c r="AI517" i="5" s="1"/>
  <c r="L517" i="5"/>
  <c r="AH517" i="5" s="1"/>
  <c r="H517" i="5"/>
  <c r="I517" i="5" s="1"/>
  <c r="AG517" i="5" s="1"/>
  <c r="AL524" i="5"/>
  <c r="AF524" i="5"/>
  <c r="AE524" i="5"/>
  <c r="AO524" i="5" s="1"/>
  <c r="AC524" i="5"/>
  <c r="AB524" i="5"/>
  <c r="AA524" i="5"/>
  <c r="Z524" i="5"/>
  <c r="Y524" i="5"/>
  <c r="R524" i="5"/>
  <c r="AK524" i="5" s="1"/>
  <c r="P524" i="5"/>
  <c r="AJ524" i="5" s="1"/>
  <c r="N524" i="5"/>
  <c r="AI524" i="5" s="1"/>
  <c r="L524" i="5"/>
  <c r="AH524" i="5" s="1"/>
  <c r="H524" i="5"/>
  <c r="I524" i="5" s="1"/>
  <c r="AG524" i="5" s="1"/>
  <c r="AL512" i="5"/>
  <c r="AF512" i="5"/>
  <c r="AE512" i="5"/>
  <c r="AO512" i="5" s="1"/>
  <c r="AC512" i="5"/>
  <c r="AB512" i="5"/>
  <c r="AA512" i="5"/>
  <c r="Z512" i="5"/>
  <c r="Y512" i="5"/>
  <c r="R512" i="5"/>
  <c r="AK512" i="5" s="1"/>
  <c r="P512" i="5"/>
  <c r="AJ512" i="5" s="1"/>
  <c r="N512" i="5"/>
  <c r="AI512" i="5" s="1"/>
  <c r="L512" i="5"/>
  <c r="AH512" i="5" s="1"/>
  <c r="H512" i="5"/>
  <c r="I512" i="5" s="1"/>
  <c r="AG512" i="5" s="1"/>
  <c r="AL521" i="5"/>
  <c r="AF521" i="5"/>
  <c r="AE521" i="5"/>
  <c r="AO521" i="5" s="1"/>
  <c r="AC521" i="5"/>
  <c r="AB521" i="5"/>
  <c r="AA521" i="5"/>
  <c r="Z521" i="5"/>
  <c r="Y521" i="5"/>
  <c r="R521" i="5"/>
  <c r="AK521" i="5" s="1"/>
  <c r="P521" i="5"/>
  <c r="AJ521" i="5" s="1"/>
  <c r="N521" i="5"/>
  <c r="AI521" i="5" s="1"/>
  <c r="L521" i="5"/>
  <c r="AH521" i="5" s="1"/>
  <c r="H521" i="5"/>
  <c r="I521" i="5" s="1"/>
  <c r="AG521" i="5" s="1"/>
  <c r="AL516" i="5"/>
  <c r="AF516" i="5"/>
  <c r="AE516" i="5"/>
  <c r="AO516" i="5" s="1"/>
  <c r="AC516" i="5"/>
  <c r="AB516" i="5"/>
  <c r="AA516" i="5"/>
  <c r="Z516" i="5"/>
  <c r="Y516" i="5"/>
  <c r="R516" i="5"/>
  <c r="AK516" i="5" s="1"/>
  <c r="P516" i="5"/>
  <c r="AJ516" i="5" s="1"/>
  <c r="N516" i="5"/>
  <c r="AI516" i="5" s="1"/>
  <c r="L516" i="5"/>
  <c r="AH516" i="5" s="1"/>
  <c r="H516" i="5"/>
  <c r="I516" i="5" s="1"/>
  <c r="AG516" i="5" s="1"/>
  <c r="AL515" i="5"/>
  <c r="AF515" i="5"/>
  <c r="AE515" i="5"/>
  <c r="AO515" i="5" s="1"/>
  <c r="AC515" i="5"/>
  <c r="AB515" i="5"/>
  <c r="AA515" i="5"/>
  <c r="Z515" i="5"/>
  <c r="Y515" i="5"/>
  <c r="R515" i="5"/>
  <c r="AK515" i="5" s="1"/>
  <c r="P515" i="5"/>
  <c r="AJ515" i="5" s="1"/>
  <c r="N515" i="5"/>
  <c r="AI515" i="5" s="1"/>
  <c r="L515" i="5"/>
  <c r="AH515" i="5" s="1"/>
  <c r="H515" i="5"/>
  <c r="I515" i="5" s="1"/>
  <c r="AG515" i="5" s="1"/>
  <c r="AL514" i="5"/>
  <c r="AF514" i="5"/>
  <c r="AE514" i="5"/>
  <c r="AO514" i="5" s="1"/>
  <c r="AC514" i="5"/>
  <c r="AB514" i="5"/>
  <c r="AA514" i="5"/>
  <c r="Z514" i="5"/>
  <c r="Y514" i="5"/>
  <c r="R514" i="5"/>
  <c r="AK514" i="5" s="1"/>
  <c r="P514" i="5"/>
  <c r="AJ514" i="5" s="1"/>
  <c r="N514" i="5"/>
  <c r="AI514" i="5" s="1"/>
  <c r="L514" i="5"/>
  <c r="AH514" i="5" s="1"/>
  <c r="H514" i="5"/>
  <c r="I514" i="5" s="1"/>
  <c r="AG514" i="5" s="1"/>
  <c r="AL313" i="5"/>
  <c r="AF313" i="5"/>
  <c r="AE313" i="5"/>
  <c r="AO313" i="5" s="1"/>
  <c r="AC313" i="5"/>
  <c r="AB313" i="5"/>
  <c r="AA313" i="5"/>
  <c r="Z313" i="5"/>
  <c r="Y313" i="5"/>
  <c r="R313" i="5"/>
  <c r="AK313" i="5" s="1"/>
  <c r="P313" i="5"/>
  <c r="AJ313" i="5" s="1"/>
  <c r="N313" i="5"/>
  <c r="AI313" i="5" s="1"/>
  <c r="L313" i="5"/>
  <c r="AH313" i="5" s="1"/>
  <c r="H313" i="5"/>
  <c r="I313" i="5" s="1"/>
  <c r="AG313" i="5" s="1"/>
  <c r="AL315" i="5"/>
  <c r="AF315" i="5"/>
  <c r="AE315" i="5"/>
  <c r="AO315" i="5" s="1"/>
  <c r="AC315" i="5"/>
  <c r="AB315" i="5"/>
  <c r="AA315" i="5"/>
  <c r="Z315" i="5"/>
  <c r="Y315" i="5"/>
  <c r="R315" i="5"/>
  <c r="AK315" i="5" s="1"/>
  <c r="P315" i="5"/>
  <c r="AJ315" i="5" s="1"/>
  <c r="N315" i="5"/>
  <c r="AI315" i="5" s="1"/>
  <c r="L315" i="5"/>
  <c r="AH315" i="5" s="1"/>
  <c r="H315" i="5"/>
  <c r="I315" i="5" s="1"/>
  <c r="AG315" i="5" s="1"/>
  <c r="AL317" i="5"/>
  <c r="AF317" i="5"/>
  <c r="AE317" i="5"/>
  <c r="AO317" i="5" s="1"/>
  <c r="AC317" i="5"/>
  <c r="AB317" i="5"/>
  <c r="AA317" i="5"/>
  <c r="Z317" i="5"/>
  <c r="Y317" i="5"/>
  <c r="R317" i="5"/>
  <c r="AK317" i="5" s="1"/>
  <c r="P317" i="5"/>
  <c r="AJ317" i="5" s="1"/>
  <c r="N317" i="5"/>
  <c r="AI317" i="5" s="1"/>
  <c r="L317" i="5"/>
  <c r="AH317" i="5" s="1"/>
  <c r="H317" i="5"/>
  <c r="I317" i="5" s="1"/>
  <c r="AG317" i="5" s="1"/>
  <c r="AL312" i="5"/>
  <c r="AF312" i="5"/>
  <c r="AE312" i="5"/>
  <c r="AO312" i="5" s="1"/>
  <c r="AC312" i="5"/>
  <c r="AB312" i="5"/>
  <c r="AA312" i="5"/>
  <c r="Z312" i="5"/>
  <c r="Y312" i="5"/>
  <c r="R312" i="5"/>
  <c r="AK312" i="5" s="1"/>
  <c r="P312" i="5"/>
  <c r="AJ312" i="5" s="1"/>
  <c r="N312" i="5"/>
  <c r="AI312" i="5" s="1"/>
  <c r="L312" i="5"/>
  <c r="AH312" i="5" s="1"/>
  <c r="H312" i="5"/>
  <c r="I312" i="5" s="1"/>
  <c r="AG312" i="5" s="1"/>
  <c r="AL316" i="5"/>
  <c r="AF316" i="5"/>
  <c r="AE316" i="5"/>
  <c r="AO316" i="5" s="1"/>
  <c r="AC316" i="5"/>
  <c r="AB316" i="5"/>
  <c r="AA316" i="5"/>
  <c r="Z316" i="5"/>
  <c r="Y316" i="5"/>
  <c r="R316" i="5"/>
  <c r="AK316" i="5" s="1"/>
  <c r="P316" i="5"/>
  <c r="AJ316" i="5" s="1"/>
  <c r="N316" i="5"/>
  <c r="AI316" i="5" s="1"/>
  <c r="L316" i="5"/>
  <c r="AH316" i="5" s="1"/>
  <c r="H316" i="5"/>
  <c r="I316" i="5" s="1"/>
  <c r="AG316" i="5" s="1"/>
  <c r="AL314" i="5"/>
  <c r="AF314" i="5"/>
  <c r="AE314" i="5"/>
  <c r="AO314" i="5" s="1"/>
  <c r="AC314" i="5"/>
  <c r="AB314" i="5"/>
  <c r="AA314" i="5"/>
  <c r="Z314" i="5"/>
  <c r="Y314" i="5"/>
  <c r="R314" i="5"/>
  <c r="AK314" i="5" s="1"/>
  <c r="P314" i="5"/>
  <c r="AJ314" i="5" s="1"/>
  <c r="N314" i="5"/>
  <c r="AI314" i="5" s="1"/>
  <c r="L314" i="5"/>
  <c r="AH314" i="5" s="1"/>
  <c r="H314" i="5"/>
  <c r="I314" i="5" s="1"/>
  <c r="AG314" i="5" s="1"/>
  <c r="AL33" i="5"/>
  <c r="AF33" i="5"/>
  <c r="AE33" i="5"/>
  <c r="AO33" i="5" s="1"/>
  <c r="AC33" i="5"/>
  <c r="AB33" i="5"/>
  <c r="AA33" i="5"/>
  <c r="Z33" i="5"/>
  <c r="Y33" i="5"/>
  <c r="R33" i="5"/>
  <c r="AK33" i="5" s="1"/>
  <c r="P33" i="5"/>
  <c r="AJ33" i="5" s="1"/>
  <c r="N33" i="5"/>
  <c r="AI33" i="5" s="1"/>
  <c r="L33" i="5"/>
  <c r="AH33" i="5" s="1"/>
  <c r="H33" i="5"/>
  <c r="I33" i="5" s="1"/>
  <c r="AG33" i="5" s="1"/>
  <c r="AL50" i="5"/>
  <c r="AF50" i="5"/>
  <c r="AE50" i="5"/>
  <c r="AO50" i="5" s="1"/>
  <c r="AC50" i="5"/>
  <c r="AB50" i="5"/>
  <c r="AA50" i="5"/>
  <c r="Z50" i="5"/>
  <c r="Y50" i="5"/>
  <c r="R50" i="5"/>
  <c r="AK50" i="5" s="1"/>
  <c r="P50" i="5"/>
  <c r="AJ50" i="5" s="1"/>
  <c r="N50" i="5"/>
  <c r="AI50" i="5" s="1"/>
  <c r="L50" i="5"/>
  <c r="AH50" i="5" s="1"/>
  <c r="H50" i="5"/>
  <c r="I50" i="5" s="1"/>
  <c r="AG50" i="5" s="1"/>
  <c r="AL36" i="5"/>
  <c r="AF36" i="5"/>
  <c r="AE36" i="5"/>
  <c r="AO36" i="5" s="1"/>
  <c r="AC36" i="5"/>
  <c r="AB36" i="5"/>
  <c r="AA36" i="5"/>
  <c r="Z36" i="5"/>
  <c r="Y36" i="5"/>
  <c r="R36" i="5"/>
  <c r="AK36" i="5" s="1"/>
  <c r="P36" i="5"/>
  <c r="AJ36" i="5" s="1"/>
  <c r="N36" i="5"/>
  <c r="AI36" i="5" s="1"/>
  <c r="L36" i="5"/>
  <c r="AH36" i="5" s="1"/>
  <c r="H36" i="5"/>
  <c r="I36" i="5" s="1"/>
  <c r="AG36" i="5" s="1"/>
  <c r="AL49" i="5"/>
  <c r="AH49" i="5"/>
  <c r="AF49" i="5"/>
  <c r="AE49" i="5"/>
  <c r="AO49" i="5" s="1"/>
  <c r="AC49" i="5"/>
  <c r="AB49" i="5"/>
  <c r="AA49" i="5"/>
  <c r="Z49" i="5"/>
  <c r="Y49" i="5"/>
  <c r="R49" i="5"/>
  <c r="AK49" i="5" s="1"/>
  <c r="P49" i="5"/>
  <c r="AJ49" i="5" s="1"/>
  <c r="N49" i="5"/>
  <c r="AI49" i="5" s="1"/>
  <c r="H49" i="5"/>
  <c r="AG49" i="5" s="1"/>
  <c r="AL47" i="5"/>
  <c r="AF47" i="5"/>
  <c r="AE47" i="5"/>
  <c r="AO47" i="5" s="1"/>
  <c r="AC47" i="5"/>
  <c r="AB47" i="5"/>
  <c r="AA47" i="5"/>
  <c r="Z47" i="5"/>
  <c r="Y47" i="5"/>
  <c r="R47" i="5"/>
  <c r="AK47" i="5" s="1"/>
  <c r="P47" i="5"/>
  <c r="AJ47" i="5" s="1"/>
  <c r="N47" i="5"/>
  <c r="AI47" i="5" s="1"/>
  <c r="L47" i="5"/>
  <c r="AH47" i="5" s="1"/>
  <c r="H47" i="5"/>
  <c r="I47" i="5" s="1"/>
  <c r="AG47" i="5" s="1"/>
  <c r="AL35" i="5"/>
  <c r="AF35" i="5"/>
  <c r="AE35" i="5"/>
  <c r="AO35" i="5" s="1"/>
  <c r="AC35" i="5"/>
  <c r="AB35" i="5"/>
  <c r="AA35" i="5"/>
  <c r="Z35" i="5"/>
  <c r="Y35" i="5"/>
  <c r="R35" i="5"/>
  <c r="AK35" i="5" s="1"/>
  <c r="P35" i="5"/>
  <c r="AJ35" i="5" s="1"/>
  <c r="N35" i="5"/>
  <c r="AI35" i="5" s="1"/>
  <c r="L35" i="5"/>
  <c r="AH35" i="5" s="1"/>
  <c r="H35" i="5"/>
  <c r="I35" i="5" s="1"/>
  <c r="AG35" i="5" s="1"/>
  <c r="AL46" i="5"/>
  <c r="AF46" i="5"/>
  <c r="AE46" i="5"/>
  <c r="AO46" i="5" s="1"/>
  <c r="AC46" i="5"/>
  <c r="AB46" i="5"/>
  <c r="AA46" i="5"/>
  <c r="Z46" i="5"/>
  <c r="Y46" i="5"/>
  <c r="R46" i="5"/>
  <c r="AK46" i="5" s="1"/>
  <c r="P46" i="5"/>
  <c r="AJ46" i="5" s="1"/>
  <c r="N46" i="5"/>
  <c r="AI46" i="5" s="1"/>
  <c r="L46" i="5"/>
  <c r="AH46" i="5" s="1"/>
  <c r="H46" i="5"/>
  <c r="I46" i="5" s="1"/>
  <c r="AG46" i="5" s="1"/>
  <c r="AL45" i="5"/>
  <c r="AF45" i="5"/>
  <c r="AE45" i="5"/>
  <c r="AO45" i="5" s="1"/>
  <c r="AC45" i="5"/>
  <c r="AB45" i="5"/>
  <c r="AA45" i="5"/>
  <c r="Z45" i="5"/>
  <c r="Y45" i="5"/>
  <c r="R45" i="5"/>
  <c r="AK45" i="5" s="1"/>
  <c r="P45" i="5"/>
  <c r="AJ45" i="5" s="1"/>
  <c r="N45" i="5"/>
  <c r="AI45" i="5" s="1"/>
  <c r="L45" i="5"/>
  <c r="AH45" i="5" s="1"/>
  <c r="H45" i="5"/>
  <c r="I45" i="5" s="1"/>
  <c r="AG45" i="5" s="1"/>
  <c r="AL37" i="5"/>
  <c r="AF37" i="5"/>
  <c r="AE37" i="5"/>
  <c r="AO37" i="5" s="1"/>
  <c r="AC37" i="5"/>
  <c r="AB37" i="5"/>
  <c r="AA37" i="5"/>
  <c r="Z37" i="5"/>
  <c r="Y37" i="5"/>
  <c r="R37" i="5"/>
  <c r="AK37" i="5" s="1"/>
  <c r="P37" i="5"/>
  <c r="AJ37" i="5" s="1"/>
  <c r="N37" i="5"/>
  <c r="AI37" i="5" s="1"/>
  <c r="L37" i="5"/>
  <c r="AH37" i="5" s="1"/>
  <c r="H37" i="5"/>
  <c r="I37" i="5" s="1"/>
  <c r="AG37" i="5" s="1"/>
  <c r="AL38" i="5"/>
  <c r="AF38" i="5"/>
  <c r="AE38" i="5"/>
  <c r="AO38" i="5" s="1"/>
  <c r="AC38" i="5"/>
  <c r="AB38" i="5"/>
  <c r="AA38" i="5"/>
  <c r="Z38" i="5"/>
  <c r="Y38" i="5"/>
  <c r="R38" i="5"/>
  <c r="AK38" i="5" s="1"/>
  <c r="P38" i="5"/>
  <c r="AJ38" i="5" s="1"/>
  <c r="N38" i="5"/>
  <c r="AI38" i="5" s="1"/>
  <c r="L38" i="5"/>
  <c r="AH38" i="5" s="1"/>
  <c r="H38" i="5"/>
  <c r="I38" i="5" s="1"/>
  <c r="AG38" i="5" s="1"/>
  <c r="AL44" i="5"/>
  <c r="AF44" i="5"/>
  <c r="AE44" i="5"/>
  <c r="AO44" i="5" s="1"/>
  <c r="AC44" i="5"/>
  <c r="AB44" i="5"/>
  <c r="AA44" i="5"/>
  <c r="Z44" i="5"/>
  <c r="Y44" i="5"/>
  <c r="R44" i="5"/>
  <c r="AK44" i="5" s="1"/>
  <c r="P44" i="5"/>
  <c r="AJ44" i="5" s="1"/>
  <c r="N44" i="5"/>
  <c r="AI44" i="5" s="1"/>
  <c r="L44" i="5"/>
  <c r="AH44" i="5" s="1"/>
  <c r="H44" i="5"/>
  <c r="I44" i="5" s="1"/>
  <c r="AG44" i="5" s="1"/>
  <c r="AL48" i="5"/>
  <c r="AF48" i="5"/>
  <c r="AE48" i="5"/>
  <c r="AO48" i="5" s="1"/>
  <c r="AC48" i="5"/>
  <c r="AB48" i="5"/>
  <c r="AA48" i="5"/>
  <c r="Z48" i="5"/>
  <c r="Y48" i="5"/>
  <c r="R48" i="5"/>
  <c r="AK48" i="5" s="1"/>
  <c r="P48" i="5"/>
  <c r="AJ48" i="5" s="1"/>
  <c r="N48" i="5"/>
  <c r="AI48" i="5" s="1"/>
  <c r="L48" i="5"/>
  <c r="AH48" i="5" s="1"/>
  <c r="H48" i="5"/>
  <c r="I48" i="5" s="1"/>
  <c r="AG48" i="5" s="1"/>
  <c r="AL41" i="5"/>
  <c r="AF41" i="5"/>
  <c r="AE41" i="5"/>
  <c r="AO41" i="5" s="1"/>
  <c r="AC41" i="5"/>
  <c r="AB41" i="5"/>
  <c r="AA41" i="5"/>
  <c r="Z41" i="5"/>
  <c r="Y41" i="5"/>
  <c r="R41" i="5"/>
  <c r="AK41" i="5" s="1"/>
  <c r="P41" i="5"/>
  <c r="AJ41" i="5" s="1"/>
  <c r="N41" i="5"/>
  <c r="AI41" i="5" s="1"/>
  <c r="L41" i="5"/>
  <c r="AH41" i="5" s="1"/>
  <c r="H41" i="5"/>
  <c r="I41" i="5" s="1"/>
  <c r="AG41" i="5" s="1"/>
  <c r="AL43" i="5"/>
  <c r="AF43" i="5"/>
  <c r="AE43" i="5"/>
  <c r="AO43" i="5" s="1"/>
  <c r="AC43" i="5"/>
  <c r="AB43" i="5"/>
  <c r="AA43" i="5"/>
  <c r="Z43" i="5"/>
  <c r="Y43" i="5"/>
  <c r="R43" i="5"/>
  <c r="AK43" i="5" s="1"/>
  <c r="P43" i="5"/>
  <c r="AJ43" i="5" s="1"/>
  <c r="N43" i="5"/>
  <c r="AI43" i="5" s="1"/>
  <c r="L43" i="5"/>
  <c r="AH43" i="5" s="1"/>
  <c r="H43" i="5"/>
  <c r="I43" i="5" s="1"/>
  <c r="AG43" i="5" s="1"/>
  <c r="AL34" i="5"/>
  <c r="AH34" i="5"/>
  <c r="AF34" i="5"/>
  <c r="AE34" i="5"/>
  <c r="AO34" i="5" s="1"/>
  <c r="AC34" i="5"/>
  <c r="AB34" i="5"/>
  <c r="AA34" i="5"/>
  <c r="Z34" i="5"/>
  <c r="Y34" i="5"/>
  <c r="R34" i="5"/>
  <c r="AK34" i="5" s="1"/>
  <c r="P34" i="5"/>
  <c r="AJ34" i="5" s="1"/>
  <c r="N34" i="5"/>
  <c r="AI34" i="5" s="1"/>
  <c r="H34" i="5"/>
  <c r="AG34" i="5" s="1"/>
  <c r="AL39" i="5"/>
  <c r="AF39" i="5"/>
  <c r="AE39" i="5"/>
  <c r="AO39" i="5" s="1"/>
  <c r="AC39" i="5"/>
  <c r="AB39" i="5"/>
  <c r="AA39" i="5"/>
  <c r="Z39" i="5"/>
  <c r="Y39" i="5"/>
  <c r="R39" i="5"/>
  <c r="AK39" i="5" s="1"/>
  <c r="P39" i="5"/>
  <c r="AJ39" i="5" s="1"/>
  <c r="N39" i="5"/>
  <c r="AI39" i="5" s="1"/>
  <c r="L39" i="5"/>
  <c r="AH39" i="5" s="1"/>
  <c r="H39" i="5"/>
  <c r="I39" i="5" s="1"/>
  <c r="AG39" i="5" s="1"/>
  <c r="AL42" i="5"/>
  <c r="AF42" i="5"/>
  <c r="AE42" i="5"/>
  <c r="AO42" i="5" s="1"/>
  <c r="AC42" i="5"/>
  <c r="AB42" i="5"/>
  <c r="AA42" i="5"/>
  <c r="Z42" i="5"/>
  <c r="Y42" i="5"/>
  <c r="R42" i="5"/>
  <c r="AK42" i="5" s="1"/>
  <c r="P42" i="5"/>
  <c r="AJ42" i="5" s="1"/>
  <c r="N42" i="5"/>
  <c r="AI42" i="5" s="1"/>
  <c r="L42" i="5"/>
  <c r="AH42" i="5" s="1"/>
  <c r="H42" i="5"/>
  <c r="I42" i="5" s="1"/>
  <c r="AG42" i="5" s="1"/>
  <c r="AL40" i="5"/>
  <c r="AF40" i="5"/>
  <c r="AE40" i="5"/>
  <c r="AO40" i="5" s="1"/>
  <c r="AC40" i="5"/>
  <c r="AB40" i="5"/>
  <c r="AA40" i="5"/>
  <c r="Z40" i="5"/>
  <c r="Y40" i="5"/>
  <c r="R40" i="5"/>
  <c r="AK40" i="5" s="1"/>
  <c r="P40" i="5"/>
  <c r="AJ40" i="5" s="1"/>
  <c r="N40" i="5"/>
  <c r="AI40" i="5" s="1"/>
  <c r="L40" i="5"/>
  <c r="AH40" i="5" s="1"/>
  <c r="H40" i="5"/>
  <c r="I40" i="5" s="1"/>
  <c r="AG40" i="5" s="1"/>
  <c r="AL31" i="5"/>
  <c r="AF31" i="5"/>
  <c r="AE31" i="5"/>
  <c r="AO31" i="5" s="1"/>
  <c r="AC31" i="5"/>
  <c r="AB31" i="5"/>
  <c r="AA31" i="5"/>
  <c r="Z31" i="5"/>
  <c r="Y31" i="5"/>
  <c r="R31" i="5"/>
  <c r="AK31" i="5" s="1"/>
  <c r="P31" i="5"/>
  <c r="AJ31" i="5" s="1"/>
  <c r="N31" i="5"/>
  <c r="AI31" i="5" s="1"/>
  <c r="L31" i="5"/>
  <c r="AH31" i="5" s="1"/>
  <c r="H31" i="5"/>
  <c r="I31" i="5" s="1"/>
  <c r="AG31" i="5" s="1"/>
  <c r="AL32" i="5"/>
  <c r="AF32" i="5"/>
  <c r="AE32" i="5"/>
  <c r="AO32" i="5" s="1"/>
  <c r="AC32" i="5"/>
  <c r="AB32" i="5"/>
  <c r="AA32" i="5"/>
  <c r="Z32" i="5"/>
  <c r="Y32" i="5"/>
  <c r="R32" i="5"/>
  <c r="AK32" i="5" s="1"/>
  <c r="P32" i="5"/>
  <c r="AJ32" i="5" s="1"/>
  <c r="N32" i="5"/>
  <c r="AI32" i="5" s="1"/>
  <c r="L32" i="5"/>
  <c r="AH32" i="5" s="1"/>
  <c r="H32" i="5"/>
  <c r="I32" i="5" s="1"/>
  <c r="AG32" i="5" s="1"/>
  <c r="AL27" i="5"/>
  <c r="AF27" i="5"/>
  <c r="AE27" i="5"/>
  <c r="AO27" i="5" s="1"/>
  <c r="AC27" i="5"/>
  <c r="AB27" i="5"/>
  <c r="AA27" i="5"/>
  <c r="Z27" i="5"/>
  <c r="Y27" i="5"/>
  <c r="R27" i="5"/>
  <c r="AK27" i="5" s="1"/>
  <c r="P27" i="5"/>
  <c r="AJ27" i="5" s="1"/>
  <c r="N27" i="5"/>
  <c r="AI27" i="5" s="1"/>
  <c r="L27" i="5"/>
  <c r="AH27" i="5" s="1"/>
  <c r="H27" i="5"/>
  <c r="I27" i="5" s="1"/>
  <c r="AG27" i="5" s="1"/>
  <c r="AL30" i="5"/>
  <c r="AF30" i="5"/>
  <c r="AE30" i="5"/>
  <c r="AO30" i="5" s="1"/>
  <c r="AC30" i="5"/>
  <c r="AB30" i="5"/>
  <c r="AA30" i="5"/>
  <c r="Z30" i="5"/>
  <c r="Y30" i="5"/>
  <c r="R30" i="5"/>
  <c r="AK30" i="5" s="1"/>
  <c r="P30" i="5"/>
  <c r="AJ30" i="5" s="1"/>
  <c r="N30" i="5"/>
  <c r="AI30" i="5" s="1"/>
  <c r="L30" i="5"/>
  <c r="AH30" i="5" s="1"/>
  <c r="H30" i="5"/>
  <c r="I30" i="5" s="1"/>
  <c r="AG30" i="5" s="1"/>
  <c r="AL29" i="5"/>
  <c r="AF29" i="5"/>
  <c r="AE29" i="5"/>
  <c r="AO29" i="5" s="1"/>
  <c r="AC29" i="5"/>
  <c r="AB29" i="5"/>
  <c r="AA29" i="5"/>
  <c r="Z29" i="5"/>
  <c r="Y29" i="5"/>
  <c r="R29" i="5"/>
  <c r="AK29" i="5" s="1"/>
  <c r="P29" i="5"/>
  <c r="AJ29" i="5" s="1"/>
  <c r="N29" i="5"/>
  <c r="AI29" i="5" s="1"/>
  <c r="L29" i="5"/>
  <c r="AH29" i="5" s="1"/>
  <c r="H29" i="5"/>
  <c r="I29" i="5" s="1"/>
  <c r="AG29" i="5" s="1"/>
  <c r="AL28" i="5"/>
  <c r="AF28" i="5"/>
  <c r="AE28" i="5"/>
  <c r="AO28" i="5" s="1"/>
  <c r="AC28" i="5"/>
  <c r="AB28" i="5"/>
  <c r="AA28" i="5"/>
  <c r="Z28" i="5"/>
  <c r="Y28" i="5"/>
  <c r="R28" i="5"/>
  <c r="AK28" i="5" s="1"/>
  <c r="P28" i="5"/>
  <c r="AJ28" i="5" s="1"/>
  <c r="N28" i="5"/>
  <c r="AI28" i="5" s="1"/>
  <c r="L28" i="5"/>
  <c r="AH28" i="5" s="1"/>
  <c r="H28" i="5"/>
  <c r="I28" i="5" s="1"/>
  <c r="AG28" i="5" s="1"/>
  <c r="AL26" i="5"/>
  <c r="AF26" i="5"/>
  <c r="AE26" i="5"/>
  <c r="AO26" i="5" s="1"/>
  <c r="AC26" i="5"/>
  <c r="AB26" i="5"/>
  <c r="AA26" i="5"/>
  <c r="Z26" i="5"/>
  <c r="Y26" i="5"/>
  <c r="R26" i="5"/>
  <c r="AK26" i="5" s="1"/>
  <c r="P26" i="5"/>
  <c r="AJ26" i="5" s="1"/>
  <c r="N26" i="5"/>
  <c r="AI26" i="5" s="1"/>
  <c r="L26" i="5"/>
  <c r="AH26" i="5" s="1"/>
  <c r="H26" i="5"/>
  <c r="I26" i="5" s="1"/>
  <c r="AG26" i="5" s="1"/>
  <c r="AL707" i="5"/>
  <c r="AF707" i="5"/>
  <c r="AE707" i="5"/>
  <c r="AO707" i="5" s="1"/>
  <c r="AC707" i="5"/>
  <c r="AB707" i="5"/>
  <c r="AA707" i="5"/>
  <c r="Z707" i="5"/>
  <c r="Y707" i="5"/>
  <c r="R707" i="5"/>
  <c r="AK707" i="5" s="1"/>
  <c r="P707" i="5"/>
  <c r="AJ707" i="5" s="1"/>
  <c r="N707" i="5"/>
  <c r="AI707" i="5" s="1"/>
  <c r="L707" i="5"/>
  <c r="AH707" i="5" s="1"/>
  <c r="H707" i="5"/>
  <c r="I707" i="5" s="1"/>
  <c r="AG707" i="5" s="1"/>
  <c r="AL716" i="5"/>
  <c r="AF716" i="5"/>
  <c r="AE716" i="5"/>
  <c r="AO716" i="5" s="1"/>
  <c r="AC716" i="5"/>
  <c r="AB716" i="5"/>
  <c r="AA716" i="5"/>
  <c r="Z716" i="5"/>
  <c r="Y716" i="5"/>
  <c r="R716" i="5"/>
  <c r="AK716" i="5" s="1"/>
  <c r="P716" i="5"/>
  <c r="AJ716" i="5" s="1"/>
  <c r="N716" i="5"/>
  <c r="AI716" i="5" s="1"/>
  <c r="L716" i="5"/>
  <c r="AH716" i="5" s="1"/>
  <c r="H716" i="5"/>
  <c r="I716" i="5" s="1"/>
  <c r="AG716" i="5" s="1"/>
  <c r="AL704" i="5"/>
  <c r="AF704" i="5"/>
  <c r="AE704" i="5"/>
  <c r="AO704" i="5" s="1"/>
  <c r="AC704" i="5"/>
  <c r="AB704" i="5"/>
  <c r="AA704" i="5"/>
  <c r="Z704" i="5"/>
  <c r="Y704" i="5"/>
  <c r="R704" i="5"/>
  <c r="AK704" i="5" s="1"/>
  <c r="P704" i="5"/>
  <c r="AJ704" i="5" s="1"/>
  <c r="N704" i="5"/>
  <c r="AI704" i="5" s="1"/>
  <c r="L704" i="5"/>
  <c r="AH704" i="5" s="1"/>
  <c r="H704" i="5"/>
  <c r="I704" i="5" s="1"/>
  <c r="AG704" i="5" s="1"/>
  <c r="AL715" i="5"/>
  <c r="AF715" i="5"/>
  <c r="AE715" i="5"/>
  <c r="AO715" i="5" s="1"/>
  <c r="AC715" i="5"/>
  <c r="AB715" i="5"/>
  <c r="AA715" i="5"/>
  <c r="Z715" i="5"/>
  <c r="Y715" i="5"/>
  <c r="R715" i="5"/>
  <c r="AK715" i="5" s="1"/>
  <c r="P715" i="5"/>
  <c r="AJ715" i="5" s="1"/>
  <c r="N715" i="5"/>
  <c r="AI715" i="5" s="1"/>
  <c r="L715" i="5"/>
  <c r="AH715" i="5" s="1"/>
  <c r="H715" i="5"/>
  <c r="I715" i="5" s="1"/>
  <c r="AG715" i="5" s="1"/>
  <c r="AL719" i="5"/>
  <c r="AF719" i="5"/>
  <c r="AE719" i="5"/>
  <c r="AO719" i="5" s="1"/>
  <c r="AC719" i="5"/>
  <c r="AB719" i="5"/>
  <c r="AA719" i="5"/>
  <c r="Z719" i="5"/>
  <c r="Y719" i="5"/>
  <c r="R719" i="5"/>
  <c r="AK719" i="5" s="1"/>
  <c r="P719" i="5"/>
  <c r="AJ719" i="5" s="1"/>
  <c r="N719" i="5"/>
  <c r="AI719" i="5" s="1"/>
  <c r="L719" i="5"/>
  <c r="AH719" i="5" s="1"/>
  <c r="H719" i="5"/>
  <c r="I719" i="5" s="1"/>
  <c r="AG719" i="5" s="1"/>
  <c r="AL717" i="5"/>
  <c r="AF717" i="5"/>
  <c r="AE717" i="5"/>
  <c r="AO717" i="5" s="1"/>
  <c r="AC717" i="5"/>
  <c r="AB717" i="5"/>
  <c r="AA717" i="5"/>
  <c r="Z717" i="5"/>
  <c r="Y717" i="5"/>
  <c r="R717" i="5"/>
  <c r="AK717" i="5" s="1"/>
  <c r="P717" i="5"/>
  <c r="AJ717" i="5" s="1"/>
  <c r="N717" i="5"/>
  <c r="AI717" i="5" s="1"/>
  <c r="L717" i="5"/>
  <c r="AH717" i="5" s="1"/>
  <c r="H717" i="5"/>
  <c r="I717" i="5" s="1"/>
  <c r="AG717" i="5" s="1"/>
  <c r="AL713" i="5"/>
  <c r="AF713" i="5"/>
  <c r="AE713" i="5"/>
  <c r="AO713" i="5" s="1"/>
  <c r="AC713" i="5"/>
  <c r="AB713" i="5"/>
  <c r="AA713" i="5"/>
  <c r="Z713" i="5"/>
  <c r="Y713" i="5"/>
  <c r="R713" i="5"/>
  <c r="AK713" i="5" s="1"/>
  <c r="P713" i="5"/>
  <c r="AJ713" i="5" s="1"/>
  <c r="N713" i="5"/>
  <c r="AI713" i="5" s="1"/>
  <c r="L713" i="5"/>
  <c r="AH713" i="5" s="1"/>
  <c r="H713" i="5"/>
  <c r="I713" i="5" s="1"/>
  <c r="AG713" i="5" s="1"/>
  <c r="AL712" i="5"/>
  <c r="AF712" i="5"/>
  <c r="AE712" i="5"/>
  <c r="AO712" i="5" s="1"/>
  <c r="AC712" i="5"/>
  <c r="AB712" i="5"/>
  <c r="AA712" i="5"/>
  <c r="Z712" i="5"/>
  <c r="Y712" i="5"/>
  <c r="R712" i="5"/>
  <c r="AK712" i="5" s="1"/>
  <c r="P712" i="5"/>
  <c r="AJ712" i="5" s="1"/>
  <c r="N712" i="5"/>
  <c r="AI712" i="5" s="1"/>
  <c r="L712" i="5"/>
  <c r="AH712" i="5" s="1"/>
  <c r="H712" i="5"/>
  <c r="I712" i="5" s="1"/>
  <c r="AG712" i="5" s="1"/>
  <c r="AL711" i="5"/>
  <c r="AF711" i="5"/>
  <c r="AE711" i="5"/>
  <c r="AO711" i="5" s="1"/>
  <c r="AC711" i="5"/>
  <c r="AB711" i="5"/>
  <c r="AA711" i="5"/>
  <c r="Z711" i="5"/>
  <c r="Y711" i="5"/>
  <c r="R711" i="5"/>
  <c r="AK711" i="5" s="1"/>
  <c r="P711" i="5"/>
  <c r="AJ711" i="5" s="1"/>
  <c r="N711" i="5"/>
  <c r="AI711" i="5" s="1"/>
  <c r="L711" i="5"/>
  <c r="AH711" i="5" s="1"/>
  <c r="H711" i="5"/>
  <c r="I711" i="5" s="1"/>
  <c r="AG711" i="5" s="1"/>
  <c r="AL721" i="5"/>
  <c r="AH721" i="5"/>
  <c r="AF721" i="5"/>
  <c r="AE721" i="5"/>
  <c r="AO721" i="5" s="1"/>
  <c r="AC721" i="5"/>
  <c r="AB721" i="5"/>
  <c r="AA721" i="5"/>
  <c r="Z721" i="5"/>
  <c r="Y721" i="5"/>
  <c r="R721" i="5"/>
  <c r="AK721" i="5" s="1"/>
  <c r="P721" i="5"/>
  <c r="AJ721" i="5" s="1"/>
  <c r="N721" i="5"/>
  <c r="AI721" i="5" s="1"/>
  <c r="H721" i="5"/>
  <c r="I721" i="5" s="1"/>
  <c r="AG721" i="5" s="1"/>
  <c r="AL718" i="5"/>
  <c r="AF718" i="5"/>
  <c r="AE718" i="5"/>
  <c r="AO718" i="5" s="1"/>
  <c r="AC718" i="5"/>
  <c r="AB718" i="5"/>
  <c r="AA718" i="5"/>
  <c r="Z718" i="5"/>
  <c r="Y718" i="5"/>
  <c r="R718" i="5"/>
  <c r="AK718" i="5" s="1"/>
  <c r="P718" i="5"/>
  <c r="AJ718" i="5" s="1"/>
  <c r="N718" i="5"/>
  <c r="AI718" i="5" s="1"/>
  <c r="L718" i="5"/>
  <c r="AH718" i="5" s="1"/>
  <c r="H718" i="5"/>
  <c r="I718" i="5" s="1"/>
  <c r="AG718" i="5" s="1"/>
  <c r="AL714" i="5"/>
  <c r="AF714" i="5"/>
  <c r="AE714" i="5"/>
  <c r="AO714" i="5" s="1"/>
  <c r="AC714" i="5"/>
  <c r="AB714" i="5"/>
  <c r="AA714" i="5"/>
  <c r="Z714" i="5"/>
  <c r="Y714" i="5"/>
  <c r="R714" i="5"/>
  <c r="AK714" i="5" s="1"/>
  <c r="P714" i="5"/>
  <c r="AJ714" i="5" s="1"/>
  <c r="N714" i="5"/>
  <c r="AI714" i="5" s="1"/>
  <c r="L714" i="5"/>
  <c r="AH714" i="5" s="1"/>
  <c r="H714" i="5"/>
  <c r="I714" i="5" s="1"/>
  <c r="AG714" i="5" s="1"/>
  <c r="AL706" i="5"/>
  <c r="AF706" i="5"/>
  <c r="AE706" i="5"/>
  <c r="AO706" i="5" s="1"/>
  <c r="AC706" i="5"/>
  <c r="AB706" i="5"/>
  <c r="AA706" i="5"/>
  <c r="Z706" i="5"/>
  <c r="Y706" i="5"/>
  <c r="R706" i="5"/>
  <c r="AK706" i="5" s="1"/>
  <c r="P706" i="5"/>
  <c r="AJ706" i="5" s="1"/>
  <c r="N706" i="5"/>
  <c r="AI706" i="5" s="1"/>
  <c r="L706" i="5"/>
  <c r="AH706" i="5" s="1"/>
  <c r="H706" i="5"/>
  <c r="I706" i="5" s="1"/>
  <c r="AG706" i="5" s="1"/>
  <c r="AL720" i="5"/>
  <c r="AF720" i="5"/>
  <c r="AE720" i="5"/>
  <c r="AO720" i="5" s="1"/>
  <c r="AC720" i="5"/>
  <c r="AB720" i="5"/>
  <c r="AA720" i="5"/>
  <c r="Z720" i="5"/>
  <c r="Y720" i="5"/>
  <c r="R720" i="5"/>
  <c r="AK720" i="5" s="1"/>
  <c r="P720" i="5"/>
  <c r="AJ720" i="5" s="1"/>
  <c r="N720" i="5"/>
  <c r="AI720" i="5" s="1"/>
  <c r="L720" i="5"/>
  <c r="AH720" i="5" s="1"/>
  <c r="H720" i="5"/>
  <c r="I720" i="5" s="1"/>
  <c r="AG720" i="5" s="1"/>
  <c r="AL710" i="5"/>
  <c r="AF710" i="5"/>
  <c r="AE710" i="5"/>
  <c r="AO710" i="5" s="1"/>
  <c r="AC710" i="5"/>
  <c r="AB710" i="5"/>
  <c r="AA710" i="5"/>
  <c r="Z710" i="5"/>
  <c r="Y710" i="5"/>
  <c r="R710" i="5"/>
  <c r="AK710" i="5" s="1"/>
  <c r="P710" i="5"/>
  <c r="AJ710" i="5" s="1"/>
  <c r="N710" i="5"/>
  <c r="AI710" i="5" s="1"/>
  <c r="L710" i="5"/>
  <c r="AH710" i="5" s="1"/>
  <c r="H710" i="5"/>
  <c r="I710" i="5" s="1"/>
  <c r="AG710" i="5" s="1"/>
  <c r="AL709" i="5"/>
  <c r="AF709" i="5"/>
  <c r="AE709" i="5"/>
  <c r="AO709" i="5" s="1"/>
  <c r="AC709" i="5"/>
  <c r="AB709" i="5"/>
  <c r="AA709" i="5"/>
  <c r="Z709" i="5"/>
  <c r="Y709" i="5"/>
  <c r="R709" i="5"/>
  <c r="AK709" i="5" s="1"/>
  <c r="P709" i="5"/>
  <c r="AJ709" i="5" s="1"/>
  <c r="N709" i="5"/>
  <c r="AI709" i="5" s="1"/>
  <c r="L709" i="5"/>
  <c r="AH709" i="5" s="1"/>
  <c r="H709" i="5"/>
  <c r="I709" i="5" s="1"/>
  <c r="AG709" i="5" s="1"/>
  <c r="AL705" i="5"/>
  <c r="AF705" i="5"/>
  <c r="AE705" i="5"/>
  <c r="AO705" i="5" s="1"/>
  <c r="AC705" i="5"/>
  <c r="AB705" i="5"/>
  <c r="AA705" i="5"/>
  <c r="Z705" i="5"/>
  <c r="Y705" i="5"/>
  <c r="R705" i="5"/>
  <c r="AK705" i="5" s="1"/>
  <c r="P705" i="5"/>
  <c r="AJ705" i="5" s="1"/>
  <c r="N705" i="5"/>
  <c r="AI705" i="5" s="1"/>
  <c r="L705" i="5"/>
  <c r="AH705" i="5" s="1"/>
  <c r="H705" i="5"/>
  <c r="I705" i="5" s="1"/>
  <c r="AG705" i="5" s="1"/>
  <c r="AL708" i="5"/>
  <c r="AF708" i="5"/>
  <c r="AE708" i="5"/>
  <c r="AO708" i="5" s="1"/>
  <c r="AC708" i="5"/>
  <c r="AB708" i="5"/>
  <c r="AA708" i="5"/>
  <c r="Z708" i="5"/>
  <c r="Y708" i="5"/>
  <c r="R708" i="5"/>
  <c r="AK708" i="5" s="1"/>
  <c r="P708" i="5"/>
  <c r="AJ708" i="5" s="1"/>
  <c r="N708" i="5"/>
  <c r="AI708" i="5" s="1"/>
  <c r="L708" i="5"/>
  <c r="AH708" i="5" s="1"/>
  <c r="H708" i="5"/>
  <c r="I708" i="5" s="1"/>
  <c r="AG708" i="5" s="1"/>
  <c r="AL669" i="5"/>
  <c r="AF669" i="5"/>
  <c r="AE669" i="5"/>
  <c r="AO669" i="5" s="1"/>
  <c r="AC669" i="5"/>
  <c r="AB669" i="5"/>
  <c r="AA669" i="5"/>
  <c r="Z669" i="5"/>
  <c r="Y669" i="5"/>
  <c r="R669" i="5"/>
  <c r="AK669" i="5" s="1"/>
  <c r="P669" i="5"/>
  <c r="AJ669" i="5" s="1"/>
  <c r="N669" i="5"/>
  <c r="AI669" i="5" s="1"/>
  <c r="L669" i="5"/>
  <c r="AH669" i="5" s="1"/>
  <c r="H669" i="5"/>
  <c r="I669" i="5" s="1"/>
  <c r="AG669" i="5" s="1"/>
  <c r="AL664" i="5"/>
  <c r="AF664" i="5"/>
  <c r="AE664" i="5"/>
  <c r="AO664" i="5" s="1"/>
  <c r="AC664" i="5"/>
  <c r="AB664" i="5"/>
  <c r="AA664" i="5"/>
  <c r="Z664" i="5"/>
  <c r="Y664" i="5"/>
  <c r="R664" i="5"/>
  <c r="AK664" i="5" s="1"/>
  <c r="P664" i="5"/>
  <c r="AJ664" i="5" s="1"/>
  <c r="N664" i="5"/>
  <c r="AI664" i="5" s="1"/>
  <c r="L664" i="5"/>
  <c r="AH664" i="5" s="1"/>
  <c r="H664" i="5"/>
  <c r="I664" i="5" s="1"/>
  <c r="AG664" i="5" s="1"/>
  <c r="AL677" i="5"/>
  <c r="AF677" i="5"/>
  <c r="AE677" i="5"/>
  <c r="AO677" i="5" s="1"/>
  <c r="AC677" i="5"/>
  <c r="AB677" i="5"/>
  <c r="AA677" i="5"/>
  <c r="Z677" i="5"/>
  <c r="Y677" i="5"/>
  <c r="R677" i="5"/>
  <c r="AK677" i="5" s="1"/>
  <c r="P677" i="5"/>
  <c r="AJ677" i="5" s="1"/>
  <c r="N677" i="5"/>
  <c r="AI677" i="5" s="1"/>
  <c r="L677" i="5"/>
  <c r="AH677" i="5" s="1"/>
  <c r="H677" i="5"/>
  <c r="I677" i="5" s="1"/>
  <c r="AG677" i="5" s="1"/>
  <c r="AL661" i="5"/>
  <c r="AF661" i="5"/>
  <c r="AE661" i="5"/>
  <c r="AO661" i="5" s="1"/>
  <c r="AC661" i="5"/>
  <c r="AB661" i="5"/>
  <c r="AA661" i="5"/>
  <c r="Z661" i="5"/>
  <c r="Y661" i="5"/>
  <c r="R661" i="5"/>
  <c r="AK661" i="5" s="1"/>
  <c r="P661" i="5"/>
  <c r="AJ661" i="5" s="1"/>
  <c r="N661" i="5"/>
  <c r="AI661" i="5" s="1"/>
  <c r="L661" i="5"/>
  <c r="AH661" i="5" s="1"/>
  <c r="H661" i="5"/>
  <c r="I661" i="5" s="1"/>
  <c r="AG661" i="5" s="1"/>
  <c r="AL676" i="5"/>
  <c r="AF676" i="5"/>
  <c r="AE676" i="5"/>
  <c r="AO676" i="5" s="1"/>
  <c r="AC676" i="5"/>
  <c r="AB676" i="5"/>
  <c r="AA676" i="5"/>
  <c r="Z676" i="5"/>
  <c r="Y676" i="5"/>
  <c r="R676" i="5"/>
  <c r="AK676" i="5" s="1"/>
  <c r="P676" i="5"/>
  <c r="AJ676" i="5" s="1"/>
  <c r="N676" i="5"/>
  <c r="AI676" i="5" s="1"/>
  <c r="L676" i="5"/>
  <c r="AH676" i="5" s="1"/>
  <c r="H676" i="5"/>
  <c r="I676" i="5" s="1"/>
  <c r="AG676" i="5" s="1"/>
  <c r="AL675" i="5"/>
  <c r="AF675" i="5"/>
  <c r="AE675" i="5"/>
  <c r="AO675" i="5" s="1"/>
  <c r="AC675" i="5"/>
  <c r="AB675" i="5"/>
  <c r="AA675" i="5"/>
  <c r="Z675" i="5"/>
  <c r="Y675" i="5"/>
  <c r="R675" i="5"/>
  <c r="AK675" i="5" s="1"/>
  <c r="P675" i="5"/>
  <c r="AJ675" i="5" s="1"/>
  <c r="N675" i="5"/>
  <c r="AI675" i="5" s="1"/>
  <c r="L675" i="5"/>
  <c r="AH675" i="5" s="1"/>
  <c r="H675" i="5"/>
  <c r="I675" i="5" s="1"/>
  <c r="AG675" i="5" s="1"/>
  <c r="AL674" i="5"/>
  <c r="AF674" i="5"/>
  <c r="AE674" i="5"/>
  <c r="AO674" i="5" s="1"/>
  <c r="AC674" i="5"/>
  <c r="AB674" i="5"/>
  <c r="AA674" i="5"/>
  <c r="Z674" i="5"/>
  <c r="Y674" i="5"/>
  <c r="R674" i="5"/>
  <c r="AK674" i="5" s="1"/>
  <c r="P674" i="5"/>
  <c r="AJ674" i="5" s="1"/>
  <c r="N674" i="5"/>
  <c r="AI674" i="5" s="1"/>
  <c r="L674" i="5"/>
  <c r="AH674" i="5" s="1"/>
  <c r="H674" i="5"/>
  <c r="I674" i="5" s="1"/>
  <c r="AG674" i="5" s="1"/>
  <c r="AL663" i="5"/>
  <c r="AF663" i="5"/>
  <c r="AE663" i="5"/>
  <c r="AO663" i="5" s="1"/>
  <c r="AC663" i="5"/>
  <c r="AB663" i="5"/>
  <c r="AA663" i="5"/>
  <c r="Z663" i="5"/>
  <c r="Y663" i="5"/>
  <c r="R663" i="5"/>
  <c r="AK663" i="5" s="1"/>
  <c r="P663" i="5"/>
  <c r="AJ663" i="5" s="1"/>
  <c r="N663" i="5"/>
  <c r="AI663" i="5" s="1"/>
  <c r="L663" i="5"/>
  <c r="AH663" i="5" s="1"/>
  <c r="H663" i="5"/>
  <c r="I663" i="5" s="1"/>
  <c r="AG663" i="5" s="1"/>
  <c r="AL667" i="5"/>
  <c r="AF667" i="5"/>
  <c r="AE667" i="5"/>
  <c r="AO667" i="5" s="1"/>
  <c r="AC667" i="5"/>
  <c r="AB667" i="5"/>
  <c r="AA667" i="5"/>
  <c r="Z667" i="5"/>
  <c r="Y667" i="5"/>
  <c r="R667" i="5"/>
  <c r="AK667" i="5" s="1"/>
  <c r="P667" i="5"/>
  <c r="AJ667" i="5" s="1"/>
  <c r="N667" i="5"/>
  <c r="AI667" i="5" s="1"/>
  <c r="L667" i="5"/>
  <c r="AH667" i="5" s="1"/>
  <c r="H667" i="5"/>
  <c r="I667" i="5" s="1"/>
  <c r="AG667" i="5" s="1"/>
  <c r="AL673" i="5"/>
  <c r="AF673" i="5"/>
  <c r="AE673" i="5"/>
  <c r="AO673" i="5" s="1"/>
  <c r="AC673" i="5"/>
  <c r="AB673" i="5"/>
  <c r="AA673" i="5"/>
  <c r="Z673" i="5"/>
  <c r="Y673" i="5"/>
  <c r="R673" i="5"/>
  <c r="AK673" i="5" s="1"/>
  <c r="P673" i="5"/>
  <c r="AJ673" i="5" s="1"/>
  <c r="N673" i="5"/>
  <c r="AI673" i="5" s="1"/>
  <c r="L673" i="5"/>
  <c r="AH673" i="5" s="1"/>
  <c r="H673" i="5"/>
  <c r="I673" i="5" s="1"/>
  <c r="AG673" i="5" s="1"/>
  <c r="AL681" i="5"/>
  <c r="AH681" i="5"/>
  <c r="AF681" i="5"/>
  <c r="AE681" i="5"/>
  <c r="AO681" i="5" s="1"/>
  <c r="AC681" i="5"/>
  <c r="AB681" i="5"/>
  <c r="AA681" i="5"/>
  <c r="Z681" i="5"/>
  <c r="Y681" i="5"/>
  <c r="R681" i="5"/>
  <c r="AK681" i="5" s="1"/>
  <c r="P681" i="5"/>
  <c r="AJ681" i="5" s="1"/>
  <c r="N681" i="5"/>
  <c r="AI681" i="5" s="1"/>
  <c r="H681" i="5"/>
  <c r="I681" i="5" s="1"/>
  <c r="AG681" i="5" s="1"/>
  <c r="AL672" i="5"/>
  <c r="AF672" i="5"/>
  <c r="AE672" i="5"/>
  <c r="AO672" i="5" s="1"/>
  <c r="AC672" i="5"/>
  <c r="AB672" i="5"/>
  <c r="AA672" i="5"/>
  <c r="Z672" i="5"/>
  <c r="Y672" i="5"/>
  <c r="R672" i="5"/>
  <c r="AK672" i="5" s="1"/>
  <c r="P672" i="5"/>
  <c r="AJ672" i="5" s="1"/>
  <c r="N672" i="5"/>
  <c r="AI672" i="5" s="1"/>
  <c r="L672" i="5"/>
  <c r="AH672" i="5" s="1"/>
  <c r="H672" i="5"/>
  <c r="I672" i="5" s="1"/>
  <c r="AG672" i="5" s="1"/>
  <c r="AL679" i="5"/>
  <c r="AF679" i="5"/>
  <c r="AE679" i="5"/>
  <c r="AO679" i="5" s="1"/>
  <c r="AC679" i="5"/>
  <c r="AB679" i="5"/>
  <c r="AA679" i="5"/>
  <c r="Z679" i="5"/>
  <c r="Y679" i="5"/>
  <c r="R679" i="5"/>
  <c r="AK679" i="5" s="1"/>
  <c r="P679" i="5"/>
  <c r="AJ679" i="5" s="1"/>
  <c r="N679" i="5"/>
  <c r="AI679" i="5" s="1"/>
  <c r="L679" i="5"/>
  <c r="AH679" i="5" s="1"/>
  <c r="H679" i="5"/>
  <c r="I679" i="5" s="1"/>
  <c r="AG679" i="5" s="1"/>
  <c r="AL666" i="5"/>
  <c r="AF666" i="5"/>
  <c r="AE666" i="5"/>
  <c r="AO666" i="5" s="1"/>
  <c r="AC666" i="5"/>
  <c r="AB666" i="5"/>
  <c r="AA666" i="5"/>
  <c r="Z666" i="5"/>
  <c r="Y666" i="5"/>
  <c r="R666" i="5"/>
  <c r="AK666" i="5" s="1"/>
  <c r="P666" i="5"/>
  <c r="AJ666" i="5" s="1"/>
  <c r="N666" i="5"/>
  <c r="AI666" i="5" s="1"/>
  <c r="L666" i="5"/>
  <c r="AH666" i="5" s="1"/>
  <c r="H666" i="5"/>
  <c r="I666" i="5" s="1"/>
  <c r="AG666" i="5" s="1"/>
  <c r="AL680" i="5"/>
  <c r="AF680" i="5"/>
  <c r="AE680" i="5"/>
  <c r="AO680" i="5" s="1"/>
  <c r="AC680" i="5"/>
  <c r="AB680" i="5"/>
  <c r="AA680" i="5"/>
  <c r="Z680" i="5"/>
  <c r="Y680" i="5"/>
  <c r="R680" i="5"/>
  <c r="AK680" i="5" s="1"/>
  <c r="P680" i="5"/>
  <c r="AJ680" i="5" s="1"/>
  <c r="N680" i="5"/>
  <c r="AI680" i="5" s="1"/>
  <c r="L680" i="5"/>
  <c r="AH680" i="5" s="1"/>
  <c r="H680" i="5"/>
  <c r="I680" i="5" s="1"/>
  <c r="AG680" i="5" s="1"/>
  <c r="AL662" i="5"/>
  <c r="AF662" i="5"/>
  <c r="AE662" i="5"/>
  <c r="AO662" i="5" s="1"/>
  <c r="AC662" i="5"/>
  <c r="AB662" i="5"/>
  <c r="AA662" i="5"/>
  <c r="Z662" i="5"/>
  <c r="Y662" i="5"/>
  <c r="R662" i="5"/>
  <c r="AK662" i="5" s="1"/>
  <c r="P662" i="5"/>
  <c r="AJ662" i="5" s="1"/>
  <c r="N662" i="5"/>
  <c r="AI662" i="5" s="1"/>
  <c r="L662" i="5"/>
  <c r="AH662" i="5" s="1"/>
  <c r="H662" i="5"/>
  <c r="I662" i="5" s="1"/>
  <c r="AG662" i="5" s="1"/>
  <c r="AL671" i="5"/>
  <c r="AF671" i="5"/>
  <c r="AE671" i="5"/>
  <c r="AO671" i="5" s="1"/>
  <c r="AC671" i="5"/>
  <c r="AB671" i="5"/>
  <c r="AA671" i="5"/>
  <c r="Z671" i="5"/>
  <c r="Y671" i="5"/>
  <c r="R671" i="5"/>
  <c r="AK671" i="5" s="1"/>
  <c r="P671" i="5"/>
  <c r="AJ671" i="5" s="1"/>
  <c r="N671" i="5"/>
  <c r="AI671" i="5" s="1"/>
  <c r="L671" i="5"/>
  <c r="AH671" i="5" s="1"/>
  <c r="H671" i="5"/>
  <c r="I671" i="5" s="1"/>
  <c r="AG671" i="5" s="1"/>
  <c r="AL670" i="5"/>
  <c r="AF670" i="5"/>
  <c r="AE670" i="5"/>
  <c r="AO670" i="5" s="1"/>
  <c r="AC670" i="5"/>
  <c r="AB670" i="5"/>
  <c r="AA670" i="5"/>
  <c r="Z670" i="5"/>
  <c r="Y670" i="5"/>
  <c r="R670" i="5"/>
  <c r="AK670" i="5" s="1"/>
  <c r="P670" i="5"/>
  <c r="AJ670" i="5" s="1"/>
  <c r="N670" i="5"/>
  <c r="AI670" i="5" s="1"/>
  <c r="L670" i="5"/>
  <c r="AH670" i="5" s="1"/>
  <c r="H670" i="5"/>
  <c r="I670" i="5" s="1"/>
  <c r="AG670" i="5" s="1"/>
  <c r="AL665" i="5"/>
  <c r="AF665" i="5"/>
  <c r="AE665" i="5"/>
  <c r="AO665" i="5" s="1"/>
  <c r="AC665" i="5"/>
  <c r="AB665" i="5"/>
  <c r="AA665" i="5"/>
  <c r="Z665" i="5"/>
  <c r="Y665" i="5"/>
  <c r="R665" i="5"/>
  <c r="AK665" i="5" s="1"/>
  <c r="P665" i="5"/>
  <c r="AJ665" i="5" s="1"/>
  <c r="N665" i="5"/>
  <c r="AI665" i="5" s="1"/>
  <c r="L665" i="5"/>
  <c r="AH665" i="5" s="1"/>
  <c r="H665" i="5"/>
  <c r="I665" i="5" s="1"/>
  <c r="AG665" i="5" s="1"/>
  <c r="AL678" i="5"/>
  <c r="AF678" i="5"/>
  <c r="AE678" i="5"/>
  <c r="AO678" i="5" s="1"/>
  <c r="AC678" i="5"/>
  <c r="AB678" i="5"/>
  <c r="AA678" i="5"/>
  <c r="Z678" i="5"/>
  <c r="Y678" i="5"/>
  <c r="R678" i="5"/>
  <c r="AK678" i="5" s="1"/>
  <c r="P678" i="5"/>
  <c r="AJ678" i="5" s="1"/>
  <c r="N678" i="5"/>
  <c r="AI678" i="5" s="1"/>
  <c r="L678" i="5"/>
  <c r="AH678" i="5" s="1"/>
  <c r="H678" i="5"/>
  <c r="I678" i="5" s="1"/>
  <c r="AG678" i="5" s="1"/>
  <c r="AL668" i="5"/>
  <c r="AF668" i="5"/>
  <c r="AE668" i="5"/>
  <c r="AO668" i="5" s="1"/>
  <c r="AC668" i="5"/>
  <c r="AB668" i="5"/>
  <c r="AA668" i="5"/>
  <c r="Z668" i="5"/>
  <c r="Y668" i="5"/>
  <c r="R668" i="5"/>
  <c r="AK668" i="5" s="1"/>
  <c r="P668" i="5"/>
  <c r="AJ668" i="5" s="1"/>
  <c r="N668" i="5"/>
  <c r="AI668" i="5" s="1"/>
  <c r="L668" i="5"/>
  <c r="AH668" i="5" s="1"/>
  <c r="H668" i="5"/>
  <c r="I668" i="5" s="1"/>
  <c r="AG668" i="5" s="1"/>
  <c r="AL423" i="5"/>
  <c r="AF423" i="5"/>
  <c r="AE423" i="5"/>
  <c r="AO423" i="5" s="1"/>
  <c r="AC423" i="5"/>
  <c r="AB423" i="5"/>
  <c r="AA423" i="5"/>
  <c r="Z423" i="5"/>
  <c r="Y423" i="5"/>
  <c r="R423" i="5"/>
  <c r="AK423" i="5" s="1"/>
  <c r="P423" i="5"/>
  <c r="AJ423" i="5" s="1"/>
  <c r="N423" i="5"/>
  <c r="AI423" i="5" s="1"/>
  <c r="L423" i="5"/>
  <c r="AH423" i="5" s="1"/>
  <c r="H423" i="5"/>
  <c r="I423" i="5" s="1"/>
  <c r="AG423" i="5" s="1"/>
  <c r="AL424" i="5"/>
  <c r="AF424" i="5"/>
  <c r="AE424" i="5"/>
  <c r="AO424" i="5" s="1"/>
  <c r="AC424" i="5"/>
  <c r="AB424" i="5"/>
  <c r="AA424" i="5"/>
  <c r="Z424" i="5"/>
  <c r="Y424" i="5"/>
  <c r="R424" i="5"/>
  <c r="AK424" i="5" s="1"/>
  <c r="P424" i="5"/>
  <c r="AJ424" i="5" s="1"/>
  <c r="N424" i="5"/>
  <c r="AI424" i="5" s="1"/>
  <c r="L424" i="5"/>
  <c r="AH424" i="5" s="1"/>
  <c r="H424" i="5"/>
  <c r="I424" i="5" s="1"/>
  <c r="AG424" i="5" s="1"/>
  <c r="AL426" i="5"/>
  <c r="AF426" i="5"/>
  <c r="AE426" i="5"/>
  <c r="AO426" i="5" s="1"/>
  <c r="AC426" i="5"/>
  <c r="AB426" i="5"/>
  <c r="AA426" i="5"/>
  <c r="Z426" i="5"/>
  <c r="Y426" i="5"/>
  <c r="R426" i="5"/>
  <c r="AK426" i="5" s="1"/>
  <c r="P426" i="5"/>
  <c r="AJ426" i="5" s="1"/>
  <c r="N426" i="5"/>
  <c r="AI426" i="5" s="1"/>
  <c r="L426" i="5"/>
  <c r="AH426" i="5" s="1"/>
  <c r="H426" i="5"/>
  <c r="I426" i="5" s="1"/>
  <c r="AG426" i="5" s="1"/>
  <c r="AL419" i="5"/>
  <c r="AF419" i="5"/>
  <c r="AE419" i="5"/>
  <c r="AO419" i="5" s="1"/>
  <c r="AC419" i="5"/>
  <c r="AB419" i="5"/>
  <c r="AA419" i="5"/>
  <c r="Z419" i="5"/>
  <c r="Y419" i="5"/>
  <c r="R419" i="5"/>
  <c r="AK419" i="5" s="1"/>
  <c r="P419" i="5"/>
  <c r="AJ419" i="5" s="1"/>
  <c r="N419" i="5"/>
  <c r="AI419" i="5" s="1"/>
  <c r="L419" i="5"/>
  <c r="AH419" i="5" s="1"/>
  <c r="H419" i="5"/>
  <c r="I419" i="5" s="1"/>
  <c r="AG419" i="5" s="1"/>
  <c r="AL422" i="5"/>
  <c r="AF422" i="5"/>
  <c r="AE422" i="5"/>
  <c r="AO422" i="5" s="1"/>
  <c r="AC422" i="5"/>
  <c r="AB422" i="5"/>
  <c r="AA422" i="5"/>
  <c r="Z422" i="5"/>
  <c r="Y422" i="5"/>
  <c r="R422" i="5"/>
  <c r="AK422" i="5" s="1"/>
  <c r="P422" i="5"/>
  <c r="AJ422" i="5" s="1"/>
  <c r="N422" i="5"/>
  <c r="AI422" i="5" s="1"/>
  <c r="L422" i="5"/>
  <c r="AH422" i="5" s="1"/>
  <c r="H422" i="5"/>
  <c r="I422" i="5" s="1"/>
  <c r="AG422" i="5" s="1"/>
  <c r="AL425" i="5"/>
  <c r="AF425" i="5"/>
  <c r="AE425" i="5"/>
  <c r="AO425" i="5" s="1"/>
  <c r="AC425" i="5"/>
  <c r="AB425" i="5"/>
  <c r="AA425" i="5"/>
  <c r="Z425" i="5"/>
  <c r="Y425" i="5"/>
  <c r="R425" i="5"/>
  <c r="AK425" i="5" s="1"/>
  <c r="P425" i="5"/>
  <c r="AJ425" i="5" s="1"/>
  <c r="N425" i="5"/>
  <c r="AI425" i="5" s="1"/>
  <c r="L425" i="5"/>
  <c r="AH425" i="5" s="1"/>
  <c r="H425" i="5"/>
  <c r="I425" i="5" s="1"/>
  <c r="AG425" i="5" s="1"/>
  <c r="AL420" i="5"/>
  <c r="AF420" i="5"/>
  <c r="AE420" i="5"/>
  <c r="AO420" i="5" s="1"/>
  <c r="AC420" i="5"/>
  <c r="AB420" i="5"/>
  <c r="AA420" i="5"/>
  <c r="Z420" i="5"/>
  <c r="Y420" i="5"/>
  <c r="R420" i="5"/>
  <c r="AK420" i="5" s="1"/>
  <c r="P420" i="5"/>
  <c r="AJ420" i="5" s="1"/>
  <c r="N420" i="5"/>
  <c r="AI420" i="5" s="1"/>
  <c r="L420" i="5"/>
  <c r="AH420" i="5" s="1"/>
  <c r="H420" i="5"/>
  <c r="I420" i="5" s="1"/>
  <c r="AG420" i="5" s="1"/>
  <c r="AL421" i="5"/>
  <c r="AF421" i="5"/>
  <c r="AE421" i="5"/>
  <c r="AO421" i="5" s="1"/>
  <c r="AC421" i="5"/>
  <c r="AB421" i="5"/>
  <c r="AA421" i="5"/>
  <c r="Z421" i="5"/>
  <c r="Y421" i="5"/>
  <c r="R421" i="5"/>
  <c r="AK421" i="5" s="1"/>
  <c r="P421" i="5"/>
  <c r="AJ421" i="5" s="1"/>
  <c r="N421" i="5"/>
  <c r="AI421" i="5" s="1"/>
  <c r="L421" i="5"/>
  <c r="AH421" i="5" s="1"/>
  <c r="H421" i="5"/>
  <c r="I421" i="5" s="1"/>
  <c r="AG421" i="5" s="1"/>
  <c r="AL212" i="5"/>
  <c r="AF212" i="5"/>
  <c r="AE212" i="5"/>
  <c r="AO212" i="5" s="1"/>
  <c r="AC212" i="5"/>
  <c r="AB212" i="5"/>
  <c r="AA212" i="5"/>
  <c r="Z212" i="5"/>
  <c r="Y212" i="5"/>
  <c r="R212" i="5"/>
  <c r="AK212" i="5" s="1"/>
  <c r="P212" i="5"/>
  <c r="AJ212" i="5" s="1"/>
  <c r="N212" i="5"/>
  <c r="AI212" i="5" s="1"/>
  <c r="L212" i="5"/>
  <c r="AH212" i="5" s="1"/>
  <c r="H212" i="5"/>
  <c r="I212" i="5" s="1"/>
  <c r="AG212" i="5" s="1"/>
  <c r="AL214" i="5"/>
  <c r="AF214" i="5"/>
  <c r="AE214" i="5"/>
  <c r="AO214" i="5" s="1"/>
  <c r="AC214" i="5"/>
  <c r="AB214" i="5"/>
  <c r="AA214" i="5"/>
  <c r="Z214" i="5"/>
  <c r="Y214" i="5"/>
  <c r="R214" i="5"/>
  <c r="AK214" i="5" s="1"/>
  <c r="P214" i="5"/>
  <c r="AJ214" i="5" s="1"/>
  <c r="N214" i="5"/>
  <c r="AI214" i="5" s="1"/>
  <c r="L214" i="5"/>
  <c r="AH214" i="5" s="1"/>
  <c r="H214" i="5"/>
  <c r="I214" i="5" s="1"/>
  <c r="AG214" i="5" s="1"/>
  <c r="AL230" i="5"/>
  <c r="AF230" i="5"/>
  <c r="AE230" i="5"/>
  <c r="AO230" i="5" s="1"/>
  <c r="AC230" i="5"/>
  <c r="AB230" i="5"/>
  <c r="AA230" i="5"/>
  <c r="Z230" i="5"/>
  <c r="Y230" i="5"/>
  <c r="R230" i="5"/>
  <c r="AK230" i="5" s="1"/>
  <c r="P230" i="5"/>
  <c r="AJ230" i="5" s="1"/>
  <c r="N230" i="5"/>
  <c r="AI230" i="5" s="1"/>
  <c r="L230" i="5"/>
  <c r="AH230" i="5" s="1"/>
  <c r="H230" i="5"/>
  <c r="I230" i="5" s="1"/>
  <c r="AG230" i="5" s="1"/>
  <c r="AL216" i="5"/>
  <c r="AF216" i="5"/>
  <c r="AE216" i="5"/>
  <c r="AO216" i="5" s="1"/>
  <c r="AC216" i="5"/>
  <c r="AB216" i="5"/>
  <c r="AA216" i="5"/>
  <c r="Z216" i="5"/>
  <c r="Y216" i="5"/>
  <c r="R216" i="5"/>
  <c r="AK216" i="5" s="1"/>
  <c r="P216" i="5"/>
  <c r="AJ216" i="5" s="1"/>
  <c r="N216" i="5"/>
  <c r="AI216" i="5" s="1"/>
  <c r="L216" i="5"/>
  <c r="AH216" i="5" s="1"/>
  <c r="H216" i="5"/>
  <c r="I216" i="5" s="1"/>
  <c r="AG216" i="5" s="1"/>
  <c r="AL222" i="5"/>
  <c r="AF222" i="5"/>
  <c r="AE222" i="5"/>
  <c r="AO222" i="5" s="1"/>
  <c r="AC222" i="5"/>
  <c r="AB222" i="5"/>
  <c r="AA222" i="5"/>
  <c r="Z222" i="5"/>
  <c r="Y222" i="5"/>
  <c r="R222" i="5"/>
  <c r="AK222" i="5" s="1"/>
  <c r="P222" i="5"/>
  <c r="AJ222" i="5" s="1"/>
  <c r="N222" i="5"/>
  <c r="AI222" i="5" s="1"/>
  <c r="L222" i="5"/>
  <c r="AH222" i="5" s="1"/>
  <c r="H222" i="5"/>
  <c r="I222" i="5" s="1"/>
  <c r="AG222" i="5" s="1"/>
  <c r="AL235" i="5"/>
  <c r="AF235" i="5"/>
  <c r="AE235" i="5"/>
  <c r="AO235" i="5" s="1"/>
  <c r="AC235" i="5"/>
  <c r="AB235" i="5"/>
  <c r="AA235" i="5"/>
  <c r="Z235" i="5"/>
  <c r="Y235" i="5"/>
  <c r="R235" i="5"/>
  <c r="AK235" i="5" s="1"/>
  <c r="P235" i="5"/>
  <c r="AJ235" i="5" s="1"/>
  <c r="N235" i="5"/>
  <c r="AI235" i="5" s="1"/>
  <c r="L235" i="5"/>
  <c r="AH235" i="5" s="1"/>
  <c r="H235" i="5"/>
  <c r="I235" i="5" s="1"/>
  <c r="AG235" i="5" s="1"/>
  <c r="AL229" i="5"/>
  <c r="AF229" i="5"/>
  <c r="AE229" i="5"/>
  <c r="AO229" i="5" s="1"/>
  <c r="AC229" i="5"/>
  <c r="AB229" i="5"/>
  <c r="AA229" i="5"/>
  <c r="Z229" i="5"/>
  <c r="Y229" i="5"/>
  <c r="R229" i="5"/>
  <c r="AK229" i="5" s="1"/>
  <c r="P229" i="5"/>
  <c r="AJ229" i="5" s="1"/>
  <c r="N229" i="5"/>
  <c r="AI229" i="5" s="1"/>
  <c r="L229" i="5"/>
  <c r="AH229" i="5" s="1"/>
  <c r="H229" i="5"/>
  <c r="I229" i="5" s="1"/>
  <c r="AG229" i="5" s="1"/>
  <c r="AL234" i="5"/>
  <c r="AF234" i="5"/>
  <c r="AE234" i="5"/>
  <c r="AO234" i="5" s="1"/>
  <c r="AC234" i="5"/>
  <c r="AB234" i="5"/>
  <c r="AA234" i="5"/>
  <c r="Z234" i="5"/>
  <c r="Y234" i="5"/>
  <c r="R234" i="5"/>
  <c r="AK234" i="5" s="1"/>
  <c r="P234" i="5"/>
  <c r="AJ234" i="5" s="1"/>
  <c r="N234" i="5"/>
  <c r="AI234" i="5" s="1"/>
  <c r="L234" i="5"/>
  <c r="AH234" i="5" s="1"/>
  <c r="H234" i="5"/>
  <c r="I234" i="5" s="1"/>
  <c r="AG234" i="5" s="1"/>
  <c r="AL228" i="5"/>
  <c r="AF228" i="5"/>
  <c r="AE228" i="5"/>
  <c r="AO228" i="5" s="1"/>
  <c r="AC228" i="5"/>
  <c r="AB228" i="5"/>
  <c r="AA228" i="5"/>
  <c r="Z228" i="5"/>
  <c r="Y228" i="5"/>
  <c r="R228" i="5"/>
  <c r="AK228" i="5" s="1"/>
  <c r="P228" i="5"/>
  <c r="AJ228" i="5" s="1"/>
  <c r="N228" i="5"/>
  <c r="AI228" i="5" s="1"/>
  <c r="L228" i="5"/>
  <c r="AH228" i="5" s="1"/>
  <c r="H228" i="5"/>
  <c r="I228" i="5" s="1"/>
  <c r="AG228" i="5" s="1"/>
  <c r="AL231" i="5"/>
  <c r="AF231" i="5"/>
  <c r="AE231" i="5"/>
  <c r="AO231" i="5" s="1"/>
  <c r="AC231" i="5"/>
  <c r="AB231" i="5"/>
  <c r="AA231" i="5"/>
  <c r="Z231" i="5"/>
  <c r="Y231" i="5"/>
  <c r="R231" i="5"/>
  <c r="AK231" i="5" s="1"/>
  <c r="P231" i="5"/>
  <c r="AJ231" i="5" s="1"/>
  <c r="N231" i="5"/>
  <c r="AI231" i="5" s="1"/>
  <c r="L231" i="5"/>
  <c r="AH231" i="5" s="1"/>
  <c r="H231" i="5"/>
  <c r="I231" i="5" s="1"/>
  <c r="AG231" i="5" s="1"/>
  <c r="AL233" i="5"/>
  <c r="AF233" i="5"/>
  <c r="AE233" i="5"/>
  <c r="AO233" i="5" s="1"/>
  <c r="AC233" i="5"/>
  <c r="AB233" i="5"/>
  <c r="AA233" i="5"/>
  <c r="Z233" i="5"/>
  <c r="Y233" i="5"/>
  <c r="R233" i="5"/>
  <c r="AK233" i="5" s="1"/>
  <c r="P233" i="5"/>
  <c r="AJ233" i="5" s="1"/>
  <c r="N233" i="5"/>
  <c r="AI233" i="5" s="1"/>
  <c r="L233" i="5"/>
  <c r="AH233" i="5" s="1"/>
  <c r="H233" i="5"/>
  <c r="I233" i="5" s="1"/>
  <c r="AG233" i="5" s="1"/>
  <c r="AL232" i="5"/>
  <c r="AF232" i="5"/>
  <c r="AE232" i="5"/>
  <c r="AO232" i="5" s="1"/>
  <c r="AC232" i="5"/>
  <c r="AB232" i="5"/>
  <c r="AA232" i="5"/>
  <c r="Z232" i="5"/>
  <c r="Y232" i="5"/>
  <c r="R232" i="5"/>
  <c r="AK232" i="5" s="1"/>
  <c r="P232" i="5"/>
  <c r="AJ232" i="5" s="1"/>
  <c r="N232" i="5"/>
  <c r="AI232" i="5" s="1"/>
  <c r="L232" i="5"/>
  <c r="AH232" i="5" s="1"/>
  <c r="H232" i="5"/>
  <c r="I232" i="5" s="1"/>
  <c r="AG232" i="5" s="1"/>
  <c r="AL219" i="5"/>
  <c r="AF219" i="5"/>
  <c r="AE219" i="5"/>
  <c r="AO219" i="5" s="1"/>
  <c r="AC219" i="5"/>
  <c r="AB219" i="5"/>
  <c r="AA219" i="5"/>
  <c r="Z219" i="5"/>
  <c r="Y219" i="5"/>
  <c r="R219" i="5"/>
  <c r="AK219" i="5" s="1"/>
  <c r="P219" i="5"/>
  <c r="AJ219" i="5" s="1"/>
  <c r="N219" i="5"/>
  <c r="AI219" i="5" s="1"/>
  <c r="L219" i="5"/>
  <c r="AH219" i="5" s="1"/>
  <c r="H219" i="5"/>
  <c r="I219" i="5" s="1"/>
  <c r="AG219" i="5" s="1"/>
  <c r="AL227" i="5"/>
  <c r="AF227" i="5"/>
  <c r="AE227" i="5"/>
  <c r="AO227" i="5" s="1"/>
  <c r="AC227" i="5"/>
  <c r="AB227" i="5"/>
  <c r="AA227" i="5"/>
  <c r="Z227" i="5"/>
  <c r="Y227" i="5"/>
  <c r="R227" i="5"/>
  <c r="AK227" i="5" s="1"/>
  <c r="P227" i="5"/>
  <c r="AJ227" i="5" s="1"/>
  <c r="N227" i="5"/>
  <c r="AI227" i="5" s="1"/>
  <c r="L227" i="5"/>
  <c r="AH227" i="5" s="1"/>
  <c r="H227" i="5"/>
  <c r="I227" i="5" s="1"/>
  <c r="AG227" i="5" s="1"/>
  <c r="AL226" i="5"/>
  <c r="AF226" i="5"/>
  <c r="AE226" i="5"/>
  <c r="AO226" i="5" s="1"/>
  <c r="AC226" i="5"/>
  <c r="AB226" i="5"/>
  <c r="AA226" i="5"/>
  <c r="Z226" i="5"/>
  <c r="Y226" i="5"/>
  <c r="R226" i="5"/>
  <c r="AK226" i="5" s="1"/>
  <c r="P226" i="5"/>
  <c r="AJ226" i="5" s="1"/>
  <c r="N226" i="5"/>
  <c r="AI226" i="5" s="1"/>
  <c r="L226" i="5"/>
  <c r="AH226" i="5" s="1"/>
  <c r="H226" i="5"/>
  <c r="I226" i="5" s="1"/>
  <c r="AG226" i="5" s="1"/>
  <c r="AL223" i="5"/>
  <c r="AF223" i="5"/>
  <c r="AE223" i="5"/>
  <c r="AO223" i="5" s="1"/>
  <c r="AC223" i="5"/>
  <c r="AB223" i="5"/>
  <c r="AA223" i="5"/>
  <c r="Z223" i="5"/>
  <c r="Y223" i="5"/>
  <c r="R223" i="5"/>
  <c r="AK223" i="5" s="1"/>
  <c r="P223" i="5"/>
  <c r="AJ223" i="5" s="1"/>
  <c r="N223" i="5"/>
  <c r="AI223" i="5" s="1"/>
  <c r="L223" i="5"/>
  <c r="AH223" i="5" s="1"/>
  <c r="H223" i="5"/>
  <c r="I223" i="5" s="1"/>
  <c r="AG223" i="5" s="1"/>
  <c r="AL221" i="5"/>
  <c r="AF221" i="5"/>
  <c r="AE221" i="5"/>
  <c r="AO221" i="5" s="1"/>
  <c r="AC221" i="5"/>
  <c r="AB221" i="5"/>
  <c r="AA221" i="5"/>
  <c r="Z221" i="5"/>
  <c r="Y221" i="5"/>
  <c r="R221" i="5"/>
  <c r="AK221" i="5" s="1"/>
  <c r="P221" i="5"/>
  <c r="AJ221" i="5" s="1"/>
  <c r="N221" i="5"/>
  <c r="AI221" i="5" s="1"/>
  <c r="L221" i="5"/>
  <c r="AH221" i="5" s="1"/>
  <c r="H221" i="5"/>
  <c r="I221" i="5" s="1"/>
  <c r="AG221" i="5" s="1"/>
  <c r="AL213" i="5"/>
  <c r="AF213" i="5"/>
  <c r="AE213" i="5"/>
  <c r="AO213" i="5" s="1"/>
  <c r="AC213" i="5"/>
  <c r="AB213" i="5"/>
  <c r="AA213" i="5"/>
  <c r="Z213" i="5"/>
  <c r="Y213" i="5"/>
  <c r="R213" i="5"/>
  <c r="AK213" i="5" s="1"/>
  <c r="P213" i="5"/>
  <c r="AJ213" i="5" s="1"/>
  <c r="N213" i="5"/>
  <c r="AI213" i="5" s="1"/>
  <c r="L213" i="5"/>
  <c r="AH213" i="5" s="1"/>
  <c r="H213" i="5"/>
  <c r="I213" i="5" s="1"/>
  <c r="AG213" i="5" s="1"/>
  <c r="AL215" i="5"/>
  <c r="AF215" i="5"/>
  <c r="AE215" i="5"/>
  <c r="AO215" i="5" s="1"/>
  <c r="AC215" i="5"/>
  <c r="AB215" i="5"/>
  <c r="AA215" i="5"/>
  <c r="Z215" i="5"/>
  <c r="Y215" i="5"/>
  <c r="R215" i="5"/>
  <c r="AK215" i="5" s="1"/>
  <c r="P215" i="5"/>
  <c r="AJ215" i="5" s="1"/>
  <c r="N215" i="5"/>
  <c r="AI215" i="5" s="1"/>
  <c r="L215" i="5"/>
  <c r="AH215" i="5" s="1"/>
  <c r="H215" i="5"/>
  <c r="I215" i="5" s="1"/>
  <c r="AG215" i="5" s="1"/>
  <c r="AL217" i="5"/>
  <c r="AF217" i="5"/>
  <c r="AE217" i="5"/>
  <c r="AO217" i="5" s="1"/>
  <c r="AC217" i="5"/>
  <c r="AB217" i="5"/>
  <c r="AA217" i="5"/>
  <c r="Z217" i="5"/>
  <c r="Y217" i="5"/>
  <c r="R217" i="5"/>
  <c r="AK217" i="5" s="1"/>
  <c r="P217" i="5"/>
  <c r="AJ217" i="5" s="1"/>
  <c r="N217" i="5"/>
  <c r="AI217" i="5" s="1"/>
  <c r="L217" i="5"/>
  <c r="AH217" i="5" s="1"/>
  <c r="H217" i="5"/>
  <c r="I217" i="5" s="1"/>
  <c r="AG217" i="5" s="1"/>
  <c r="AL220" i="5"/>
  <c r="AF220" i="5"/>
  <c r="AE220" i="5"/>
  <c r="AO220" i="5" s="1"/>
  <c r="AC220" i="5"/>
  <c r="AB220" i="5"/>
  <c r="AA220" i="5"/>
  <c r="Z220" i="5"/>
  <c r="Y220" i="5"/>
  <c r="R220" i="5"/>
  <c r="AK220" i="5" s="1"/>
  <c r="P220" i="5"/>
  <c r="AJ220" i="5" s="1"/>
  <c r="N220" i="5"/>
  <c r="AI220" i="5" s="1"/>
  <c r="L220" i="5"/>
  <c r="AH220" i="5" s="1"/>
  <c r="H220" i="5"/>
  <c r="I220" i="5" s="1"/>
  <c r="AG220" i="5" s="1"/>
  <c r="AL218" i="5"/>
  <c r="AF218" i="5"/>
  <c r="AE218" i="5"/>
  <c r="AO218" i="5" s="1"/>
  <c r="AC218" i="5"/>
  <c r="AB218" i="5"/>
  <c r="AA218" i="5"/>
  <c r="Z218" i="5"/>
  <c r="Y218" i="5"/>
  <c r="R218" i="5"/>
  <c r="AK218" i="5" s="1"/>
  <c r="P218" i="5"/>
  <c r="AJ218" i="5" s="1"/>
  <c r="N218" i="5"/>
  <c r="AI218" i="5" s="1"/>
  <c r="L218" i="5"/>
  <c r="AH218" i="5" s="1"/>
  <c r="H218" i="5"/>
  <c r="I218" i="5" s="1"/>
  <c r="AG218" i="5" s="1"/>
  <c r="AL225" i="5"/>
  <c r="AF225" i="5"/>
  <c r="AE225" i="5"/>
  <c r="AO225" i="5" s="1"/>
  <c r="AC225" i="5"/>
  <c r="AB225" i="5"/>
  <c r="AA225" i="5"/>
  <c r="Z225" i="5"/>
  <c r="Y225" i="5"/>
  <c r="R225" i="5"/>
  <c r="AK225" i="5" s="1"/>
  <c r="P225" i="5"/>
  <c r="AJ225" i="5" s="1"/>
  <c r="N225" i="5"/>
  <c r="AI225" i="5" s="1"/>
  <c r="L225" i="5"/>
  <c r="AH225" i="5" s="1"/>
  <c r="H225" i="5"/>
  <c r="I225" i="5" s="1"/>
  <c r="AG225" i="5" s="1"/>
  <c r="AL224" i="5"/>
  <c r="AF224" i="5"/>
  <c r="AE224" i="5"/>
  <c r="AO224" i="5" s="1"/>
  <c r="AC224" i="5"/>
  <c r="AB224" i="5"/>
  <c r="AA224" i="5"/>
  <c r="Z224" i="5"/>
  <c r="Y224" i="5"/>
  <c r="R224" i="5"/>
  <c r="AK224" i="5" s="1"/>
  <c r="P224" i="5"/>
  <c r="AJ224" i="5" s="1"/>
  <c r="N224" i="5"/>
  <c r="AI224" i="5" s="1"/>
  <c r="L224" i="5"/>
  <c r="AH224" i="5" s="1"/>
  <c r="H224" i="5"/>
  <c r="I224" i="5" s="1"/>
  <c r="AG224" i="5" s="1"/>
  <c r="AL165" i="5"/>
  <c r="AF165" i="5"/>
  <c r="AE165" i="5"/>
  <c r="AO165" i="5" s="1"/>
  <c r="AC165" i="5"/>
  <c r="AB165" i="5"/>
  <c r="AA165" i="5"/>
  <c r="Z165" i="5"/>
  <c r="Y165" i="5"/>
  <c r="R165" i="5"/>
  <c r="AK165" i="5" s="1"/>
  <c r="P165" i="5"/>
  <c r="AJ165" i="5" s="1"/>
  <c r="N165" i="5"/>
  <c r="AI165" i="5" s="1"/>
  <c r="L165" i="5"/>
  <c r="AH165" i="5" s="1"/>
  <c r="H165" i="5"/>
  <c r="I165" i="5" s="1"/>
  <c r="AG165" i="5" s="1"/>
  <c r="AL186" i="5"/>
  <c r="AF186" i="5"/>
  <c r="AE186" i="5"/>
  <c r="AO186" i="5" s="1"/>
  <c r="AC186" i="5"/>
  <c r="AB186" i="5"/>
  <c r="AA186" i="5"/>
  <c r="Z186" i="5"/>
  <c r="Y186" i="5"/>
  <c r="R186" i="5"/>
  <c r="AK186" i="5" s="1"/>
  <c r="P186" i="5"/>
  <c r="AJ186" i="5" s="1"/>
  <c r="N186" i="5"/>
  <c r="AI186" i="5" s="1"/>
  <c r="L186" i="5"/>
  <c r="AH186" i="5" s="1"/>
  <c r="H186" i="5"/>
  <c r="I186" i="5" s="1"/>
  <c r="AG186" i="5" s="1"/>
  <c r="AL199" i="5"/>
  <c r="AF199" i="5"/>
  <c r="AE199" i="5"/>
  <c r="AO199" i="5" s="1"/>
  <c r="AC199" i="5"/>
  <c r="AB199" i="5"/>
  <c r="AA199" i="5"/>
  <c r="Z199" i="5"/>
  <c r="Y199" i="5"/>
  <c r="R199" i="5"/>
  <c r="AK199" i="5" s="1"/>
  <c r="P199" i="5"/>
  <c r="AJ199" i="5" s="1"/>
  <c r="N199" i="5"/>
  <c r="AI199" i="5" s="1"/>
  <c r="L199" i="5"/>
  <c r="AH199" i="5" s="1"/>
  <c r="H199" i="5"/>
  <c r="I199" i="5" s="1"/>
  <c r="AG199" i="5" s="1"/>
  <c r="AL161" i="5"/>
  <c r="AF161" i="5"/>
  <c r="AE161" i="5"/>
  <c r="AO161" i="5" s="1"/>
  <c r="AC161" i="5"/>
  <c r="AB161" i="5"/>
  <c r="AA161" i="5"/>
  <c r="Z161" i="5"/>
  <c r="Y161" i="5"/>
  <c r="R161" i="5"/>
  <c r="AK161" i="5" s="1"/>
  <c r="P161" i="5"/>
  <c r="AJ161" i="5" s="1"/>
  <c r="N161" i="5"/>
  <c r="AI161" i="5" s="1"/>
  <c r="L161" i="5"/>
  <c r="AH161" i="5" s="1"/>
  <c r="H161" i="5"/>
  <c r="I161" i="5" s="1"/>
  <c r="AG161" i="5" s="1"/>
  <c r="AL206" i="5"/>
  <c r="AF206" i="5"/>
  <c r="AE206" i="5"/>
  <c r="AO206" i="5" s="1"/>
  <c r="AC206" i="5"/>
  <c r="AB206" i="5"/>
  <c r="AA206" i="5"/>
  <c r="Z206" i="5"/>
  <c r="Y206" i="5"/>
  <c r="R206" i="5"/>
  <c r="AK206" i="5" s="1"/>
  <c r="P206" i="5"/>
  <c r="AJ206" i="5" s="1"/>
  <c r="N206" i="5"/>
  <c r="AI206" i="5" s="1"/>
  <c r="L206" i="5"/>
  <c r="AH206" i="5" s="1"/>
  <c r="H206" i="5"/>
  <c r="I206" i="5" s="1"/>
  <c r="AG206" i="5" s="1"/>
  <c r="AL198" i="5"/>
  <c r="AF198" i="5"/>
  <c r="AE198" i="5"/>
  <c r="AO198" i="5" s="1"/>
  <c r="AC198" i="5"/>
  <c r="AB198" i="5"/>
  <c r="AA198" i="5"/>
  <c r="Z198" i="5"/>
  <c r="Y198" i="5"/>
  <c r="R198" i="5"/>
  <c r="AK198" i="5" s="1"/>
  <c r="P198" i="5"/>
  <c r="AJ198" i="5" s="1"/>
  <c r="N198" i="5"/>
  <c r="AI198" i="5" s="1"/>
  <c r="L198" i="5"/>
  <c r="AH198" i="5" s="1"/>
  <c r="H198" i="5"/>
  <c r="I198" i="5" s="1"/>
  <c r="AG198" i="5" s="1"/>
  <c r="AL172" i="5"/>
  <c r="AF172" i="5"/>
  <c r="AE172" i="5"/>
  <c r="AO172" i="5" s="1"/>
  <c r="AC172" i="5"/>
  <c r="AB172" i="5"/>
  <c r="AA172" i="5"/>
  <c r="Z172" i="5"/>
  <c r="Y172" i="5"/>
  <c r="R172" i="5"/>
  <c r="AK172" i="5" s="1"/>
  <c r="P172" i="5"/>
  <c r="AJ172" i="5" s="1"/>
  <c r="N172" i="5"/>
  <c r="AI172" i="5" s="1"/>
  <c r="L172" i="5"/>
  <c r="AH172" i="5" s="1"/>
  <c r="H172" i="5"/>
  <c r="I172" i="5" s="1"/>
  <c r="AG172" i="5" s="1"/>
  <c r="AL200" i="5"/>
  <c r="AF200" i="5"/>
  <c r="AE200" i="5"/>
  <c r="AO200" i="5" s="1"/>
  <c r="AC200" i="5"/>
  <c r="AB200" i="5"/>
  <c r="AA200" i="5"/>
  <c r="Z200" i="5"/>
  <c r="Y200" i="5"/>
  <c r="R200" i="5"/>
  <c r="AK200" i="5" s="1"/>
  <c r="P200" i="5"/>
  <c r="AJ200" i="5" s="1"/>
  <c r="N200" i="5"/>
  <c r="AI200" i="5" s="1"/>
  <c r="L200" i="5"/>
  <c r="AH200" i="5" s="1"/>
  <c r="H200" i="5"/>
  <c r="I200" i="5" s="1"/>
  <c r="AG200" i="5" s="1"/>
  <c r="AL197" i="5"/>
  <c r="AF197" i="5"/>
  <c r="AE197" i="5"/>
  <c r="AO197" i="5" s="1"/>
  <c r="AC197" i="5"/>
  <c r="AB197" i="5"/>
  <c r="AA197" i="5"/>
  <c r="Z197" i="5"/>
  <c r="Y197" i="5"/>
  <c r="R197" i="5"/>
  <c r="AK197" i="5" s="1"/>
  <c r="P197" i="5"/>
  <c r="AJ197" i="5" s="1"/>
  <c r="N197" i="5"/>
  <c r="AI197" i="5" s="1"/>
  <c r="L197" i="5"/>
  <c r="AH197" i="5" s="1"/>
  <c r="H197" i="5"/>
  <c r="I197" i="5" s="1"/>
  <c r="AG197" i="5" s="1"/>
  <c r="AL211" i="5"/>
  <c r="AH211" i="5"/>
  <c r="AF211" i="5"/>
  <c r="AE211" i="5"/>
  <c r="AO211" i="5" s="1"/>
  <c r="AC211" i="5"/>
  <c r="AB211" i="5"/>
  <c r="AA211" i="5"/>
  <c r="Z211" i="5"/>
  <c r="Y211" i="5"/>
  <c r="R211" i="5"/>
  <c r="AK211" i="5" s="1"/>
  <c r="P211" i="5"/>
  <c r="AJ211" i="5" s="1"/>
  <c r="N211" i="5"/>
  <c r="AI211" i="5" s="1"/>
  <c r="H211" i="5"/>
  <c r="I211" i="5" s="1"/>
  <c r="AG211" i="5" s="1"/>
  <c r="AL210" i="5"/>
  <c r="AF210" i="5"/>
  <c r="AE210" i="5"/>
  <c r="AO210" i="5" s="1"/>
  <c r="AC210" i="5"/>
  <c r="AB210" i="5"/>
  <c r="AA210" i="5"/>
  <c r="Z210" i="5"/>
  <c r="Y210" i="5"/>
  <c r="R210" i="5"/>
  <c r="AK210" i="5" s="1"/>
  <c r="P210" i="5"/>
  <c r="AJ210" i="5" s="1"/>
  <c r="N210" i="5"/>
  <c r="AI210" i="5" s="1"/>
  <c r="L210" i="5"/>
  <c r="AH210" i="5" s="1"/>
  <c r="H210" i="5"/>
  <c r="I210" i="5" s="1"/>
  <c r="AG210" i="5" s="1"/>
  <c r="AL207" i="5"/>
  <c r="AF207" i="5"/>
  <c r="AE207" i="5"/>
  <c r="AO207" i="5" s="1"/>
  <c r="AC207" i="5"/>
  <c r="AB207" i="5"/>
  <c r="AA207" i="5"/>
  <c r="Z207" i="5"/>
  <c r="Y207" i="5"/>
  <c r="R207" i="5"/>
  <c r="AK207" i="5" s="1"/>
  <c r="P207" i="5"/>
  <c r="AJ207" i="5" s="1"/>
  <c r="N207" i="5"/>
  <c r="AI207" i="5" s="1"/>
  <c r="L207" i="5"/>
  <c r="AH207" i="5" s="1"/>
  <c r="H207" i="5"/>
  <c r="I207" i="5" s="1"/>
  <c r="AG207" i="5" s="1"/>
  <c r="AL196" i="5"/>
  <c r="AF196" i="5"/>
  <c r="AE196" i="5"/>
  <c r="AO196" i="5" s="1"/>
  <c r="AC196" i="5"/>
  <c r="AB196" i="5"/>
  <c r="AA196" i="5"/>
  <c r="Z196" i="5"/>
  <c r="Y196" i="5"/>
  <c r="R196" i="5"/>
  <c r="AK196" i="5" s="1"/>
  <c r="P196" i="5"/>
  <c r="AJ196" i="5" s="1"/>
  <c r="N196" i="5"/>
  <c r="AI196" i="5" s="1"/>
  <c r="L196" i="5"/>
  <c r="AH196" i="5" s="1"/>
  <c r="H196" i="5"/>
  <c r="I196" i="5" s="1"/>
  <c r="AG196" i="5" s="1"/>
  <c r="AL159" i="5"/>
  <c r="AF159" i="5"/>
  <c r="AE159" i="5"/>
  <c r="AO159" i="5" s="1"/>
  <c r="AC159" i="5"/>
  <c r="AB159" i="5"/>
  <c r="AA159" i="5"/>
  <c r="Z159" i="5"/>
  <c r="Y159" i="5"/>
  <c r="R159" i="5"/>
  <c r="AK159" i="5" s="1"/>
  <c r="P159" i="5"/>
  <c r="AJ159" i="5" s="1"/>
  <c r="N159" i="5"/>
  <c r="AI159" i="5" s="1"/>
  <c r="L159" i="5"/>
  <c r="AH159" i="5" s="1"/>
  <c r="H159" i="5"/>
  <c r="I159" i="5" s="1"/>
  <c r="AG159" i="5" s="1"/>
  <c r="AL201" i="5"/>
  <c r="AF201" i="5"/>
  <c r="AE201" i="5"/>
  <c r="AO201" i="5" s="1"/>
  <c r="AC201" i="5"/>
  <c r="AB201" i="5"/>
  <c r="AA201" i="5"/>
  <c r="Z201" i="5"/>
  <c r="Y201" i="5"/>
  <c r="R201" i="5"/>
  <c r="AK201" i="5" s="1"/>
  <c r="P201" i="5"/>
  <c r="AJ201" i="5" s="1"/>
  <c r="N201" i="5"/>
  <c r="AI201" i="5" s="1"/>
  <c r="L201" i="5"/>
  <c r="AH201" i="5" s="1"/>
  <c r="H201" i="5"/>
  <c r="I201" i="5" s="1"/>
  <c r="AG201" i="5" s="1"/>
  <c r="AL205" i="5"/>
  <c r="AF205" i="5"/>
  <c r="AE205" i="5"/>
  <c r="AO205" i="5" s="1"/>
  <c r="AC205" i="5"/>
  <c r="AB205" i="5"/>
  <c r="AA205" i="5"/>
  <c r="Z205" i="5"/>
  <c r="Y205" i="5"/>
  <c r="R205" i="5"/>
  <c r="AK205" i="5" s="1"/>
  <c r="P205" i="5"/>
  <c r="AJ205" i="5" s="1"/>
  <c r="N205" i="5"/>
  <c r="AI205" i="5" s="1"/>
  <c r="L205" i="5"/>
  <c r="AH205" i="5" s="1"/>
  <c r="H205" i="5"/>
  <c r="I205" i="5" s="1"/>
  <c r="AG205" i="5" s="1"/>
  <c r="AL195" i="5"/>
  <c r="AF195" i="5"/>
  <c r="AE195" i="5"/>
  <c r="AO195" i="5" s="1"/>
  <c r="AC195" i="5"/>
  <c r="AB195" i="5"/>
  <c r="AA195" i="5"/>
  <c r="Z195" i="5"/>
  <c r="Y195" i="5"/>
  <c r="R195" i="5"/>
  <c r="AK195" i="5" s="1"/>
  <c r="P195" i="5"/>
  <c r="AJ195" i="5" s="1"/>
  <c r="N195" i="5"/>
  <c r="AI195" i="5" s="1"/>
  <c r="L195" i="5"/>
  <c r="AH195" i="5" s="1"/>
  <c r="H195" i="5"/>
  <c r="I195" i="5" s="1"/>
  <c r="AG195" i="5" s="1"/>
  <c r="AL194" i="5"/>
  <c r="AF194" i="5"/>
  <c r="AE194" i="5"/>
  <c r="AO194" i="5" s="1"/>
  <c r="AC194" i="5"/>
  <c r="AB194" i="5"/>
  <c r="AA194" i="5"/>
  <c r="Z194" i="5"/>
  <c r="Y194" i="5"/>
  <c r="R194" i="5"/>
  <c r="AK194" i="5" s="1"/>
  <c r="P194" i="5"/>
  <c r="AJ194" i="5" s="1"/>
  <c r="N194" i="5"/>
  <c r="AI194" i="5" s="1"/>
  <c r="L194" i="5"/>
  <c r="AH194" i="5" s="1"/>
  <c r="H194" i="5"/>
  <c r="I194" i="5" s="1"/>
  <c r="AG194" i="5" s="1"/>
  <c r="AL193" i="5"/>
  <c r="AF193" i="5"/>
  <c r="AE193" i="5"/>
  <c r="AO193" i="5" s="1"/>
  <c r="AC193" i="5"/>
  <c r="AB193" i="5"/>
  <c r="AA193" i="5"/>
  <c r="Z193" i="5"/>
  <c r="Y193" i="5"/>
  <c r="R193" i="5"/>
  <c r="AK193" i="5" s="1"/>
  <c r="P193" i="5"/>
  <c r="AJ193" i="5" s="1"/>
  <c r="N193" i="5"/>
  <c r="AI193" i="5" s="1"/>
  <c r="L193" i="5"/>
  <c r="AH193" i="5" s="1"/>
  <c r="H193" i="5"/>
  <c r="I193" i="5" s="1"/>
  <c r="AG193" i="5" s="1"/>
  <c r="AL192" i="5"/>
  <c r="AF192" i="5"/>
  <c r="AE192" i="5"/>
  <c r="AO192" i="5" s="1"/>
  <c r="AC192" i="5"/>
  <c r="AB192" i="5"/>
  <c r="AA192" i="5"/>
  <c r="Z192" i="5"/>
  <c r="Y192" i="5"/>
  <c r="R192" i="5"/>
  <c r="AK192" i="5" s="1"/>
  <c r="P192" i="5"/>
  <c r="AJ192" i="5" s="1"/>
  <c r="N192" i="5"/>
  <c r="AI192" i="5" s="1"/>
  <c r="L192" i="5"/>
  <c r="AH192" i="5" s="1"/>
  <c r="H192" i="5"/>
  <c r="I192" i="5" s="1"/>
  <c r="AG192" i="5" s="1"/>
  <c r="AL191" i="5"/>
  <c r="AF191" i="5"/>
  <c r="AE191" i="5"/>
  <c r="AO191" i="5" s="1"/>
  <c r="AC191" i="5"/>
  <c r="AB191" i="5"/>
  <c r="AA191" i="5"/>
  <c r="Z191" i="5"/>
  <c r="Y191" i="5"/>
  <c r="R191" i="5"/>
  <c r="AK191" i="5" s="1"/>
  <c r="P191" i="5"/>
  <c r="AJ191" i="5" s="1"/>
  <c r="N191" i="5"/>
  <c r="AI191" i="5" s="1"/>
  <c r="L191" i="5"/>
  <c r="AH191" i="5" s="1"/>
  <c r="H191" i="5"/>
  <c r="I191" i="5" s="1"/>
  <c r="AG191" i="5" s="1"/>
  <c r="AL190" i="5"/>
  <c r="AF190" i="5"/>
  <c r="AE190" i="5"/>
  <c r="AO190" i="5" s="1"/>
  <c r="AC190" i="5"/>
  <c r="AB190" i="5"/>
  <c r="AA190" i="5"/>
  <c r="Z190" i="5"/>
  <c r="Y190" i="5"/>
  <c r="R190" i="5"/>
  <c r="AK190" i="5" s="1"/>
  <c r="P190" i="5"/>
  <c r="AJ190" i="5" s="1"/>
  <c r="N190" i="5"/>
  <c r="AI190" i="5" s="1"/>
  <c r="L190" i="5"/>
  <c r="AH190" i="5" s="1"/>
  <c r="H190" i="5"/>
  <c r="I190" i="5" s="1"/>
  <c r="AG190" i="5" s="1"/>
  <c r="AL189" i="5"/>
  <c r="AF189" i="5"/>
  <c r="AE189" i="5"/>
  <c r="AO189" i="5" s="1"/>
  <c r="AC189" i="5"/>
  <c r="AB189" i="5"/>
  <c r="AA189" i="5"/>
  <c r="Z189" i="5"/>
  <c r="Y189" i="5"/>
  <c r="R189" i="5"/>
  <c r="AK189" i="5" s="1"/>
  <c r="P189" i="5"/>
  <c r="AJ189" i="5" s="1"/>
  <c r="N189" i="5"/>
  <c r="AI189" i="5" s="1"/>
  <c r="L189" i="5"/>
  <c r="AH189" i="5" s="1"/>
  <c r="H189" i="5"/>
  <c r="I189" i="5" s="1"/>
  <c r="AG189" i="5" s="1"/>
  <c r="AL157" i="5"/>
  <c r="AF157" i="5"/>
  <c r="AE157" i="5"/>
  <c r="AO157" i="5" s="1"/>
  <c r="AC157" i="5"/>
  <c r="AB157" i="5"/>
  <c r="AA157" i="5"/>
  <c r="Z157" i="5"/>
  <c r="Y157" i="5"/>
  <c r="R157" i="5"/>
  <c r="AK157" i="5" s="1"/>
  <c r="P157" i="5"/>
  <c r="AJ157" i="5" s="1"/>
  <c r="N157" i="5"/>
  <c r="AI157" i="5" s="1"/>
  <c r="L157" i="5"/>
  <c r="AH157" i="5" s="1"/>
  <c r="H157" i="5"/>
  <c r="I157" i="5" s="1"/>
  <c r="AG157" i="5" s="1"/>
  <c r="AL188" i="5"/>
  <c r="AF188" i="5"/>
  <c r="AE188" i="5"/>
  <c r="AO188" i="5" s="1"/>
  <c r="AC188" i="5"/>
  <c r="AB188" i="5"/>
  <c r="AA188" i="5"/>
  <c r="Z188" i="5"/>
  <c r="Y188" i="5"/>
  <c r="R188" i="5"/>
  <c r="AK188" i="5" s="1"/>
  <c r="P188" i="5"/>
  <c r="AJ188" i="5" s="1"/>
  <c r="N188" i="5"/>
  <c r="AI188" i="5" s="1"/>
  <c r="L188" i="5"/>
  <c r="AH188" i="5" s="1"/>
  <c r="H188" i="5"/>
  <c r="I188" i="5" s="1"/>
  <c r="AG188" i="5" s="1"/>
  <c r="AL187" i="5"/>
  <c r="AF187" i="5"/>
  <c r="AE187" i="5"/>
  <c r="AO187" i="5" s="1"/>
  <c r="AC187" i="5"/>
  <c r="AB187" i="5"/>
  <c r="AA187" i="5"/>
  <c r="Z187" i="5"/>
  <c r="Y187" i="5"/>
  <c r="R187" i="5"/>
  <c r="AK187" i="5" s="1"/>
  <c r="P187" i="5"/>
  <c r="AJ187" i="5" s="1"/>
  <c r="N187" i="5"/>
  <c r="AI187" i="5" s="1"/>
  <c r="L187" i="5"/>
  <c r="AH187" i="5" s="1"/>
  <c r="H187" i="5"/>
  <c r="I187" i="5" s="1"/>
  <c r="AG187" i="5" s="1"/>
  <c r="AL204" i="5"/>
  <c r="AF204" i="5"/>
  <c r="AE204" i="5"/>
  <c r="AO204" i="5" s="1"/>
  <c r="AC204" i="5"/>
  <c r="AB204" i="5"/>
  <c r="AA204" i="5"/>
  <c r="Z204" i="5"/>
  <c r="Y204" i="5"/>
  <c r="R204" i="5"/>
  <c r="AK204" i="5" s="1"/>
  <c r="P204" i="5"/>
  <c r="AJ204" i="5" s="1"/>
  <c r="N204" i="5"/>
  <c r="AI204" i="5" s="1"/>
  <c r="L204" i="5"/>
  <c r="AH204" i="5" s="1"/>
  <c r="H204" i="5"/>
  <c r="I204" i="5" s="1"/>
  <c r="AG204" i="5" s="1"/>
  <c r="AL209" i="5"/>
  <c r="AF209" i="5"/>
  <c r="AE209" i="5"/>
  <c r="AO209" i="5" s="1"/>
  <c r="AC209" i="5"/>
  <c r="AB209" i="5"/>
  <c r="AA209" i="5"/>
  <c r="Z209" i="5"/>
  <c r="Y209" i="5"/>
  <c r="R209" i="5"/>
  <c r="AK209" i="5" s="1"/>
  <c r="P209" i="5"/>
  <c r="AJ209" i="5" s="1"/>
  <c r="N209" i="5"/>
  <c r="AI209" i="5" s="1"/>
  <c r="L209" i="5"/>
  <c r="AH209" i="5" s="1"/>
  <c r="H209" i="5"/>
  <c r="I209" i="5" s="1"/>
  <c r="AG209" i="5" s="1"/>
  <c r="AL185" i="5"/>
  <c r="AF185" i="5"/>
  <c r="AE185" i="5"/>
  <c r="AO185" i="5" s="1"/>
  <c r="AC185" i="5"/>
  <c r="AB185" i="5"/>
  <c r="AA185" i="5"/>
  <c r="Z185" i="5"/>
  <c r="Y185" i="5"/>
  <c r="R185" i="5"/>
  <c r="AK185" i="5" s="1"/>
  <c r="P185" i="5"/>
  <c r="AJ185" i="5" s="1"/>
  <c r="N185" i="5"/>
  <c r="AI185" i="5" s="1"/>
  <c r="L185" i="5"/>
  <c r="AH185" i="5" s="1"/>
  <c r="H185" i="5"/>
  <c r="I185" i="5" s="1"/>
  <c r="AG185" i="5" s="1"/>
  <c r="AL156" i="5"/>
  <c r="AF156" i="5"/>
  <c r="AE156" i="5"/>
  <c r="AO156" i="5" s="1"/>
  <c r="AC156" i="5"/>
  <c r="AB156" i="5"/>
  <c r="AA156" i="5"/>
  <c r="Z156" i="5"/>
  <c r="Y156" i="5"/>
  <c r="R156" i="5"/>
  <c r="AK156" i="5" s="1"/>
  <c r="P156" i="5"/>
  <c r="AJ156" i="5" s="1"/>
  <c r="N156" i="5"/>
  <c r="AI156" i="5" s="1"/>
  <c r="L156" i="5"/>
  <c r="AH156" i="5" s="1"/>
  <c r="H156" i="5"/>
  <c r="I156" i="5" s="1"/>
  <c r="AG156" i="5" s="1"/>
  <c r="AL184" i="5"/>
  <c r="AF184" i="5"/>
  <c r="AE184" i="5"/>
  <c r="AO184" i="5" s="1"/>
  <c r="AC184" i="5"/>
  <c r="AB184" i="5"/>
  <c r="AA184" i="5"/>
  <c r="Z184" i="5"/>
  <c r="Y184" i="5"/>
  <c r="R184" i="5"/>
  <c r="AK184" i="5" s="1"/>
  <c r="P184" i="5"/>
  <c r="AJ184" i="5" s="1"/>
  <c r="N184" i="5"/>
  <c r="AI184" i="5" s="1"/>
  <c r="L184" i="5"/>
  <c r="AH184" i="5" s="1"/>
  <c r="H184" i="5"/>
  <c r="I184" i="5" s="1"/>
  <c r="AG184" i="5" s="1"/>
  <c r="AL164" i="5"/>
  <c r="AF164" i="5"/>
  <c r="AE164" i="5"/>
  <c r="AO164" i="5" s="1"/>
  <c r="AC164" i="5"/>
  <c r="AB164" i="5"/>
  <c r="AA164" i="5"/>
  <c r="Z164" i="5"/>
  <c r="Y164" i="5"/>
  <c r="R164" i="5"/>
  <c r="AK164" i="5" s="1"/>
  <c r="P164" i="5"/>
  <c r="AJ164" i="5" s="1"/>
  <c r="N164" i="5"/>
  <c r="AI164" i="5" s="1"/>
  <c r="L164" i="5"/>
  <c r="AH164" i="5" s="1"/>
  <c r="H164" i="5"/>
  <c r="I164" i="5" s="1"/>
  <c r="AG164" i="5" s="1"/>
  <c r="AL183" i="5"/>
  <c r="AF183" i="5"/>
  <c r="AE183" i="5"/>
  <c r="AO183" i="5" s="1"/>
  <c r="AC183" i="5"/>
  <c r="AB183" i="5"/>
  <c r="AA183" i="5"/>
  <c r="Z183" i="5"/>
  <c r="Y183" i="5"/>
  <c r="R183" i="5"/>
  <c r="AK183" i="5" s="1"/>
  <c r="P183" i="5"/>
  <c r="AJ183" i="5" s="1"/>
  <c r="N183" i="5"/>
  <c r="AI183" i="5" s="1"/>
  <c r="L183" i="5"/>
  <c r="AH183" i="5" s="1"/>
  <c r="H183" i="5"/>
  <c r="I183" i="5" s="1"/>
  <c r="AG183" i="5" s="1"/>
  <c r="AL182" i="5"/>
  <c r="AF182" i="5"/>
  <c r="AE182" i="5"/>
  <c r="AO182" i="5" s="1"/>
  <c r="AC182" i="5"/>
  <c r="AB182" i="5"/>
  <c r="AA182" i="5"/>
  <c r="Z182" i="5"/>
  <c r="Y182" i="5"/>
  <c r="R182" i="5"/>
  <c r="AK182" i="5" s="1"/>
  <c r="P182" i="5"/>
  <c r="AJ182" i="5" s="1"/>
  <c r="N182" i="5"/>
  <c r="AI182" i="5" s="1"/>
  <c r="L182" i="5"/>
  <c r="AH182" i="5" s="1"/>
  <c r="H182" i="5"/>
  <c r="I182" i="5" s="1"/>
  <c r="AG182" i="5" s="1"/>
  <c r="AL171" i="5"/>
  <c r="AF171" i="5"/>
  <c r="AE171" i="5"/>
  <c r="AO171" i="5" s="1"/>
  <c r="AC171" i="5"/>
  <c r="AB171" i="5"/>
  <c r="AA171" i="5"/>
  <c r="Z171" i="5"/>
  <c r="Y171" i="5"/>
  <c r="R171" i="5"/>
  <c r="AK171" i="5" s="1"/>
  <c r="P171" i="5"/>
  <c r="AJ171" i="5" s="1"/>
  <c r="N171" i="5"/>
  <c r="AI171" i="5" s="1"/>
  <c r="L171" i="5"/>
  <c r="AH171" i="5" s="1"/>
  <c r="H171" i="5"/>
  <c r="I171" i="5" s="1"/>
  <c r="AG171" i="5" s="1"/>
  <c r="AL169" i="5"/>
  <c r="AF169" i="5"/>
  <c r="AE169" i="5"/>
  <c r="AO169" i="5" s="1"/>
  <c r="AC169" i="5"/>
  <c r="AB169" i="5"/>
  <c r="AA169" i="5"/>
  <c r="Z169" i="5"/>
  <c r="Y169" i="5"/>
  <c r="R169" i="5"/>
  <c r="AK169" i="5" s="1"/>
  <c r="P169" i="5"/>
  <c r="AJ169" i="5" s="1"/>
  <c r="N169" i="5"/>
  <c r="AI169" i="5" s="1"/>
  <c r="L169" i="5"/>
  <c r="AH169" i="5" s="1"/>
  <c r="H169" i="5"/>
  <c r="I169" i="5" s="1"/>
  <c r="AG169" i="5" s="1"/>
  <c r="AL203" i="5"/>
  <c r="AF203" i="5"/>
  <c r="AE203" i="5"/>
  <c r="AO203" i="5" s="1"/>
  <c r="AC203" i="5"/>
  <c r="AB203" i="5"/>
  <c r="AA203" i="5"/>
  <c r="Z203" i="5"/>
  <c r="Y203" i="5"/>
  <c r="R203" i="5"/>
  <c r="AK203" i="5" s="1"/>
  <c r="P203" i="5"/>
  <c r="AJ203" i="5" s="1"/>
  <c r="N203" i="5"/>
  <c r="AI203" i="5" s="1"/>
  <c r="L203" i="5"/>
  <c r="AH203" i="5" s="1"/>
  <c r="H203" i="5"/>
  <c r="I203" i="5" s="1"/>
  <c r="AG203" i="5" s="1"/>
  <c r="AL181" i="5"/>
  <c r="AF181" i="5"/>
  <c r="AE181" i="5"/>
  <c r="AO181" i="5" s="1"/>
  <c r="AC181" i="5"/>
  <c r="AB181" i="5"/>
  <c r="AA181" i="5"/>
  <c r="Z181" i="5"/>
  <c r="Y181" i="5"/>
  <c r="R181" i="5"/>
  <c r="AK181" i="5" s="1"/>
  <c r="P181" i="5"/>
  <c r="AJ181" i="5" s="1"/>
  <c r="N181" i="5"/>
  <c r="AI181" i="5" s="1"/>
  <c r="L181" i="5"/>
  <c r="AH181" i="5" s="1"/>
  <c r="H181" i="5"/>
  <c r="I181" i="5" s="1"/>
  <c r="AG181" i="5" s="1"/>
  <c r="AL170" i="5"/>
  <c r="AF170" i="5"/>
  <c r="AE170" i="5"/>
  <c r="AO170" i="5" s="1"/>
  <c r="AC170" i="5"/>
  <c r="AB170" i="5"/>
  <c r="AA170" i="5"/>
  <c r="Z170" i="5"/>
  <c r="Y170" i="5"/>
  <c r="R170" i="5"/>
  <c r="AK170" i="5" s="1"/>
  <c r="P170" i="5"/>
  <c r="AJ170" i="5" s="1"/>
  <c r="N170" i="5"/>
  <c r="AI170" i="5" s="1"/>
  <c r="L170" i="5"/>
  <c r="AH170" i="5" s="1"/>
  <c r="H170" i="5"/>
  <c r="I170" i="5" s="1"/>
  <c r="AG170" i="5" s="1"/>
  <c r="AL158" i="5"/>
  <c r="AF158" i="5"/>
  <c r="AE158" i="5"/>
  <c r="AO158" i="5" s="1"/>
  <c r="AC158" i="5"/>
  <c r="AB158" i="5"/>
  <c r="AA158" i="5"/>
  <c r="Z158" i="5"/>
  <c r="Y158" i="5"/>
  <c r="R158" i="5"/>
  <c r="AK158" i="5" s="1"/>
  <c r="P158" i="5"/>
  <c r="AJ158" i="5" s="1"/>
  <c r="N158" i="5"/>
  <c r="AI158" i="5" s="1"/>
  <c r="L158" i="5"/>
  <c r="AH158" i="5" s="1"/>
  <c r="H158" i="5"/>
  <c r="I158" i="5" s="1"/>
  <c r="AG158" i="5" s="1"/>
  <c r="AL180" i="5"/>
  <c r="AF180" i="5"/>
  <c r="AE180" i="5"/>
  <c r="AO180" i="5" s="1"/>
  <c r="AC180" i="5"/>
  <c r="AB180" i="5"/>
  <c r="AA180" i="5"/>
  <c r="Z180" i="5"/>
  <c r="Y180" i="5"/>
  <c r="R180" i="5"/>
  <c r="AK180" i="5" s="1"/>
  <c r="P180" i="5"/>
  <c r="AJ180" i="5" s="1"/>
  <c r="N180" i="5"/>
  <c r="AI180" i="5" s="1"/>
  <c r="L180" i="5"/>
  <c r="AH180" i="5" s="1"/>
  <c r="H180" i="5"/>
  <c r="I180" i="5" s="1"/>
  <c r="AG180" i="5" s="1"/>
  <c r="AL202" i="5"/>
  <c r="AH202" i="5"/>
  <c r="AF202" i="5"/>
  <c r="AE202" i="5"/>
  <c r="AO202" i="5" s="1"/>
  <c r="AC202" i="5"/>
  <c r="AB202" i="5"/>
  <c r="AA202" i="5"/>
  <c r="Z202" i="5"/>
  <c r="Y202" i="5"/>
  <c r="R202" i="5"/>
  <c r="AK202" i="5" s="1"/>
  <c r="P202" i="5"/>
  <c r="AJ202" i="5" s="1"/>
  <c r="N202" i="5"/>
  <c r="AI202" i="5" s="1"/>
  <c r="H202" i="5"/>
  <c r="I202" i="5" s="1"/>
  <c r="AG202" i="5" s="1"/>
  <c r="AL208" i="5"/>
  <c r="AF208" i="5"/>
  <c r="AE208" i="5"/>
  <c r="AO208" i="5" s="1"/>
  <c r="AC208" i="5"/>
  <c r="AB208" i="5"/>
  <c r="AA208" i="5"/>
  <c r="Z208" i="5"/>
  <c r="Y208" i="5"/>
  <c r="R208" i="5"/>
  <c r="AK208" i="5" s="1"/>
  <c r="P208" i="5"/>
  <c r="AJ208" i="5" s="1"/>
  <c r="N208" i="5"/>
  <c r="AI208" i="5" s="1"/>
  <c r="L208" i="5"/>
  <c r="AH208" i="5" s="1"/>
  <c r="H208" i="5"/>
  <c r="I208" i="5" s="1"/>
  <c r="AG208" i="5" s="1"/>
  <c r="AL167" i="5"/>
  <c r="AF167" i="5"/>
  <c r="AE167" i="5"/>
  <c r="AO167" i="5" s="1"/>
  <c r="AC167" i="5"/>
  <c r="AB167" i="5"/>
  <c r="AA167" i="5"/>
  <c r="Z167" i="5"/>
  <c r="Y167" i="5"/>
  <c r="R167" i="5"/>
  <c r="AK167" i="5" s="1"/>
  <c r="P167" i="5"/>
  <c r="AJ167" i="5" s="1"/>
  <c r="N167" i="5"/>
  <c r="AI167" i="5" s="1"/>
  <c r="L167" i="5"/>
  <c r="AH167" i="5" s="1"/>
  <c r="H167" i="5"/>
  <c r="I167" i="5" s="1"/>
  <c r="AG167" i="5" s="1"/>
  <c r="AL166" i="5"/>
  <c r="AF166" i="5"/>
  <c r="AE166" i="5"/>
  <c r="AO166" i="5" s="1"/>
  <c r="AC166" i="5"/>
  <c r="AB166" i="5"/>
  <c r="AA166" i="5"/>
  <c r="Z166" i="5"/>
  <c r="Y166" i="5"/>
  <c r="R166" i="5"/>
  <c r="AK166" i="5" s="1"/>
  <c r="P166" i="5"/>
  <c r="AJ166" i="5" s="1"/>
  <c r="N166" i="5"/>
  <c r="AI166" i="5" s="1"/>
  <c r="L166" i="5"/>
  <c r="AH166" i="5" s="1"/>
  <c r="H166" i="5"/>
  <c r="I166" i="5" s="1"/>
  <c r="AG166" i="5" s="1"/>
  <c r="AL179" i="5"/>
  <c r="AF179" i="5"/>
  <c r="AE179" i="5"/>
  <c r="AO179" i="5" s="1"/>
  <c r="AC179" i="5"/>
  <c r="AB179" i="5"/>
  <c r="AA179" i="5"/>
  <c r="Z179" i="5"/>
  <c r="Y179" i="5"/>
  <c r="R179" i="5"/>
  <c r="AK179" i="5" s="1"/>
  <c r="P179" i="5"/>
  <c r="AJ179" i="5" s="1"/>
  <c r="N179" i="5"/>
  <c r="AI179" i="5" s="1"/>
  <c r="L179" i="5"/>
  <c r="AH179" i="5" s="1"/>
  <c r="H179" i="5"/>
  <c r="I179" i="5" s="1"/>
  <c r="AG179" i="5" s="1"/>
  <c r="AL178" i="5"/>
  <c r="AF178" i="5"/>
  <c r="AE178" i="5"/>
  <c r="AO178" i="5" s="1"/>
  <c r="AC178" i="5"/>
  <c r="AB178" i="5"/>
  <c r="AA178" i="5"/>
  <c r="Z178" i="5"/>
  <c r="Y178" i="5"/>
  <c r="R178" i="5"/>
  <c r="AK178" i="5" s="1"/>
  <c r="P178" i="5"/>
  <c r="AJ178" i="5" s="1"/>
  <c r="N178" i="5"/>
  <c r="AI178" i="5" s="1"/>
  <c r="L178" i="5"/>
  <c r="AH178" i="5" s="1"/>
  <c r="H178" i="5"/>
  <c r="I178" i="5" s="1"/>
  <c r="AG178" i="5" s="1"/>
  <c r="AL163" i="5"/>
  <c r="AF163" i="5"/>
  <c r="AE163" i="5"/>
  <c r="AO163" i="5" s="1"/>
  <c r="AC163" i="5"/>
  <c r="AB163" i="5"/>
  <c r="AA163" i="5"/>
  <c r="Z163" i="5"/>
  <c r="Y163" i="5"/>
  <c r="R163" i="5"/>
  <c r="AK163" i="5" s="1"/>
  <c r="P163" i="5"/>
  <c r="AJ163" i="5" s="1"/>
  <c r="N163" i="5"/>
  <c r="AI163" i="5" s="1"/>
  <c r="L163" i="5"/>
  <c r="AH163" i="5" s="1"/>
  <c r="H163" i="5"/>
  <c r="I163" i="5" s="1"/>
  <c r="AG163" i="5" s="1"/>
  <c r="AL177" i="5"/>
  <c r="AF177" i="5"/>
  <c r="AE177" i="5"/>
  <c r="AO177" i="5" s="1"/>
  <c r="AC177" i="5"/>
  <c r="AB177" i="5"/>
  <c r="AA177" i="5"/>
  <c r="Z177" i="5"/>
  <c r="Y177" i="5"/>
  <c r="R177" i="5"/>
  <c r="AK177" i="5" s="1"/>
  <c r="P177" i="5"/>
  <c r="AJ177" i="5" s="1"/>
  <c r="N177" i="5"/>
  <c r="AI177" i="5" s="1"/>
  <c r="L177" i="5"/>
  <c r="AH177" i="5" s="1"/>
  <c r="H177" i="5"/>
  <c r="I177" i="5" s="1"/>
  <c r="AG177" i="5" s="1"/>
  <c r="AL160" i="5"/>
  <c r="AF160" i="5"/>
  <c r="AE160" i="5"/>
  <c r="AO160" i="5" s="1"/>
  <c r="AC160" i="5"/>
  <c r="AB160" i="5"/>
  <c r="AA160" i="5"/>
  <c r="Z160" i="5"/>
  <c r="Y160" i="5"/>
  <c r="R160" i="5"/>
  <c r="AK160" i="5" s="1"/>
  <c r="P160" i="5"/>
  <c r="AJ160" i="5" s="1"/>
  <c r="N160" i="5"/>
  <c r="AI160" i="5" s="1"/>
  <c r="L160" i="5"/>
  <c r="AH160" i="5" s="1"/>
  <c r="H160" i="5"/>
  <c r="I160" i="5" s="1"/>
  <c r="AG160" i="5" s="1"/>
  <c r="AL168" i="5"/>
  <c r="AF168" i="5"/>
  <c r="AE168" i="5"/>
  <c r="AO168" i="5" s="1"/>
  <c r="AC168" i="5"/>
  <c r="AB168" i="5"/>
  <c r="AA168" i="5"/>
  <c r="Z168" i="5"/>
  <c r="Y168" i="5"/>
  <c r="R168" i="5"/>
  <c r="AK168" i="5" s="1"/>
  <c r="P168" i="5"/>
  <c r="AJ168" i="5" s="1"/>
  <c r="N168" i="5"/>
  <c r="AI168" i="5" s="1"/>
  <c r="L168" i="5"/>
  <c r="AH168" i="5" s="1"/>
  <c r="H168" i="5"/>
  <c r="I168" i="5" s="1"/>
  <c r="AG168" i="5" s="1"/>
  <c r="AL176" i="5"/>
  <c r="AF176" i="5"/>
  <c r="AE176" i="5"/>
  <c r="AO176" i="5" s="1"/>
  <c r="AC176" i="5"/>
  <c r="AB176" i="5"/>
  <c r="AA176" i="5"/>
  <c r="Z176" i="5"/>
  <c r="Y176" i="5"/>
  <c r="R176" i="5"/>
  <c r="AK176" i="5" s="1"/>
  <c r="P176" i="5"/>
  <c r="AJ176" i="5" s="1"/>
  <c r="N176" i="5"/>
  <c r="AI176" i="5" s="1"/>
  <c r="L176" i="5"/>
  <c r="AH176" i="5" s="1"/>
  <c r="H176" i="5"/>
  <c r="I176" i="5" s="1"/>
  <c r="AG176" i="5" s="1"/>
  <c r="AL175" i="5"/>
  <c r="AF175" i="5"/>
  <c r="AE175" i="5"/>
  <c r="AO175" i="5" s="1"/>
  <c r="AC175" i="5"/>
  <c r="AB175" i="5"/>
  <c r="AA175" i="5"/>
  <c r="Z175" i="5"/>
  <c r="Y175" i="5"/>
  <c r="R175" i="5"/>
  <c r="AK175" i="5" s="1"/>
  <c r="P175" i="5"/>
  <c r="AJ175" i="5" s="1"/>
  <c r="N175" i="5"/>
  <c r="AI175" i="5" s="1"/>
  <c r="L175" i="5"/>
  <c r="AH175" i="5" s="1"/>
  <c r="H175" i="5"/>
  <c r="I175" i="5" s="1"/>
  <c r="AG175" i="5" s="1"/>
  <c r="AL162" i="5"/>
  <c r="AF162" i="5"/>
  <c r="AE162" i="5"/>
  <c r="AO162" i="5" s="1"/>
  <c r="AC162" i="5"/>
  <c r="AB162" i="5"/>
  <c r="AA162" i="5"/>
  <c r="Z162" i="5"/>
  <c r="Y162" i="5"/>
  <c r="R162" i="5"/>
  <c r="AK162" i="5" s="1"/>
  <c r="P162" i="5"/>
  <c r="AJ162" i="5" s="1"/>
  <c r="N162" i="5"/>
  <c r="AI162" i="5" s="1"/>
  <c r="L162" i="5"/>
  <c r="AH162" i="5" s="1"/>
  <c r="H162" i="5"/>
  <c r="I162" i="5" s="1"/>
  <c r="AG162" i="5" s="1"/>
  <c r="AL174" i="5"/>
  <c r="AF174" i="5"/>
  <c r="AE174" i="5"/>
  <c r="AO174" i="5" s="1"/>
  <c r="AC174" i="5"/>
  <c r="AB174" i="5"/>
  <c r="AA174" i="5"/>
  <c r="Z174" i="5"/>
  <c r="Y174" i="5"/>
  <c r="R174" i="5"/>
  <c r="AK174" i="5" s="1"/>
  <c r="P174" i="5"/>
  <c r="AJ174" i="5" s="1"/>
  <c r="N174" i="5"/>
  <c r="AI174" i="5" s="1"/>
  <c r="L174" i="5"/>
  <c r="AH174" i="5" s="1"/>
  <c r="H174" i="5"/>
  <c r="I174" i="5" s="1"/>
  <c r="AG174" i="5" s="1"/>
  <c r="AL173" i="5"/>
  <c r="AF173" i="5"/>
  <c r="AE173" i="5"/>
  <c r="AO173" i="5" s="1"/>
  <c r="AC173" i="5"/>
  <c r="AB173" i="5"/>
  <c r="AA173" i="5"/>
  <c r="Z173" i="5"/>
  <c r="Y173" i="5"/>
  <c r="R173" i="5"/>
  <c r="AK173" i="5" s="1"/>
  <c r="P173" i="5"/>
  <c r="AJ173" i="5" s="1"/>
  <c r="N173" i="5"/>
  <c r="AI173" i="5" s="1"/>
  <c r="L173" i="5"/>
  <c r="AH173" i="5" s="1"/>
  <c r="H173" i="5"/>
  <c r="I173" i="5" s="1"/>
  <c r="AG173" i="5" s="1"/>
  <c r="AL23" i="5"/>
  <c r="AF23" i="5"/>
  <c r="AE23" i="5"/>
  <c r="AO23" i="5" s="1"/>
  <c r="AC23" i="5"/>
  <c r="AB23" i="5"/>
  <c r="AA23" i="5"/>
  <c r="Z23" i="5"/>
  <c r="Y23" i="5"/>
  <c r="R23" i="5"/>
  <c r="AK23" i="5" s="1"/>
  <c r="P23" i="5"/>
  <c r="AJ23" i="5" s="1"/>
  <c r="N23" i="5"/>
  <c r="AI23" i="5" s="1"/>
  <c r="L23" i="5"/>
  <c r="AH23" i="5" s="1"/>
  <c r="H23" i="5"/>
  <c r="I23" i="5" s="1"/>
  <c r="AG23" i="5" s="1"/>
  <c r="AL13" i="5"/>
  <c r="AF13" i="5"/>
  <c r="AE13" i="5"/>
  <c r="AO13" i="5" s="1"/>
  <c r="AC13" i="5"/>
  <c r="AB13" i="5"/>
  <c r="AA13" i="5"/>
  <c r="Z13" i="5"/>
  <c r="Y13" i="5"/>
  <c r="R13" i="5"/>
  <c r="AK13" i="5" s="1"/>
  <c r="P13" i="5"/>
  <c r="AJ13" i="5" s="1"/>
  <c r="N13" i="5"/>
  <c r="AI13" i="5" s="1"/>
  <c r="L13" i="5"/>
  <c r="AH13" i="5" s="1"/>
  <c r="H13" i="5"/>
  <c r="I13" i="5" s="1"/>
  <c r="AG13" i="5" s="1"/>
  <c r="AL20" i="5"/>
  <c r="AF20" i="5"/>
  <c r="AE20" i="5"/>
  <c r="AO20" i="5" s="1"/>
  <c r="AC20" i="5"/>
  <c r="AB20" i="5"/>
  <c r="AA20" i="5"/>
  <c r="Z20" i="5"/>
  <c r="Y20" i="5"/>
  <c r="R20" i="5"/>
  <c r="AK20" i="5" s="1"/>
  <c r="P20" i="5"/>
  <c r="AJ20" i="5" s="1"/>
  <c r="N20" i="5"/>
  <c r="AI20" i="5" s="1"/>
  <c r="L20" i="5"/>
  <c r="AH20" i="5" s="1"/>
  <c r="H20" i="5"/>
  <c r="I20" i="5" s="1"/>
  <c r="AG20" i="5" s="1"/>
  <c r="AL19" i="5"/>
  <c r="AF19" i="5"/>
  <c r="AE19" i="5"/>
  <c r="AO19" i="5" s="1"/>
  <c r="AC19" i="5"/>
  <c r="AB19" i="5"/>
  <c r="AA19" i="5"/>
  <c r="Z19" i="5"/>
  <c r="Y19" i="5"/>
  <c r="R19" i="5"/>
  <c r="AK19" i="5" s="1"/>
  <c r="P19" i="5"/>
  <c r="AJ19" i="5" s="1"/>
  <c r="N19" i="5"/>
  <c r="AI19" i="5" s="1"/>
  <c r="L19" i="5"/>
  <c r="AH19" i="5" s="1"/>
  <c r="H19" i="5"/>
  <c r="I19" i="5" s="1"/>
  <c r="AG19" i="5" s="1"/>
  <c r="AL24" i="5"/>
  <c r="AF24" i="5"/>
  <c r="AE24" i="5"/>
  <c r="AO24" i="5" s="1"/>
  <c r="AC24" i="5"/>
  <c r="AB24" i="5"/>
  <c r="AA24" i="5"/>
  <c r="Z24" i="5"/>
  <c r="Y24" i="5"/>
  <c r="R24" i="5"/>
  <c r="AK24" i="5" s="1"/>
  <c r="P24" i="5"/>
  <c r="AJ24" i="5" s="1"/>
  <c r="N24" i="5"/>
  <c r="AI24" i="5" s="1"/>
  <c r="L24" i="5"/>
  <c r="AH24" i="5" s="1"/>
  <c r="H24" i="5"/>
  <c r="I24" i="5" s="1"/>
  <c r="AG24" i="5" s="1"/>
  <c r="AL21" i="5"/>
  <c r="AF21" i="5"/>
  <c r="AE21" i="5"/>
  <c r="AO21" i="5" s="1"/>
  <c r="AC21" i="5"/>
  <c r="AB21" i="5"/>
  <c r="AA21" i="5"/>
  <c r="Z21" i="5"/>
  <c r="Y21" i="5"/>
  <c r="R21" i="5"/>
  <c r="AK21" i="5" s="1"/>
  <c r="P21" i="5"/>
  <c r="AJ21" i="5" s="1"/>
  <c r="N21" i="5"/>
  <c r="AI21" i="5" s="1"/>
  <c r="L21" i="5"/>
  <c r="AH21" i="5" s="1"/>
  <c r="H21" i="5"/>
  <c r="I21" i="5" s="1"/>
  <c r="AG21" i="5" s="1"/>
  <c r="AL18" i="5"/>
  <c r="AF18" i="5"/>
  <c r="AE18" i="5"/>
  <c r="AO18" i="5" s="1"/>
  <c r="AC18" i="5"/>
  <c r="AB18" i="5"/>
  <c r="AA18" i="5"/>
  <c r="Z18" i="5"/>
  <c r="Y18" i="5"/>
  <c r="R18" i="5"/>
  <c r="AK18" i="5" s="1"/>
  <c r="P18" i="5"/>
  <c r="AJ18" i="5" s="1"/>
  <c r="N18" i="5"/>
  <c r="AI18" i="5" s="1"/>
  <c r="L18" i="5"/>
  <c r="AH18" i="5" s="1"/>
  <c r="H18" i="5"/>
  <c r="I18" i="5" s="1"/>
  <c r="AG18" i="5" s="1"/>
  <c r="AL17" i="5"/>
  <c r="AF17" i="5"/>
  <c r="AE17" i="5"/>
  <c r="AO17" i="5" s="1"/>
  <c r="AC17" i="5"/>
  <c r="AB17" i="5"/>
  <c r="AA17" i="5"/>
  <c r="Z17" i="5"/>
  <c r="Y17" i="5"/>
  <c r="R17" i="5"/>
  <c r="AK17" i="5" s="1"/>
  <c r="P17" i="5"/>
  <c r="AJ17" i="5" s="1"/>
  <c r="N17" i="5"/>
  <c r="AI17" i="5" s="1"/>
  <c r="L17" i="5"/>
  <c r="AH17" i="5" s="1"/>
  <c r="H17" i="5"/>
  <c r="I17" i="5" s="1"/>
  <c r="AG17" i="5" s="1"/>
  <c r="AL25" i="5"/>
  <c r="AF25" i="5"/>
  <c r="AE25" i="5"/>
  <c r="AO25" i="5" s="1"/>
  <c r="AC25" i="5"/>
  <c r="AB25" i="5"/>
  <c r="AA25" i="5"/>
  <c r="Z25" i="5"/>
  <c r="Y25" i="5"/>
  <c r="R25" i="5"/>
  <c r="AK25" i="5" s="1"/>
  <c r="P25" i="5"/>
  <c r="AJ25" i="5" s="1"/>
  <c r="N25" i="5"/>
  <c r="AI25" i="5" s="1"/>
  <c r="L25" i="5"/>
  <c r="AH25" i="5" s="1"/>
  <c r="H25" i="5"/>
  <c r="I25" i="5" s="1"/>
  <c r="AG25" i="5" s="1"/>
  <c r="AL16" i="5"/>
  <c r="AF16" i="5"/>
  <c r="AE16" i="5"/>
  <c r="AO16" i="5" s="1"/>
  <c r="AC16" i="5"/>
  <c r="AB16" i="5"/>
  <c r="AA16" i="5"/>
  <c r="Z16" i="5"/>
  <c r="Y16" i="5"/>
  <c r="R16" i="5"/>
  <c r="AK16" i="5" s="1"/>
  <c r="P16" i="5"/>
  <c r="AJ16" i="5" s="1"/>
  <c r="N16" i="5"/>
  <c r="AI16" i="5" s="1"/>
  <c r="L16" i="5"/>
  <c r="AH16" i="5" s="1"/>
  <c r="H16" i="5"/>
  <c r="I16" i="5" s="1"/>
  <c r="AG16" i="5" s="1"/>
  <c r="AL14" i="5"/>
  <c r="AF14" i="5"/>
  <c r="AE14" i="5"/>
  <c r="AO14" i="5" s="1"/>
  <c r="AC14" i="5"/>
  <c r="AB14" i="5"/>
  <c r="AA14" i="5"/>
  <c r="Z14" i="5"/>
  <c r="Y14" i="5"/>
  <c r="R14" i="5"/>
  <c r="AK14" i="5" s="1"/>
  <c r="P14" i="5"/>
  <c r="AJ14" i="5" s="1"/>
  <c r="N14" i="5"/>
  <c r="AI14" i="5" s="1"/>
  <c r="L14" i="5"/>
  <c r="AH14" i="5" s="1"/>
  <c r="H14" i="5"/>
  <c r="I14" i="5" s="1"/>
  <c r="AG14" i="5" s="1"/>
  <c r="AL22" i="5"/>
  <c r="AF22" i="5"/>
  <c r="AE22" i="5"/>
  <c r="AO22" i="5" s="1"/>
  <c r="AC22" i="5"/>
  <c r="AB22" i="5"/>
  <c r="AA22" i="5"/>
  <c r="Z22" i="5"/>
  <c r="Y22" i="5"/>
  <c r="R22" i="5"/>
  <c r="AK22" i="5" s="1"/>
  <c r="P22" i="5"/>
  <c r="AJ22" i="5" s="1"/>
  <c r="N22" i="5"/>
  <c r="AI22" i="5" s="1"/>
  <c r="L22" i="5"/>
  <c r="AH22" i="5" s="1"/>
  <c r="H22" i="5"/>
  <c r="I22" i="5" s="1"/>
  <c r="AG22" i="5" s="1"/>
  <c r="AL15" i="5"/>
  <c r="AF15" i="5"/>
  <c r="AE15" i="5"/>
  <c r="AO15" i="5" s="1"/>
  <c r="AC15" i="5"/>
  <c r="AB15" i="5"/>
  <c r="AA15" i="5"/>
  <c r="Z15" i="5"/>
  <c r="Y15" i="5"/>
  <c r="R15" i="5"/>
  <c r="AK15" i="5" s="1"/>
  <c r="P15" i="5"/>
  <c r="AJ15" i="5" s="1"/>
  <c r="N15" i="5"/>
  <c r="AI15" i="5" s="1"/>
  <c r="L15" i="5"/>
  <c r="AH15" i="5" s="1"/>
  <c r="H15" i="5"/>
  <c r="I15" i="5" s="1"/>
  <c r="AG15" i="5" s="1"/>
  <c r="AL858" i="5"/>
  <c r="AF858" i="5"/>
  <c r="AE858" i="5"/>
  <c r="AO858" i="5" s="1"/>
  <c r="AC858" i="5"/>
  <c r="AB858" i="5"/>
  <c r="AA858" i="5"/>
  <c r="Z858" i="5"/>
  <c r="Y858" i="5"/>
  <c r="R858" i="5"/>
  <c r="AK858" i="5" s="1"/>
  <c r="P858" i="5"/>
  <c r="AJ858" i="5" s="1"/>
  <c r="N858" i="5"/>
  <c r="AI858" i="5" s="1"/>
  <c r="L858" i="5"/>
  <c r="AH858" i="5" s="1"/>
  <c r="H858" i="5"/>
  <c r="I858" i="5" s="1"/>
  <c r="AG858" i="5" s="1"/>
  <c r="AL860" i="5"/>
  <c r="AF860" i="5"/>
  <c r="AE860" i="5"/>
  <c r="AO860" i="5" s="1"/>
  <c r="AC860" i="5"/>
  <c r="AB860" i="5"/>
  <c r="AA860" i="5"/>
  <c r="Z860" i="5"/>
  <c r="Y860" i="5"/>
  <c r="R860" i="5"/>
  <c r="AK860" i="5" s="1"/>
  <c r="P860" i="5"/>
  <c r="AJ860" i="5" s="1"/>
  <c r="N860" i="5"/>
  <c r="AI860" i="5" s="1"/>
  <c r="L860" i="5"/>
  <c r="AH860" i="5" s="1"/>
  <c r="H860" i="5"/>
  <c r="I860" i="5" s="1"/>
  <c r="AG860" i="5" s="1"/>
  <c r="AL857" i="5"/>
  <c r="AF857" i="5"/>
  <c r="AE857" i="5"/>
  <c r="AO857" i="5" s="1"/>
  <c r="AC857" i="5"/>
  <c r="AB857" i="5"/>
  <c r="AA857" i="5"/>
  <c r="Z857" i="5"/>
  <c r="Y857" i="5"/>
  <c r="R857" i="5"/>
  <c r="AK857" i="5" s="1"/>
  <c r="P857" i="5"/>
  <c r="AJ857" i="5" s="1"/>
  <c r="N857" i="5"/>
  <c r="AI857" i="5" s="1"/>
  <c r="L857" i="5"/>
  <c r="AH857" i="5" s="1"/>
  <c r="H857" i="5"/>
  <c r="I857" i="5" s="1"/>
  <c r="AG857" i="5" s="1"/>
  <c r="AL856" i="5"/>
  <c r="AF856" i="5"/>
  <c r="AE856" i="5"/>
  <c r="AO856" i="5" s="1"/>
  <c r="AC856" i="5"/>
  <c r="AB856" i="5"/>
  <c r="AA856" i="5"/>
  <c r="Z856" i="5"/>
  <c r="Y856" i="5"/>
  <c r="R856" i="5"/>
  <c r="AK856" i="5" s="1"/>
  <c r="P856" i="5"/>
  <c r="AJ856" i="5" s="1"/>
  <c r="N856" i="5"/>
  <c r="AI856" i="5" s="1"/>
  <c r="L856" i="5"/>
  <c r="AH856" i="5" s="1"/>
  <c r="H856" i="5"/>
  <c r="I856" i="5" s="1"/>
  <c r="AG856" i="5" s="1"/>
  <c r="AL855" i="5"/>
  <c r="AF855" i="5"/>
  <c r="AE855" i="5"/>
  <c r="AO855" i="5" s="1"/>
  <c r="AC855" i="5"/>
  <c r="AB855" i="5"/>
  <c r="AA855" i="5"/>
  <c r="Z855" i="5"/>
  <c r="Y855" i="5"/>
  <c r="R855" i="5"/>
  <c r="AK855" i="5" s="1"/>
  <c r="P855" i="5"/>
  <c r="AJ855" i="5" s="1"/>
  <c r="N855" i="5"/>
  <c r="AI855" i="5" s="1"/>
  <c r="L855" i="5"/>
  <c r="AH855" i="5" s="1"/>
  <c r="H855" i="5"/>
  <c r="I855" i="5" s="1"/>
  <c r="AG855" i="5" s="1"/>
  <c r="AL859" i="5"/>
  <c r="AF859" i="5"/>
  <c r="AE859" i="5"/>
  <c r="AO859" i="5" s="1"/>
  <c r="AC859" i="5"/>
  <c r="AB859" i="5"/>
  <c r="AA859" i="5"/>
  <c r="Z859" i="5"/>
  <c r="Y859" i="5"/>
  <c r="R859" i="5"/>
  <c r="AK859" i="5" s="1"/>
  <c r="P859" i="5"/>
  <c r="AJ859" i="5" s="1"/>
  <c r="N859" i="5"/>
  <c r="AI859" i="5" s="1"/>
  <c r="L859" i="5"/>
  <c r="AH859" i="5" s="1"/>
  <c r="H859" i="5"/>
  <c r="I859" i="5" s="1"/>
  <c r="AG859" i="5" s="1"/>
  <c r="AL770" i="5"/>
  <c r="AF770" i="5"/>
  <c r="AE770" i="5"/>
  <c r="AO770" i="5" s="1"/>
  <c r="AC770" i="5"/>
  <c r="AB770" i="5"/>
  <c r="AA770" i="5"/>
  <c r="Z770" i="5"/>
  <c r="Y770" i="5"/>
  <c r="R770" i="5"/>
  <c r="AK770" i="5" s="1"/>
  <c r="P770" i="5"/>
  <c r="AJ770" i="5" s="1"/>
  <c r="N770" i="5"/>
  <c r="AI770" i="5" s="1"/>
  <c r="L770" i="5"/>
  <c r="AH770" i="5" s="1"/>
  <c r="H770" i="5"/>
  <c r="I770" i="5" s="1"/>
  <c r="AG770" i="5" s="1"/>
  <c r="AL771" i="5"/>
  <c r="AF771" i="5"/>
  <c r="AE771" i="5"/>
  <c r="AO771" i="5" s="1"/>
  <c r="AC771" i="5"/>
  <c r="AB771" i="5"/>
  <c r="AA771" i="5"/>
  <c r="Z771" i="5"/>
  <c r="Y771" i="5"/>
  <c r="R771" i="5"/>
  <c r="AK771" i="5" s="1"/>
  <c r="P771" i="5"/>
  <c r="AJ771" i="5" s="1"/>
  <c r="N771" i="5"/>
  <c r="AI771" i="5" s="1"/>
  <c r="L771" i="5"/>
  <c r="AH771" i="5" s="1"/>
  <c r="H771" i="5"/>
  <c r="I771" i="5" s="1"/>
  <c r="AG771" i="5" s="1"/>
  <c r="AL777" i="5"/>
  <c r="AF777" i="5"/>
  <c r="AE777" i="5"/>
  <c r="AO777" i="5" s="1"/>
  <c r="AC777" i="5"/>
  <c r="AB777" i="5"/>
  <c r="AA777" i="5"/>
  <c r="Z777" i="5"/>
  <c r="Y777" i="5"/>
  <c r="R777" i="5"/>
  <c r="AK777" i="5" s="1"/>
  <c r="P777" i="5"/>
  <c r="AJ777" i="5" s="1"/>
  <c r="N777" i="5"/>
  <c r="AI777" i="5" s="1"/>
  <c r="L777" i="5"/>
  <c r="AH777" i="5" s="1"/>
  <c r="H777" i="5"/>
  <c r="I777" i="5" s="1"/>
  <c r="AG777" i="5" s="1"/>
  <c r="AL778" i="5"/>
  <c r="AF778" i="5"/>
  <c r="AE778" i="5"/>
  <c r="AO778" i="5" s="1"/>
  <c r="AC778" i="5"/>
  <c r="AB778" i="5"/>
  <c r="AA778" i="5"/>
  <c r="Z778" i="5"/>
  <c r="Y778" i="5"/>
  <c r="R778" i="5"/>
  <c r="AK778" i="5" s="1"/>
  <c r="P778" i="5"/>
  <c r="AJ778" i="5" s="1"/>
  <c r="N778" i="5"/>
  <c r="AI778" i="5" s="1"/>
  <c r="L778" i="5"/>
  <c r="AH778" i="5" s="1"/>
  <c r="H778" i="5"/>
  <c r="I778" i="5" s="1"/>
  <c r="AG778" i="5" s="1"/>
  <c r="AL775" i="5"/>
  <c r="AF775" i="5"/>
  <c r="AE775" i="5"/>
  <c r="AO775" i="5" s="1"/>
  <c r="AC775" i="5"/>
  <c r="AB775" i="5"/>
  <c r="AA775" i="5"/>
  <c r="Z775" i="5"/>
  <c r="Y775" i="5"/>
  <c r="R775" i="5"/>
  <c r="AK775" i="5" s="1"/>
  <c r="P775" i="5"/>
  <c r="AJ775" i="5" s="1"/>
  <c r="N775" i="5"/>
  <c r="AI775" i="5" s="1"/>
  <c r="L775" i="5"/>
  <c r="AH775" i="5" s="1"/>
  <c r="H775" i="5"/>
  <c r="I775" i="5" s="1"/>
  <c r="AG775" i="5" s="1"/>
  <c r="AL774" i="5"/>
  <c r="AF774" i="5"/>
  <c r="AE774" i="5"/>
  <c r="AO774" i="5" s="1"/>
  <c r="AC774" i="5"/>
  <c r="AB774" i="5"/>
  <c r="AA774" i="5"/>
  <c r="Z774" i="5"/>
  <c r="Y774" i="5"/>
  <c r="R774" i="5"/>
  <c r="AK774" i="5" s="1"/>
  <c r="P774" i="5"/>
  <c r="AJ774" i="5" s="1"/>
  <c r="N774" i="5"/>
  <c r="AI774" i="5" s="1"/>
  <c r="L774" i="5"/>
  <c r="AH774" i="5" s="1"/>
  <c r="H774" i="5"/>
  <c r="I774" i="5" s="1"/>
  <c r="AG774" i="5" s="1"/>
  <c r="AL779" i="5"/>
  <c r="AF779" i="5"/>
  <c r="AE779" i="5"/>
  <c r="AO779" i="5" s="1"/>
  <c r="AC779" i="5"/>
  <c r="AB779" i="5"/>
  <c r="AA779" i="5"/>
  <c r="Z779" i="5"/>
  <c r="Y779" i="5"/>
  <c r="R779" i="5"/>
  <c r="AK779" i="5" s="1"/>
  <c r="P779" i="5"/>
  <c r="AJ779" i="5" s="1"/>
  <c r="N779" i="5"/>
  <c r="AI779" i="5" s="1"/>
  <c r="L779" i="5"/>
  <c r="AH779" i="5" s="1"/>
  <c r="H779" i="5"/>
  <c r="I779" i="5" s="1"/>
  <c r="AG779" i="5" s="1"/>
  <c r="AL776" i="5"/>
  <c r="AF776" i="5"/>
  <c r="AE776" i="5"/>
  <c r="AO776" i="5" s="1"/>
  <c r="AC776" i="5"/>
  <c r="AB776" i="5"/>
  <c r="AA776" i="5"/>
  <c r="Z776" i="5"/>
  <c r="Y776" i="5"/>
  <c r="R776" i="5"/>
  <c r="AK776" i="5" s="1"/>
  <c r="P776" i="5"/>
  <c r="AJ776" i="5" s="1"/>
  <c r="N776" i="5"/>
  <c r="AI776" i="5" s="1"/>
  <c r="L776" i="5"/>
  <c r="AH776" i="5" s="1"/>
  <c r="H776" i="5"/>
  <c r="AG776" i="5" s="1"/>
  <c r="AL780" i="5"/>
  <c r="AF780" i="5"/>
  <c r="AE780" i="5"/>
  <c r="AO780" i="5" s="1"/>
  <c r="AC780" i="5"/>
  <c r="AB780" i="5"/>
  <c r="AA780" i="5"/>
  <c r="Z780" i="5"/>
  <c r="Y780" i="5"/>
  <c r="R780" i="5"/>
  <c r="AK780" i="5" s="1"/>
  <c r="P780" i="5"/>
  <c r="AJ780" i="5" s="1"/>
  <c r="N780" i="5"/>
  <c r="AI780" i="5" s="1"/>
  <c r="L780" i="5"/>
  <c r="AH780" i="5" s="1"/>
  <c r="H780" i="5"/>
  <c r="I780" i="5" s="1"/>
  <c r="AG780" i="5" s="1"/>
  <c r="AL773" i="5"/>
  <c r="AF773" i="5"/>
  <c r="AE773" i="5"/>
  <c r="AO773" i="5" s="1"/>
  <c r="AC773" i="5"/>
  <c r="AB773" i="5"/>
  <c r="AA773" i="5"/>
  <c r="Z773" i="5"/>
  <c r="Y773" i="5"/>
  <c r="R773" i="5"/>
  <c r="AK773" i="5" s="1"/>
  <c r="P773" i="5"/>
  <c r="AJ773" i="5" s="1"/>
  <c r="N773" i="5"/>
  <c r="AI773" i="5" s="1"/>
  <c r="L773" i="5"/>
  <c r="AH773" i="5" s="1"/>
  <c r="H773" i="5"/>
  <c r="I773" i="5" s="1"/>
  <c r="AG773" i="5" s="1"/>
  <c r="AL772" i="5"/>
  <c r="AF772" i="5"/>
  <c r="AE772" i="5"/>
  <c r="AO772" i="5" s="1"/>
  <c r="AC772" i="5"/>
  <c r="AB772" i="5"/>
  <c r="AA772" i="5"/>
  <c r="Z772" i="5"/>
  <c r="Y772" i="5"/>
  <c r="R772" i="5"/>
  <c r="AK772" i="5" s="1"/>
  <c r="P772" i="5"/>
  <c r="AJ772" i="5" s="1"/>
  <c r="N772" i="5"/>
  <c r="AI772" i="5" s="1"/>
  <c r="L772" i="5"/>
  <c r="AH772" i="5" s="1"/>
  <c r="H772" i="5"/>
  <c r="I772" i="5" s="1"/>
  <c r="AG772" i="5" s="1"/>
  <c r="AL430" i="5"/>
  <c r="AF430" i="5"/>
  <c r="AE430" i="5"/>
  <c r="AO430" i="5" s="1"/>
  <c r="AC430" i="5"/>
  <c r="AB430" i="5"/>
  <c r="AA430" i="5"/>
  <c r="Z430" i="5"/>
  <c r="Y430" i="5"/>
  <c r="R430" i="5"/>
  <c r="AK430" i="5" s="1"/>
  <c r="P430" i="5"/>
  <c r="AJ430" i="5" s="1"/>
  <c r="N430" i="5"/>
  <c r="AI430" i="5" s="1"/>
  <c r="L430" i="5"/>
  <c r="AH430" i="5" s="1"/>
  <c r="H430" i="5"/>
  <c r="I430" i="5" s="1"/>
  <c r="AG430" i="5" s="1"/>
  <c r="AL427" i="5"/>
  <c r="AF427" i="5"/>
  <c r="AE427" i="5"/>
  <c r="AO427" i="5" s="1"/>
  <c r="AC427" i="5"/>
  <c r="AB427" i="5"/>
  <c r="AA427" i="5"/>
  <c r="Z427" i="5"/>
  <c r="Y427" i="5"/>
  <c r="R427" i="5"/>
  <c r="AK427" i="5" s="1"/>
  <c r="P427" i="5"/>
  <c r="AJ427" i="5" s="1"/>
  <c r="N427" i="5"/>
  <c r="AI427" i="5" s="1"/>
  <c r="L427" i="5"/>
  <c r="AH427" i="5" s="1"/>
  <c r="H427" i="5"/>
  <c r="I427" i="5" s="1"/>
  <c r="AG427" i="5" s="1"/>
  <c r="AL432" i="5"/>
  <c r="AF432" i="5"/>
  <c r="AE432" i="5"/>
  <c r="AO432" i="5" s="1"/>
  <c r="AC432" i="5"/>
  <c r="AB432" i="5"/>
  <c r="AA432" i="5"/>
  <c r="Z432" i="5"/>
  <c r="Y432" i="5"/>
  <c r="R432" i="5"/>
  <c r="AK432" i="5" s="1"/>
  <c r="P432" i="5"/>
  <c r="AJ432" i="5" s="1"/>
  <c r="N432" i="5"/>
  <c r="AI432" i="5" s="1"/>
  <c r="L432" i="5"/>
  <c r="AH432" i="5" s="1"/>
  <c r="H432" i="5"/>
  <c r="I432" i="5" s="1"/>
  <c r="AG432" i="5" s="1"/>
  <c r="AL433" i="5"/>
  <c r="AF433" i="5"/>
  <c r="AE433" i="5"/>
  <c r="AO433" i="5" s="1"/>
  <c r="AC433" i="5"/>
  <c r="AB433" i="5"/>
  <c r="AA433" i="5"/>
  <c r="Z433" i="5"/>
  <c r="Y433" i="5"/>
  <c r="R433" i="5"/>
  <c r="AK433" i="5" s="1"/>
  <c r="P433" i="5"/>
  <c r="AJ433" i="5" s="1"/>
  <c r="N433" i="5"/>
  <c r="AI433" i="5" s="1"/>
  <c r="L433" i="5"/>
  <c r="AH433" i="5" s="1"/>
  <c r="H433" i="5"/>
  <c r="I433" i="5" s="1"/>
  <c r="AG433" i="5" s="1"/>
  <c r="AL431" i="5"/>
  <c r="AF431" i="5"/>
  <c r="AE431" i="5"/>
  <c r="AO431" i="5" s="1"/>
  <c r="AC431" i="5"/>
  <c r="AB431" i="5"/>
  <c r="AA431" i="5"/>
  <c r="Z431" i="5"/>
  <c r="Y431" i="5"/>
  <c r="R431" i="5"/>
  <c r="AK431" i="5" s="1"/>
  <c r="P431" i="5"/>
  <c r="AJ431" i="5" s="1"/>
  <c r="N431" i="5"/>
  <c r="AI431" i="5" s="1"/>
  <c r="L431" i="5"/>
  <c r="AH431" i="5" s="1"/>
  <c r="H431" i="5"/>
  <c r="I431" i="5" s="1"/>
  <c r="AG431" i="5" s="1"/>
  <c r="AL428" i="5"/>
  <c r="AF428" i="5"/>
  <c r="AE428" i="5"/>
  <c r="AO428" i="5" s="1"/>
  <c r="AC428" i="5"/>
  <c r="AB428" i="5"/>
  <c r="AA428" i="5"/>
  <c r="Z428" i="5"/>
  <c r="Y428" i="5"/>
  <c r="R428" i="5"/>
  <c r="AK428" i="5" s="1"/>
  <c r="P428" i="5"/>
  <c r="AJ428" i="5" s="1"/>
  <c r="N428" i="5"/>
  <c r="AI428" i="5" s="1"/>
  <c r="L428" i="5"/>
  <c r="AH428" i="5" s="1"/>
  <c r="H428" i="5"/>
  <c r="I428" i="5" s="1"/>
  <c r="AG428" i="5" s="1"/>
  <c r="AL429" i="5"/>
  <c r="AF429" i="5"/>
  <c r="AE429" i="5"/>
  <c r="AO429" i="5" s="1"/>
  <c r="AC429" i="5"/>
  <c r="AB429" i="5"/>
  <c r="AA429" i="5"/>
  <c r="Z429" i="5"/>
  <c r="Y429" i="5"/>
  <c r="R429" i="5"/>
  <c r="AK429" i="5" s="1"/>
  <c r="P429" i="5"/>
  <c r="AJ429" i="5" s="1"/>
  <c r="N429" i="5"/>
  <c r="AI429" i="5" s="1"/>
  <c r="L429" i="5"/>
  <c r="AH429" i="5" s="1"/>
  <c r="H429" i="5"/>
  <c r="I429" i="5" s="1"/>
  <c r="AG429" i="5" s="1"/>
  <c r="AL253" i="5"/>
  <c r="AF253" i="5"/>
  <c r="AE253" i="5"/>
  <c r="AO253" i="5" s="1"/>
  <c r="AC253" i="5"/>
  <c r="AB253" i="5"/>
  <c r="AA253" i="5"/>
  <c r="Z253" i="5"/>
  <c r="Y253" i="5"/>
  <c r="R253" i="5"/>
  <c r="AK253" i="5" s="1"/>
  <c r="P253" i="5"/>
  <c r="AJ253" i="5" s="1"/>
  <c r="N253" i="5"/>
  <c r="AI253" i="5" s="1"/>
  <c r="L253" i="5"/>
  <c r="AH253" i="5" s="1"/>
  <c r="H253" i="5"/>
  <c r="I253" i="5" s="1"/>
  <c r="AG253" i="5" s="1"/>
  <c r="AL254" i="5"/>
  <c r="AF254" i="5"/>
  <c r="AE254" i="5"/>
  <c r="AO254" i="5" s="1"/>
  <c r="AC254" i="5"/>
  <c r="AB254" i="5"/>
  <c r="AA254" i="5"/>
  <c r="Z254" i="5"/>
  <c r="Y254" i="5"/>
  <c r="R254" i="5"/>
  <c r="AK254" i="5" s="1"/>
  <c r="P254" i="5"/>
  <c r="AJ254" i="5" s="1"/>
  <c r="N254" i="5"/>
  <c r="AI254" i="5" s="1"/>
  <c r="L254" i="5"/>
  <c r="AH254" i="5" s="1"/>
  <c r="H254" i="5"/>
  <c r="I254" i="5" s="1"/>
  <c r="AG254" i="5" s="1"/>
  <c r="AL248" i="5"/>
  <c r="AF248" i="5"/>
  <c r="AE248" i="5"/>
  <c r="AO248" i="5" s="1"/>
  <c r="AC248" i="5"/>
  <c r="AB248" i="5"/>
  <c r="AA248" i="5"/>
  <c r="Z248" i="5"/>
  <c r="Y248" i="5"/>
  <c r="R248" i="5"/>
  <c r="AK248" i="5" s="1"/>
  <c r="P248" i="5"/>
  <c r="AJ248" i="5" s="1"/>
  <c r="N248" i="5"/>
  <c r="AI248" i="5" s="1"/>
  <c r="L248" i="5"/>
  <c r="AH248" i="5" s="1"/>
  <c r="H248" i="5"/>
  <c r="I248" i="5" s="1"/>
  <c r="AG248" i="5" s="1"/>
  <c r="AL252" i="5"/>
  <c r="AF252" i="5"/>
  <c r="AE252" i="5"/>
  <c r="AO252" i="5" s="1"/>
  <c r="AC252" i="5"/>
  <c r="AB252" i="5"/>
  <c r="AA252" i="5"/>
  <c r="Z252" i="5"/>
  <c r="Y252" i="5"/>
  <c r="R252" i="5"/>
  <c r="AK252" i="5" s="1"/>
  <c r="P252" i="5"/>
  <c r="AJ252" i="5" s="1"/>
  <c r="N252" i="5"/>
  <c r="AI252" i="5" s="1"/>
  <c r="L252" i="5"/>
  <c r="AH252" i="5" s="1"/>
  <c r="H252" i="5"/>
  <c r="I252" i="5" s="1"/>
  <c r="AG252" i="5" s="1"/>
  <c r="AL251" i="5"/>
  <c r="AF251" i="5"/>
  <c r="AE251" i="5"/>
  <c r="AO251" i="5" s="1"/>
  <c r="AC251" i="5"/>
  <c r="AB251" i="5"/>
  <c r="AA251" i="5"/>
  <c r="Z251" i="5"/>
  <c r="Y251" i="5"/>
  <c r="R251" i="5"/>
  <c r="AK251" i="5" s="1"/>
  <c r="P251" i="5"/>
  <c r="AJ251" i="5" s="1"/>
  <c r="N251" i="5"/>
  <c r="AI251" i="5" s="1"/>
  <c r="L251" i="5"/>
  <c r="AH251" i="5" s="1"/>
  <c r="H251" i="5"/>
  <c r="I251" i="5" s="1"/>
  <c r="AG251" i="5" s="1"/>
  <c r="AL250" i="5"/>
  <c r="AF250" i="5"/>
  <c r="AE250" i="5"/>
  <c r="AO250" i="5" s="1"/>
  <c r="AC250" i="5"/>
  <c r="AB250" i="5"/>
  <c r="AA250" i="5"/>
  <c r="Z250" i="5"/>
  <c r="Y250" i="5"/>
  <c r="R250" i="5"/>
  <c r="AK250" i="5" s="1"/>
  <c r="P250" i="5"/>
  <c r="AJ250" i="5" s="1"/>
  <c r="N250" i="5"/>
  <c r="AI250" i="5" s="1"/>
  <c r="L250" i="5"/>
  <c r="AH250" i="5" s="1"/>
  <c r="H250" i="5"/>
  <c r="I250" i="5" s="1"/>
  <c r="AG250" i="5" s="1"/>
  <c r="AL249" i="5"/>
  <c r="AF249" i="5"/>
  <c r="AE249" i="5"/>
  <c r="AO249" i="5" s="1"/>
  <c r="AC249" i="5"/>
  <c r="AB249" i="5"/>
  <c r="AA249" i="5"/>
  <c r="Z249" i="5"/>
  <c r="Y249" i="5"/>
  <c r="R249" i="5"/>
  <c r="AK249" i="5" s="1"/>
  <c r="P249" i="5"/>
  <c r="AJ249" i="5" s="1"/>
  <c r="N249" i="5"/>
  <c r="AI249" i="5" s="1"/>
  <c r="L249" i="5"/>
  <c r="AH249" i="5" s="1"/>
  <c r="H249" i="5"/>
  <c r="I249" i="5" s="1"/>
  <c r="AG249" i="5" s="1"/>
  <c r="AL105" i="5"/>
  <c r="AF105" i="5"/>
  <c r="AE105" i="5"/>
  <c r="AO105" i="5" s="1"/>
  <c r="AC105" i="5"/>
  <c r="AB105" i="5"/>
  <c r="AA105" i="5"/>
  <c r="Z105" i="5"/>
  <c r="Y105" i="5"/>
  <c r="R105" i="5"/>
  <c r="AK105" i="5" s="1"/>
  <c r="P105" i="5"/>
  <c r="AJ105" i="5" s="1"/>
  <c r="N105" i="5"/>
  <c r="AI105" i="5" s="1"/>
  <c r="L105" i="5"/>
  <c r="AH105" i="5" s="1"/>
  <c r="H105" i="5"/>
  <c r="I105" i="5" s="1"/>
  <c r="AG105" i="5" s="1"/>
  <c r="AL121" i="5"/>
  <c r="AF121" i="5"/>
  <c r="AE121" i="5"/>
  <c r="AO121" i="5" s="1"/>
  <c r="AC121" i="5"/>
  <c r="AB121" i="5"/>
  <c r="AA121" i="5"/>
  <c r="Z121" i="5"/>
  <c r="Y121" i="5"/>
  <c r="R121" i="5"/>
  <c r="AK121" i="5" s="1"/>
  <c r="P121" i="5"/>
  <c r="AJ121" i="5" s="1"/>
  <c r="N121" i="5"/>
  <c r="AI121" i="5" s="1"/>
  <c r="L121" i="5"/>
  <c r="AH121" i="5" s="1"/>
  <c r="H121" i="5"/>
  <c r="I121" i="5" s="1"/>
  <c r="AG121" i="5" s="1"/>
  <c r="AL122" i="5"/>
  <c r="AF122" i="5"/>
  <c r="AE122" i="5"/>
  <c r="AO122" i="5" s="1"/>
  <c r="AC122" i="5"/>
  <c r="AB122" i="5"/>
  <c r="AA122" i="5"/>
  <c r="Z122" i="5"/>
  <c r="Y122" i="5"/>
  <c r="R122" i="5"/>
  <c r="AK122" i="5" s="1"/>
  <c r="P122" i="5"/>
  <c r="AJ122" i="5" s="1"/>
  <c r="N122" i="5"/>
  <c r="AI122" i="5" s="1"/>
  <c r="L122" i="5"/>
  <c r="AH122" i="5" s="1"/>
  <c r="H122" i="5"/>
  <c r="I122" i="5" s="1"/>
  <c r="AG122" i="5" s="1"/>
  <c r="AL120" i="5"/>
  <c r="AF120" i="5"/>
  <c r="AE120" i="5"/>
  <c r="AO120" i="5" s="1"/>
  <c r="AC120" i="5"/>
  <c r="AB120" i="5"/>
  <c r="AA120" i="5"/>
  <c r="Z120" i="5"/>
  <c r="Y120" i="5"/>
  <c r="R120" i="5"/>
  <c r="AK120" i="5" s="1"/>
  <c r="P120" i="5"/>
  <c r="AJ120" i="5" s="1"/>
  <c r="N120" i="5"/>
  <c r="AI120" i="5" s="1"/>
  <c r="L120" i="5"/>
  <c r="AH120" i="5" s="1"/>
  <c r="H120" i="5"/>
  <c r="I120" i="5" s="1"/>
  <c r="AG120" i="5" s="1"/>
  <c r="AL110" i="5"/>
  <c r="AF110" i="5"/>
  <c r="AE110" i="5"/>
  <c r="AO110" i="5" s="1"/>
  <c r="AC110" i="5"/>
  <c r="AB110" i="5"/>
  <c r="AA110" i="5"/>
  <c r="Z110" i="5"/>
  <c r="Y110" i="5"/>
  <c r="R110" i="5"/>
  <c r="AK110" i="5" s="1"/>
  <c r="P110" i="5"/>
  <c r="AJ110" i="5" s="1"/>
  <c r="N110" i="5"/>
  <c r="AI110" i="5" s="1"/>
  <c r="L110" i="5"/>
  <c r="AH110" i="5" s="1"/>
  <c r="H110" i="5"/>
  <c r="I110" i="5" s="1"/>
  <c r="AG110" i="5" s="1"/>
  <c r="AL119" i="5"/>
  <c r="AF119" i="5"/>
  <c r="AE119" i="5"/>
  <c r="AO119" i="5" s="1"/>
  <c r="AC119" i="5"/>
  <c r="AB119" i="5"/>
  <c r="AA119" i="5"/>
  <c r="Z119" i="5"/>
  <c r="Y119" i="5"/>
  <c r="R119" i="5"/>
  <c r="AK119" i="5" s="1"/>
  <c r="P119" i="5"/>
  <c r="AJ119" i="5" s="1"/>
  <c r="N119" i="5"/>
  <c r="AI119" i="5" s="1"/>
  <c r="L119" i="5"/>
  <c r="AH119" i="5" s="1"/>
  <c r="H119" i="5"/>
  <c r="I119" i="5" s="1"/>
  <c r="AG119" i="5" s="1"/>
  <c r="AL127" i="5"/>
  <c r="AF127" i="5"/>
  <c r="AE127" i="5"/>
  <c r="AO127" i="5" s="1"/>
  <c r="AC127" i="5"/>
  <c r="AB127" i="5"/>
  <c r="AA127" i="5"/>
  <c r="Z127" i="5"/>
  <c r="Y127" i="5"/>
  <c r="R127" i="5"/>
  <c r="AK127" i="5" s="1"/>
  <c r="P127" i="5"/>
  <c r="AJ127" i="5" s="1"/>
  <c r="N127" i="5"/>
  <c r="AI127" i="5" s="1"/>
  <c r="L127" i="5"/>
  <c r="AH127" i="5" s="1"/>
  <c r="H127" i="5"/>
  <c r="I127" i="5" s="1"/>
  <c r="AG127" i="5" s="1"/>
  <c r="AL125" i="5"/>
  <c r="AF125" i="5"/>
  <c r="AE125" i="5"/>
  <c r="AO125" i="5" s="1"/>
  <c r="AC125" i="5"/>
  <c r="AB125" i="5"/>
  <c r="AA125" i="5"/>
  <c r="Z125" i="5"/>
  <c r="Y125" i="5"/>
  <c r="R125" i="5"/>
  <c r="AK125" i="5" s="1"/>
  <c r="P125" i="5"/>
  <c r="AJ125" i="5" s="1"/>
  <c r="N125" i="5"/>
  <c r="AI125" i="5" s="1"/>
  <c r="L125" i="5"/>
  <c r="AH125" i="5" s="1"/>
  <c r="H125" i="5"/>
  <c r="I125" i="5" s="1"/>
  <c r="AG125" i="5" s="1"/>
  <c r="AL118" i="5"/>
  <c r="AF118" i="5"/>
  <c r="AE118" i="5"/>
  <c r="AO118" i="5" s="1"/>
  <c r="AC118" i="5"/>
  <c r="AB118" i="5"/>
  <c r="AA118" i="5"/>
  <c r="Z118" i="5"/>
  <c r="Y118" i="5"/>
  <c r="R118" i="5"/>
  <c r="AK118" i="5" s="1"/>
  <c r="P118" i="5"/>
  <c r="AJ118" i="5" s="1"/>
  <c r="N118" i="5"/>
  <c r="AI118" i="5" s="1"/>
  <c r="L118" i="5"/>
  <c r="AH118" i="5" s="1"/>
  <c r="H118" i="5"/>
  <c r="I118" i="5" s="1"/>
  <c r="AG118" i="5" s="1"/>
  <c r="AL117" i="5"/>
  <c r="AF117" i="5"/>
  <c r="AE117" i="5"/>
  <c r="AO117" i="5" s="1"/>
  <c r="AC117" i="5"/>
  <c r="AB117" i="5"/>
  <c r="AA117" i="5"/>
  <c r="Z117" i="5"/>
  <c r="Y117" i="5"/>
  <c r="R117" i="5"/>
  <c r="AK117" i="5" s="1"/>
  <c r="P117" i="5"/>
  <c r="AJ117" i="5" s="1"/>
  <c r="N117" i="5"/>
  <c r="AI117" i="5" s="1"/>
  <c r="L117" i="5"/>
  <c r="AH117" i="5" s="1"/>
  <c r="H117" i="5"/>
  <c r="I117" i="5" s="1"/>
  <c r="AG117" i="5" s="1"/>
  <c r="AL126" i="5"/>
  <c r="AF126" i="5"/>
  <c r="AE126" i="5"/>
  <c r="AO126" i="5" s="1"/>
  <c r="AC126" i="5"/>
  <c r="AB126" i="5"/>
  <c r="AA126" i="5"/>
  <c r="Z126" i="5"/>
  <c r="Y126" i="5"/>
  <c r="R126" i="5"/>
  <c r="AK126" i="5" s="1"/>
  <c r="P126" i="5"/>
  <c r="AJ126" i="5" s="1"/>
  <c r="N126" i="5"/>
  <c r="AI126" i="5" s="1"/>
  <c r="L126" i="5"/>
  <c r="AH126" i="5" s="1"/>
  <c r="H126" i="5"/>
  <c r="I126" i="5" s="1"/>
  <c r="AG126" i="5" s="1"/>
  <c r="AL116" i="5"/>
  <c r="AF116" i="5"/>
  <c r="AE116" i="5"/>
  <c r="AO116" i="5" s="1"/>
  <c r="AC116" i="5"/>
  <c r="AB116" i="5"/>
  <c r="AA116" i="5"/>
  <c r="Z116" i="5"/>
  <c r="Y116" i="5"/>
  <c r="R116" i="5"/>
  <c r="AK116" i="5" s="1"/>
  <c r="P116" i="5"/>
  <c r="AJ116" i="5" s="1"/>
  <c r="N116" i="5"/>
  <c r="AI116" i="5" s="1"/>
  <c r="L116" i="5"/>
  <c r="AH116" i="5" s="1"/>
  <c r="H116" i="5"/>
  <c r="I116" i="5" s="1"/>
  <c r="AG116" i="5" s="1"/>
  <c r="AL109" i="5"/>
  <c r="AF109" i="5"/>
  <c r="AE109" i="5"/>
  <c r="AO109" i="5" s="1"/>
  <c r="AC109" i="5"/>
  <c r="AB109" i="5"/>
  <c r="AA109" i="5"/>
  <c r="Z109" i="5"/>
  <c r="Y109" i="5"/>
  <c r="R109" i="5"/>
  <c r="AK109" i="5" s="1"/>
  <c r="P109" i="5"/>
  <c r="AJ109" i="5" s="1"/>
  <c r="N109" i="5"/>
  <c r="AI109" i="5" s="1"/>
  <c r="L109" i="5"/>
  <c r="AH109" i="5" s="1"/>
  <c r="H109" i="5"/>
  <c r="I109" i="5" s="1"/>
  <c r="AG109" i="5" s="1"/>
  <c r="AL106" i="5"/>
  <c r="AF106" i="5"/>
  <c r="AE106" i="5"/>
  <c r="AO106" i="5" s="1"/>
  <c r="AC106" i="5"/>
  <c r="AB106" i="5"/>
  <c r="AA106" i="5"/>
  <c r="Z106" i="5"/>
  <c r="Y106" i="5"/>
  <c r="R106" i="5"/>
  <c r="AK106" i="5" s="1"/>
  <c r="P106" i="5"/>
  <c r="AJ106" i="5" s="1"/>
  <c r="N106" i="5"/>
  <c r="AI106" i="5" s="1"/>
  <c r="L106" i="5"/>
  <c r="AH106" i="5" s="1"/>
  <c r="H106" i="5"/>
  <c r="I106" i="5" s="1"/>
  <c r="AG106" i="5" s="1"/>
  <c r="AL115" i="5"/>
  <c r="AF115" i="5"/>
  <c r="AE115" i="5"/>
  <c r="AO115" i="5" s="1"/>
  <c r="AC115" i="5"/>
  <c r="AB115" i="5"/>
  <c r="AA115" i="5"/>
  <c r="Z115" i="5"/>
  <c r="Y115" i="5"/>
  <c r="R115" i="5"/>
  <c r="AK115" i="5" s="1"/>
  <c r="P115" i="5"/>
  <c r="AJ115" i="5" s="1"/>
  <c r="N115" i="5"/>
  <c r="AI115" i="5" s="1"/>
  <c r="L115" i="5"/>
  <c r="AH115" i="5" s="1"/>
  <c r="H115" i="5"/>
  <c r="I115" i="5" s="1"/>
  <c r="AG115" i="5" s="1"/>
  <c r="AL108" i="5"/>
  <c r="AF108" i="5"/>
  <c r="AE108" i="5"/>
  <c r="AO108" i="5" s="1"/>
  <c r="AC108" i="5"/>
  <c r="AB108" i="5"/>
  <c r="AA108" i="5"/>
  <c r="Z108" i="5"/>
  <c r="Y108" i="5"/>
  <c r="R108" i="5"/>
  <c r="AK108" i="5" s="1"/>
  <c r="P108" i="5"/>
  <c r="AJ108" i="5" s="1"/>
  <c r="N108" i="5"/>
  <c r="AI108" i="5" s="1"/>
  <c r="L108" i="5"/>
  <c r="AH108" i="5" s="1"/>
  <c r="H108" i="5"/>
  <c r="I108" i="5" s="1"/>
  <c r="AG108" i="5" s="1"/>
  <c r="AL114" i="5"/>
  <c r="AF114" i="5"/>
  <c r="AE114" i="5"/>
  <c r="AO114" i="5" s="1"/>
  <c r="AC114" i="5"/>
  <c r="AB114" i="5"/>
  <c r="AA114" i="5"/>
  <c r="Z114" i="5"/>
  <c r="Y114" i="5"/>
  <c r="R114" i="5"/>
  <c r="AK114" i="5" s="1"/>
  <c r="P114" i="5"/>
  <c r="AJ114" i="5" s="1"/>
  <c r="N114" i="5"/>
  <c r="AI114" i="5" s="1"/>
  <c r="L114" i="5"/>
  <c r="AH114" i="5" s="1"/>
  <c r="H114" i="5"/>
  <c r="I114" i="5" s="1"/>
  <c r="AG114" i="5" s="1"/>
  <c r="AL113" i="5"/>
  <c r="AF113" i="5"/>
  <c r="AE113" i="5"/>
  <c r="AO113" i="5" s="1"/>
  <c r="AC113" i="5"/>
  <c r="AB113" i="5"/>
  <c r="AA113" i="5"/>
  <c r="Z113" i="5"/>
  <c r="Y113" i="5"/>
  <c r="R113" i="5"/>
  <c r="AK113" i="5" s="1"/>
  <c r="P113" i="5"/>
  <c r="AJ113" i="5" s="1"/>
  <c r="N113" i="5"/>
  <c r="AI113" i="5" s="1"/>
  <c r="L113" i="5"/>
  <c r="AH113" i="5" s="1"/>
  <c r="H113" i="5"/>
  <c r="I113" i="5" s="1"/>
  <c r="AG113" i="5" s="1"/>
  <c r="AL128" i="5"/>
  <c r="AF128" i="5"/>
  <c r="AE128" i="5"/>
  <c r="AO128" i="5" s="1"/>
  <c r="AC128" i="5"/>
  <c r="AB128" i="5"/>
  <c r="AA128" i="5"/>
  <c r="Z128" i="5"/>
  <c r="Y128" i="5"/>
  <c r="R128" i="5"/>
  <c r="AK128" i="5" s="1"/>
  <c r="P128" i="5"/>
  <c r="AJ128" i="5" s="1"/>
  <c r="N128" i="5"/>
  <c r="AI128" i="5" s="1"/>
  <c r="L128" i="5"/>
  <c r="AH128" i="5" s="1"/>
  <c r="H128" i="5"/>
  <c r="I128" i="5" s="1"/>
  <c r="AG128" i="5" s="1"/>
  <c r="AL123" i="5"/>
  <c r="AF123" i="5"/>
  <c r="AE123" i="5"/>
  <c r="AO123" i="5" s="1"/>
  <c r="AC123" i="5"/>
  <c r="AB123" i="5"/>
  <c r="AA123" i="5"/>
  <c r="Z123" i="5"/>
  <c r="Y123" i="5"/>
  <c r="R123" i="5"/>
  <c r="AK123" i="5" s="1"/>
  <c r="P123" i="5"/>
  <c r="AJ123" i="5" s="1"/>
  <c r="N123" i="5"/>
  <c r="AI123" i="5" s="1"/>
  <c r="L123" i="5"/>
  <c r="AH123" i="5" s="1"/>
  <c r="H123" i="5"/>
  <c r="I123" i="5" s="1"/>
  <c r="AG123" i="5" s="1"/>
  <c r="AL112" i="5"/>
  <c r="AF112" i="5"/>
  <c r="AE112" i="5"/>
  <c r="AO112" i="5" s="1"/>
  <c r="AC112" i="5"/>
  <c r="AB112" i="5"/>
  <c r="AA112" i="5"/>
  <c r="Z112" i="5"/>
  <c r="Y112" i="5"/>
  <c r="R112" i="5"/>
  <c r="AK112" i="5" s="1"/>
  <c r="P112" i="5"/>
  <c r="AJ112" i="5" s="1"/>
  <c r="N112" i="5"/>
  <c r="AI112" i="5" s="1"/>
  <c r="L112" i="5"/>
  <c r="AH112" i="5" s="1"/>
  <c r="H112" i="5"/>
  <c r="I112" i="5" s="1"/>
  <c r="AG112" i="5" s="1"/>
  <c r="AL130" i="5"/>
  <c r="AF130" i="5"/>
  <c r="AE130" i="5"/>
  <c r="AO130" i="5" s="1"/>
  <c r="AC130" i="5"/>
  <c r="AB130" i="5"/>
  <c r="AA130" i="5"/>
  <c r="Z130" i="5"/>
  <c r="Y130" i="5"/>
  <c r="R130" i="5"/>
  <c r="AK130" i="5" s="1"/>
  <c r="P130" i="5"/>
  <c r="AJ130" i="5" s="1"/>
  <c r="N130" i="5"/>
  <c r="AI130" i="5" s="1"/>
  <c r="L130" i="5"/>
  <c r="AH130" i="5" s="1"/>
  <c r="H130" i="5"/>
  <c r="I130" i="5" s="1"/>
  <c r="AG130" i="5" s="1"/>
  <c r="AL111" i="5"/>
  <c r="AF111" i="5"/>
  <c r="AE111" i="5"/>
  <c r="AO111" i="5" s="1"/>
  <c r="AC111" i="5"/>
  <c r="AB111" i="5"/>
  <c r="AA111" i="5"/>
  <c r="Z111" i="5"/>
  <c r="Y111" i="5"/>
  <c r="R111" i="5"/>
  <c r="AK111" i="5" s="1"/>
  <c r="P111" i="5"/>
  <c r="AJ111" i="5" s="1"/>
  <c r="N111" i="5"/>
  <c r="AI111" i="5" s="1"/>
  <c r="L111" i="5"/>
  <c r="AH111" i="5" s="1"/>
  <c r="H111" i="5"/>
  <c r="I111" i="5" s="1"/>
  <c r="AG111" i="5" s="1"/>
  <c r="AL107" i="5"/>
  <c r="AF107" i="5"/>
  <c r="AE107" i="5"/>
  <c r="AO107" i="5" s="1"/>
  <c r="AC107" i="5"/>
  <c r="AB107" i="5"/>
  <c r="AA107" i="5"/>
  <c r="Z107" i="5"/>
  <c r="Y107" i="5"/>
  <c r="R107" i="5"/>
  <c r="AK107" i="5" s="1"/>
  <c r="P107" i="5"/>
  <c r="AJ107" i="5" s="1"/>
  <c r="N107" i="5"/>
  <c r="AI107" i="5" s="1"/>
  <c r="L107" i="5"/>
  <c r="AH107" i="5" s="1"/>
  <c r="H107" i="5"/>
  <c r="I107" i="5" s="1"/>
  <c r="AG107" i="5" s="1"/>
  <c r="AL129" i="5"/>
  <c r="AF129" i="5"/>
  <c r="AE129" i="5"/>
  <c r="AO129" i="5" s="1"/>
  <c r="AC129" i="5"/>
  <c r="AB129" i="5"/>
  <c r="AA129" i="5"/>
  <c r="Z129" i="5"/>
  <c r="Y129" i="5"/>
  <c r="R129" i="5"/>
  <c r="AK129" i="5" s="1"/>
  <c r="P129" i="5"/>
  <c r="AJ129" i="5" s="1"/>
  <c r="N129" i="5"/>
  <c r="AI129" i="5" s="1"/>
  <c r="L129" i="5"/>
  <c r="AH129" i="5" s="1"/>
  <c r="H129" i="5"/>
  <c r="I129" i="5" s="1"/>
  <c r="AG129" i="5" s="1"/>
  <c r="AL124" i="5"/>
  <c r="AF124" i="5"/>
  <c r="AE124" i="5"/>
  <c r="AO124" i="5" s="1"/>
  <c r="AC124" i="5"/>
  <c r="AB124" i="5"/>
  <c r="AA124" i="5"/>
  <c r="Z124" i="5"/>
  <c r="Y124" i="5"/>
  <c r="R124" i="5"/>
  <c r="AK124" i="5" s="1"/>
  <c r="P124" i="5"/>
  <c r="AJ124" i="5" s="1"/>
  <c r="N124" i="5"/>
  <c r="AI124" i="5" s="1"/>
  <c r="L124" i="5"/>
  <c r="AH124" i="5" s="1"/>
  <c r="H124" i="5"/>
  <c r="I124" i="5" s="1"/>
  <c r="AG124" i="5" s="1"/>
  <c r="AL823" i="5"/>
  <c r="AF823" i="5"/>
  <c r="AE823" i="5"/>
  <c r="AO823" i="5" s="1"/>
  <c r="AC823" i="5"/>
  <c r="AB823" i="5"/>
  <c r="AA823" i="5"/>
  <c r="Z823" i="5"/>
  <c r="Y823" i="5"/>
  <c r="R823" i="5"/>
  <c r="AK823" i="5" s="1"/>
  <c r="P823" i="5"/>
  <c r="AJ823" i="5" s="1"/>
  <c r="N823" i="5"/>
  <c r="AI823" i="5" s="1"/>
  <c r="L823" i="5"/>
  <c r="AH823" i="5" s="1"/>
  <c r="H823" i="5"/>
  <c r="I823" i="5" s="1"/>
  <c r="AG823" i="5" s="1"/>
  <c r="AL818" i="5"/>
  <c r="AF818" i="5"/>
  <c r="AE818" i="5"/>
  <c r="AO818" i="5" s="1"/>
  <c r="AC818" i="5"/>
  <c r="AB818" i="5"/>
  <c r="AA818" i="5"/>
  <c r="Z818" i="5"/>
  <c r="Y818" i="5"/>
  <c r="R818" i="5"/>
  <c r="AK818" i="5" s="1"/>
  <c r="P818" i="5"/>
  <c r="AJ818" i="5" s="1"/>
  <c r="N818" i="5"/>
  <c r="AI818" i="5" s="1"/>
  <c r="L818" i="5"/>
  <c r="AH818" i="5" s="1"/>
  <c r="H818" i="5"/>
  <c r="I818" i="5" s="1"/>
  <c r="AG818" i="5" s="1"/>
  <c r="AL825" i="5"/>
  <c r="AF825" i="5"/>
  <c r="AE825" i="5"/>
  <c r="AO825" i="5" s="1"/>
  <c r="AC825" i="5"/>
  <c r="AB825" i="5"/>
  <c r="AA825" i="5"/>
  <c r="Z825" i="5"/>
  <c r="Y825" i="5"/>
  <c r="R825" i="5"/>
  <c r="AK825" i="5" s="1"/>
  <c r="P825" i="5"/>
  <c r="AJ825" i="5" s="1"/>
  <c r="N825" i="5"/>
  <c r="AI825" i="5" s="1"/>
  <c r="L825" i="5"/>
  <c r="AH825" i="5" s="1"/>
  <c r="H825" i="5"/>
  <c r="I825" i="5" s="1"/>
  <c r="AG825" i="5" s="1"/>
  <c r="AL827" i="5"/>
  <c r="AF827" i="5"/>
  <c r="AE827" i="5"/>
  <c r="AO827" i="5" s="1"/>
  <c r="AC827" i="5"/>
  <c r="AB827" i="5"/>
  <c r="AA827" i="5"/>
  <c r="Z827" i="5"/>
  <c r="Y827" i="5"/>
  <c r="R827" i="5"/>
  <c r="AK827" i="5" s="1"/>
  <c r="P827" i="5"/>
  <c r="AJ827" i="5" s="1"/>
  <c r="N827" i="5"/>
  <c r="AI827" i="5" s="1"/>
  <c r="L827" i="5"/>
  <c r="AH827" i="5" s="1"/>
  <c r="H827" i="5"/>
  <c r="I827" i="5" s="1"/>
  <c r="AG827" i="5" s="1"/>
  <c r="AL817" i="5"/>
  <c r="AF817" i="5"/>
  <c r="AE817" i="5"/>
  <c r="AO817" i="5" s="1"/>
  <c r="AC817" i="5"/>
  <c r="AB817" i="5"/>
  <c r="AA817" i="5"/>
  <c r="Z817" i="5"/>
  <c r="Y817" i="5"/>
  <c r="R817" i="5"/>
  <c r="AK817" i="5" s="1"/>
  <c r="P817" i="5"/>
  <c r="AJ817" i="5" s="1"/>
  <c r="N817" i="5"/>
  <c r="AI817" i="5" s="1"/>
  <c r="L817" i="5"/>
  <c r="AH817" i="5" s="1"/>
  <c r="H817" i="5"/>
  <c r="I817" i="5" s="1"/>
  <c r="AG817" i="5" s="1"/>
  <c r="AL829" i="5"/>
  <c r="AF829" i="5"/>
  <c r="AE829" i="5"/>
  <c r="AO829" i="5" s="1"/>
  <c r="AC829" i="5"/>
  <c r="AB829" i="5"/>
  <c r="AA829" i="5"/>
  <c r="Z829" i="5"/>
  <c r="Y829" i="5"/>
  <c r="R829" i="5"/>
  <c r="AK829" i="5" s="1"/>
  <c r="P829" i="5"/>
  <c r="AJ829" i="5" s="1"/>
  <c r="N829" i="5"/>
  <c r="AI829" i="5" s="1"/>
  <c r="L829" i="5"/>
  <c r="AH829" i="5" s="1"/>
  <c r="H829" i="5"/>
  <c r="I829" i="5" s="1"/>
  <c r="AG829" i="5" s="1"/>
  <c r="AL816" i="5"/>
  <c r="AF816" i="5"/>
  <c r="AE816" i="5"/>
  <c r="AO816" i="5" s="1"/>
  <c r="AC816" i="5"/>
  <c r="AB816" i="5"/>
  <c r="AA816" i="5"/>
  <c r="Z816" i="5"/>
  <c r="Y816" i="5"/>
  <c r="R816" i="5"/>
  <c r="AK816" i="5" s="1"/>
  <c r="P816" i="5"/>
  <c r="AJ816" i="5" s="1"/>
  <c r="N816" i="5"/>
  <c r="AI816" i="5" s="1"/>
  <c r="L816" i="5"/>
  <c r="AH816" i="5" s="1"/>
  <c r="H816" i="5"/>
  <c r="I816" i="5" s="1"/>
  <c r="AG816" i="5" s="1"/>
  <c r="AL815" i="5"/>
  <c r="AF815" i="5"/>
  <c r="AE815" i="5"/>
  <c r="AO815" i="5" s="1"/>
  <c r="AC815" i="5"/>
  <c r="AB815" i="5"/>
  <c r="AA815" i="5"/>
  <c r="Z815" i="5"/>
  <c r="Y815" i="5"/>
  <c r="R815" i="5"/>
  <c r="AK815" i="5" s="1"/>
  <c r="P815" i="5"/>
  <c r="AJ815" i="5" s="1"/>
  <c r="N815" i="5"/>
  <c r="AI815" i="5" s="1"/>
  <c r="L815" i="5"/>
  <c r="AH815" i="5" s="1"/>
  <c r="H815" i="5"/>
  <c r="I815" i="5" s="1"/>
  <c r="AG815" i="5" s="1"/>
  <c r="AL806" i="5"/>
  <c r="AF806" i="5"/>
  <c r="AE806" i="5"/>
  <c r="AO806" i="5" s="1"/>
  <c r="AC806" i="5"/>
  <c r="AB806" i="5"/>
  <c r="AA806" i="5"/>
  <c r="Z806" i="5"/>
  <c r="Y806" i="5"/>
  <c r="R806" i="5"/>
  <c r="AK806" i="5" s="1"/>
  <c r="P806" i="5"/>
  <c r="AJ806" i="5" s="1"/>
  <c r="N806" i="5"/>
  <c r="AI806" i="5" s="1"/>
  <c r="L806" i="5"/>
  <c r="AH806" i="5" s="1"/>
  <c r="H806" i="5"/>
  <c r="I806" i="5" s="1"/>
  <c r="AG806" i="5" s="1"/>
  <c r="AL814" i="5"/>
  <c r="AF814" i="5"/>
  <c r="AE814" i="5"/>
  <c r="AO814" i="5" s="1"/>
  <c r="AC814" i="5"/>
  <c r="AB814" i="5"/>
  <c r="AA814" i="5"/>
  <c r="Z814" i="5"/>
  <c r="Y814" i="5"/>
  <c r="R814" i="5"/>
  <c r="AK814" i="5" s="1"/>
  <c r="P814" i="5"/>
  <c r="AJ814" i="5" s="1"/>
  <c r="N814" i="5"/>
  <c r="AI814" i="5" s="1"/>
  <c r="L814" i="5"/>
  <c r="AH814" i="5" s="1"/>
  <c r="H814" i="5"/>
  <c r="I814" i="5" s="1"/>
  <c r="AG814" i="5" s="1"/>
  <c r="AL820" i="5"/>
  <c r="AF820" i="5"/>
  <c r="AE820" i="5"/>
  <c r="AO820" i="5" s="1"/>
  <c r="AC820" i="5"/>
  <c r="AB820" i="5"/>
  <c r="AA820" i="5"/>
  <c r="Z820" i="5"/>
  <c r="Y820" i="5"/>
  <c r="R820" i="5"/>
  <c r="AK820" i="5" s="1"/>
  <c r="P820" i="5"/>
  <c r="AJ820" i="5" s="1"/>
  <c r="N820" i="5"/>
  <c r="AI820" i="5" s="1"/>
  <c r="L820" i="5"/>
  <c r="AH820" i="5" s="1"/>
  <c r="H820" i="5"/>
  <c r="I820" i="5" s="1"/>
  <c r="AG820" i="5" s="1"/>
  <c r="AL819" i="5"/>
  <c r="AF819" i="5"/>
  <c r="AE819" i="5"/>
  <c r="AO819" i="5" s="1"/>
  <c r="AC819" i="5"/>
  <c r="AB819" i="5"/>
  <c r="AA819" i="5"/>
  <c r="Z819" i="5"/>
  <c r="Y819" i="5"/>
  <c r="R819" i="5"/>
  <c r="AK819" i="5" s="1"/>
  <c r="P819" i="5"/>
  <c r="AJ819" i="5" s="1"/>
  <c r="N819" i="5"/>
  <c r="AI819" i="5" s="1"/>
  <c r="L819" i="5"/>
  <c r="AH819" i="5" s="1"/>
  <c r="H819" i="5"/>
  <c r="I819" i="5" s="1"/>
  <c r="AG819" i="5" s="1"/>
  <c r="AL822" i="5"/>
  <c r="AF822" i="5"/>
  <c r="AE822" i="5"/>
  <c r="AO822" i="5" s="1"/>
  <c r="AC822" i="5"/>
  <c r="AB822" i="5"/>
  <c r="AA822" i="5"/>
  <c r="Z822" i="5"/>
  <c r="Y822" i="5"/>
  <c r="R822" i="5"/>
  <c r="AK822" i="5" s="1"/>
  <c r="P822" i="5"/>
  <c r="AJ822" i="5" s="1"/>
  <c r="N822" i="5"/>
  <c r="AI822" i="5" s="1"/>
  <c r="L822" i="5"/>
  <c r="AH822" i="5" s="1"/>
  <c r="H822" i="5"/>
  <c r="I822" i="5" s="1"/>
  <c r="AG822" i="5" s="1"/>
  <c r="AL807" i="5"/>
  <c r="AF807" i="5"/>
  <c r="AE807" i="5"/>
  <c r="AO807" i="5" s="1"/>
  <c r="AC807" i="5"/>
  <c r="AB807" i="5"/>
  <c r="AA807" i="5"/>
  <c r="Z807" i="5"/>
  <c r="Y807" i="5"/>
  <c r="R807" i="5"/>
  <c r="AK807" i="5" s="1"/>
  <c r="P807" i="5"/>
  <c r="AJ807" i="5" s="1"/>
  <c r="N807" i="5"/>
  <c r="AI807" i="5" s="1"/>
  <c r="L807" i="5"/>
  <c r="AH807" i="5" s="1"/>
  <c r="H807" i="5"/>
  <c r="I807" i="5" s="1"/>
  <c r="AG807" i="5" s="1"/>
  <c r="AL813" i="5"/>
  <c r="AF813" i="5"/>
  <c r="AE813" i="5"/>
  <c r="AO813" i="5" s="1"/>
  <c r="AC813" i="5"/>
  <c r="AB813" i="5"/>
  <c r="AA813" i="5"/>
  <c r="Z813" i="5"/>
  <c r="Y813" i="5"/>
  <c r="R813" i="5"/>
  <c r="AK813" i="5" s="1"/>
  <c r="P813" i="5"/>
  <c r="AJ813" i="5" s="1"/>
  <c r="N813" i="5"/>
  <c r="AI813" i="5" s="1"/>
  <c r="L813" i="5"/>
  <c r="AH813" i="5" s="1"/>
  <c r="H813" i="5"/>
  <c r="I813" i="5" s="1"/>
  <c r="AG813" i="5" s="1"/>
  <c r="AL809" i="5"/>
  <c r="AF809" i="5"/>
  <c r="AE809" i="5"/>
  <c r="AO809" i="5" s="1"/>
  <c r="AC809" i="5"/>
  <c r="AB809" i="5"/>
  <c r="AA809" i="5"/>
  <c r="Z809" i="5"/>
  <c r="Y809" i="5"/>
  <c r="R809" i="5"/>
  <c r="AK809" i="5" s="1"/>
  <c r="P809" i="5"/>
  <c r="AJ809" i="5" s="1"/>
  <c r="N809" i="5"/>
  <c r="AI809" i="5" s="1"/>
  <c r="L809" i="5"/>
  <c r="AH809" i="5" s="1"/>
  <c r="H809" i="5"/>
  <c r="I809" i="5" s="1"/>
  <c r="AG809" i="5" s="1"/>
  <c r="AL812" i="5"/>
  <c r="AF812" i="5"/>
  <c r="AE812" i="5"/>
  <c r="AO812" i="5" s="1"/>
  <c r="AC812" i="5"/>
  <c r="AB812" i="5"/>
  <c r="AA812" i="5"/>
  <c r="Z812" i="5"/>
  <c r="Y812" i="5"/>
  <c r="R812" i="5"/>
  <c r="AK812" i="5" s="1"/>
  <c r="P812" i="5"/>
  <c r="AJ812" i="5" s="1"/>
  <c r="N812" i="5"/>
  <c r="AI812" i="5" s="1"/>
  <c r="L812" i="5"/>
  <c r="AH812" i="5" s="1"/>
  <c r="H812" i="5"/>
  <c r="I812" i="5" s="1"/>
  <c r="AG812" i="5" s="1"/>
  <c r="AL811" i="5"/>
  <c r="AF811" i="5"/>
  <c r="AE811" i="5"/>
  <c r="AO811" i="5" s="1"/>
  <c r="AC811" i="5"/>
  <c r="AB811" i="5"/>
  <c r="AA811" i="5"/>
  <c r="Z811" i="5"/>
  <c r="Y811" i="5"/>
  <c r="R811" i="5"/>
  <c r="AK811" i="5" s="1"/>
  <c r="P811" i="5"/>
  <c r="AJ811" i="5" s="1"/>
  <c r="N811" i="5"/>
  <c r="AI811" i="5" s="1"/>
  <c r="L811" i="5"/>
  <c r="AH811" i="5" s="1"/>
  <c r="H811" i="5"/>
  <c r="I811" i="5" s="1"/>
  <c r="AG811" i="5" s="1"/>
  <c r="AL828" i="5"/>
  <c r="AF828" i="5"/>
  <c r="AE828" i="5"/>
  <c r="AO828" i="5" s="1"/>
  <c r="AC828" i="5"/>
  <c r="AB828" i="5"/>
  <c r="AA828" i="5"/>
  <c r="Z828" i="5"/>
  <c r="Y828" i="5"/>
  <c r="R828" i="5"/>
  <c r="AK828" i="5" s="1"/>
  <c r="P828" i="5"/>
  <c r="AJ828" i="5" s="1"/>
  <c r="N828" i="5"/>
  <c r="AI828" i="5" s="1"/>
  <c r="L828" i="5"/>
  <c r="AH828" i="5" s="1"/>
  <c r="H828" i="5"/>
  <c r="I828" i="5" s="1"/>
  <c r="AG828" i="5" s="1"/>
  <c r="AL810" i="5"/>
  <c r="AF810" i="5"/>
  <c r="AE810" i="5"/>
  <c r="AO810" i="5" s="1"/>
  <c r="AC810" i="5"/>
  <c r="AB810" i="5"/>
  <c r="AA810" i="5"/>
  <c r="Z810" i="5"/>
  <c r="Y810" i="5"/>
  <c r="R810" i="5"/>
  <c r="AK810" i="5" s="1"/>
  <c r="P810" i="5"/>
  <c r="AJ810" i="5" s="1"/>
  <c r="N810" i="5"/>
  <c r="AI810" i="5" s="1"/>
  <c r="L810" i="5"/>
  <c r="AH810" i="5" s="1"/>
  <c r="H810" i="5"/>
  <c r="I810" i="5" s="1"/>
  <c r="AG810" i="5" s="1"/>
  <c r="AL824" i="5"/>
  <c r="AF824" i="5"/>
  <c r="AE824" i="5"/>
  <c r="AO824" i="5" s="1"/>
  <c r="AC824" i="5"/>
  <c r="AB824" i="5"/>
  <c r="AA824" i="5"/>
  <c r="Z824" i="5"/>
  <c r="Y824" i="5"/>
  <c r="R824" i="5"/>
  <c r="AK824" i="5" s="1"/>
  <c r="P824" i="5"/>
  <c r="AJ824" i="5" s="1"/>
  <c r="N824" i="5"/>
  <c r="AI824" i="5" s="1"/>
  <c r="L824" i="5"/>
  <c r="AH824" i="5" s="1"/>
  <c r="H824" i="5"/>
  <c r="I824" i="5" s="1"/>
  <c r="AG824" i="5" s="1"/>
  <c r="AL826" i="5"/>
  <c r="AF826" i="5"/>
  <c r="AE826" i="5"/>
  <c r="AO826" i="5" s="1"/>
  <c r="AC826" i="5"/>
  <c r="AB826" i="5"/>
  <c r="AA826" i="5"/>
  <c r="Z826" i="5"/>
  <c r="Y826" i="5"/>
  <c r="R826" i="5"/>
  <c r="AK826" i="5" s="1"/>
  <c r="P826" i="5"/>
  <c r="AJ826" i="5" s="1"/>
  <c r="N826" i="5"/>
  <c r="AI826" i="5" s="1"/>
  <c r="L826" i="5"/>
  <c r="AH826" i="5" s="1"/>
  <c r="H826" i="5"/>
  <c r="I826" i="5" s="1"/>
  <c r="AG826" i="5" s="1"/>
  <c r="AL808" i="5"/>
  <c r="AF808" i="5"/>
  <c r="AE808" i="5"/>
  <c r="AO808" i="5" s="1"/>
  <c r="AC808" i="5"/>
  <c r="AB808" i="5"/>
  <c r="AA808" i="5"/>
  <c r="Z808" i="5"/>
  <c r="Y808" i="5"/>
  <c r="R808" i="5"/>
  <c r="AK808" i="5" s="1"/>
  <c r="P808" i="5"/>
  <c r="AJ808" i="5" s="1"/>
  <c r="N808" i="5"/>
  <c r="AI808" i="5" s="1"/>
  <c r="L808" i="5"/>
  <c r="AH808" i="5" s="1"/>
  <c r="H808" i="5"/>
  <c r="I808" i="5" s="1"/>
  <c r="AG808" i="5" s="1"/>
  <c r="AL821" i="5"/>
  <c r="AF821" i="5"/>
  <c r="AE821" i="5"/>
  <c r="AO821" i="5" s="1"/>
  <c r="AC821" i="5"/>
  <c r="AB821" i="5"/>
  <c r="AA821" i="5"/>
  <c r="Z821" i="5"/>
  <c r="Y821" i="5"/>
  <c r="R821" i="5"/>
  <c r="AK821" i="5" s="1"/>
  <c r="P821" i="5"/>
  <c r="AJ821" i="5" s="1"/>
  <c r="N821" i="5"/>
  <c r="AI821" i="5" s="1"/>
  <c r="L821" i="5"/>
  <c r="AH821" i="5" s="1"/>
  <c r="H821" i="5"/>
  <c r="I821" i="5" s="1"/>
  <c r="AG821" i="5" s="1"/>
  <c r="AL624" i="5"/>
  <c r="AF624" i="5"/>
  <c r="AE624" i="5"/>
  <c r="AO624" i="5" s="1"/>
  <c r="AC624" i="5"/>
  <c r="AB624" i="5"/>
  <c r="AA624" i="5"/>
  <c r="Z624" i="5"/>
  <c r="Y624" i="5"/>
  <c r="R624" i="5"/>
  <c r="AK624" i="5" s="1"/>
  <c r="P624" i="5"/>
  <c r="AJ624" i="5" s="1"/>
  <c r="N624" i="5"/>
  <c r="AI624" i="5" s="1"/>
  <c r="L624" i="5"/>
  <c r="AH624" i="5" s="1"/>
  <c r="H624" i="5"/>
  <c r="I624" i="5" s="1"/>
  <c r="AG624" i="5" s="1"/>
  <c r="AL621" i="5"/>
  <c r="AF621" i="5"/>
  <c r="AE621" i="5"/>
  <c r="AO621" i="5" s="1"/>
  <c r="AC621" i="5"/>
  <c r="AB621" i="5"/>
  <c r="AA621" i="5"/>
  <c r="Z621" i="5"/>
  <c r="Y621" i="5"/>
  <c r="R621" i="5"/>
  <c r="AK621" i="5" s="1"/>
  <c r="P621" i="5"/>
  <c r="AJ621" i="5" s="1"/>
  <c r="N621" i="5"/>
  <c r="AI621" i="5" s="1"/>
  <c r="L621" i="5"/>
  <c r="AH621" i="5" s="1"/>
  <c r="H621" i="5"/>
  <c r="I621" i="5" s="1"/>
  <c r="AG621" i="5" s="1"/>
  <c r="AL620" i="5"/>
  <c r="AF620" i="5"/>
  <c r="AE620" i="5"/>
  <c r="AO620" i="5" s="1"/>
  <c r="AC620" i="5"/>
  <c r="AB620" i="5"/>
  <c r="AA620" i="5"/>
  <c r="Z620" i="5"/>
  <c r="Y620" i="5"/>
  <c r="R620" i="5"/>
  <c r="AK620" i="5" s="1"/>
  <c r="P620" i="5"/>
  <c r="AJ620" i="5" s="1"/>
  <c r="N620" i="5"/>
  <c r="AI620" i="5" s="1"/>
  <c r="L620" i="5"/>
  <c r="AH620" i="5" s="1"/>
  <c r="H620" i="5"/>
  <c r="I620" i="5" s="1"/>
  <c r="AG620" i="5" s="1"/>
  <c r="AL619" i="5"/>
  <c r="AF619" i="5"/>
  <c r="AE619" i="5"/>
  <c r="AO619" i="5" s="1"/>
  <c r="AC619" i="5"/>
  <c r="AB619" i="5"/>
  <c r="AA619" i="5"/>
  <c r="Z619" i="5"/>
  <c r="Y619" i="5"/>
  <c r="R619" i="5"/>
  <c r="AK619" i="5" s="1"/>
  <c r="P619" i="5"/>
  <c r="AJ619" i="5" s="1"/>
  <c r="N619" i="5"/>
  <c r="AI619" i="5" s="1"/>
  <c r="L619" i="5"/>
  <c r="AH619" i="5" s="1"/>
  <c r="H619" i="5"/>
  <c r="I619" i="5" s="1"/>
  <c r="AG619" i="5" s="1"/>
  <c r="AL618" i="5"/>
  <c r="AF618" i="5"/>
  <c r="AE618" i="5"/>
  <c r="AO618" i="5" s="1"/>
  <c r="AC618" i="5"/>
  <c r="AB618" i="5"/>
  <c r="AA618" i="5"/>
  <c r="Z618" i="5"/>
  <c r="Y618" i="5"/>
  <c r="R618" i="5"/>
  <c r="AK618" i="5" s="1"/>
  <c r="P618" i="5"/>
  <c r="AJ618" i="5" s="1"/>
  <c r="N618" i="5"/>
  <c r="AI618" i="5" s="1"/>
  <c r="L618" i="5"/>
  <c r="AH618" i="5" s="1"/>
  <c r="H618" i="5"/>
  <c r="I618" i="5" s="1"/>
  <c r="AG618" i="5" s="1"/>
  <c r="AL622" i="5"/>
  <c r="AF622" i="5"/>
  <c r="AE622" i="5"/>
  <c r="AO622" i="5" s="1"/>
  <c r="AC622" i="5"/>
  <c r="AB622" i="5"/>
  <c r="AA622" i="5"/>
  <c r="Z622" i="5"/>
  <c r="Y622" i="5"/>
  <c r="R622" i="5"/>
  <c r="AK622" i="5" s="1"/>
  <c r="P622" i="5"/>
  <c r="AJ622" i="5" s="1"/>
  <c r="N622" i="5"/>
  <c r="AI622" i="5" s="1"/>
  <c r="L622" i="5"/>
  <c r="AH622" i="5" s="1"/>
  <c r="H622" i="5"/>
  <c r="I622" i="5" s="1"/>
  <c r="AG622" i="5" s="1"/>
  <c r="AL617" i="5"/>
  <c r="AF617" i="5"/>
  <c r="AE617" i="5"/>
  <c r="AO617" i="5" s="1"/>
  <c r="AC617" i="5"/>
  <c r="AB617" i="5"/>
  <c r="AA617" i="5"/>
  <c r="Z617" i="5"/>
  <c r="Y617" i="5"/>
  <c r="R617" i="5"/>
  <c r="AK617" i="5" s="1"/>
  <c r="P617" i="5"/>
  <c r="AJ617" i="5" s="1"/>
  <c r="N617" i="5"/>
  <c r="AI617" i="5" s="1"/>
  <c r="L617" i="5"/>
  <c r="AH617" i="5" s="1"/>
  <c r="H617" i="5"/>
  <c r="I617" i="5" s="1"/>
  <c r="AG617" i="5" s="1"/>
  <c r="AL615" i="5"/>
  <c r="AF615" i="5"/>
  <c r="AE615" i="5"/>
  <c r="AO615" i="5" s="1"/>
  <c r="AC615" i="5"/>
  <c r="AB615" i="5"/>
  <c r="AA615" i="5"/>
  <c r="Z615" i="5"/>
  <c r="Y615" i="5"/>
  <c r="R615" i="5"/>
  <c r="AK615" i="5" s="1"/>
  <c r="P615" i="5"/>
  <c r="AJ615" i="5" s="1"/>
  <c r="N615" i="5"/>
  <c r="AI615" i="5" s="1"/>
  <c r="L615" i="5"/>
  <c r="AH615" i="5" s="1"/>
  <c r="H615" i="5"/>
  <c r="I615" i="5" s="1"/>
  <c r="AG615" i="5" s="1"/>
  <c r="AL616" i="5"/>
  <c r="AF616" i="5"/>
  <c r="AE616" i="5"/>
  <c r="AO616" i="5" s="1"/>
  <c r="AC616" i="5"/>
  <c r="AB616" i="5"/>
  <c r="AA616" i="5"/>
  <c r="Z616" i="5"/>
  <c r="Y616" i="5"/>
  <c r="R616" i="5"/>
  <c r="AK616" i="5" s="1"/>
  <c r="P616" i="5"/>
  <c r="AJ616" i="5" s="1"/>
  <c r="N616" i="5"/>
  <c r="AI616" i="5" s="1"/>
  <c r="L616" i="5"/>
  <c r="AH616" i="5" s="1"/>
  <c r="H616" i="5"/>
  <c r="I616" i="5" s="1"/>
  <c r="AG616" i="5" s="1"/>
  <c r="AL623" i="5"/>
  <c r="AH623" i="5"/>
  <c r="AF623" i="5"/>
  <c r="AE623" i="5"/>
  <c r="AO623" i="5" s="1"/>
  <c r="AC623" i="5"/>
  <c r="AB623" i="5"/>
  <c r="AA623" i="5"/>
  <c r="Z623" i="5"/>
  <c r="Y623" i="5"/>
  <c r="R623" i="5"/>
  <c r="AK623" i="5" s="1"/>
  <c r="P623" i="5"/>
  <c r="AJ623" i="5" s="1"/>
  <c r="N623" i="5"/>
  <c r="AI623" i="5" s="1"/>
  <c r="H623" i="5"/>
  <c r="AG623" i="5" s="1"/>
  <c r="AL614" i="5"/>
  <c r="AF614" i="5"/>
  <c r="AE614" i="5"/>
  <c r="AO614" i="5" s="1"/>
  <c r="AC614" i="5"/>
  <c r="AB614" i="5"/>
  <c r="AA614" i="5"/>
  <c r="Z614" i="5"/>
  <c r="Y614" i="5"/>
  <c r="R614" i="5"/>
  <c r="AK614" i="5" s="1"/>
  <c r="P614" i="5"/>
  <c r="AJ614" i="5" s="1"/>
  <c r="N614" i="5"/>
  <c r="AI614" i="5" s="1"/>
  <c r="L614" i="5"/>
  <c r="AH614" i="5" s="1"/>
  <c r="H614" i="5"/>
  <c r="I614" i="5" s="1"/>
  <c r="AG614" i="5" s="1"/>
  <c r="AL531" i="5"/>
  <c r="AF531" i="5"/>
  <c r="AE531" i="5"/>
  <c r="AO531" i="5" s="1"/>
  <c r="AC531" i="5"/>
  <c r="AB531" i="5"/>
  <c r="AA531" i="5"/>
  <c r="Z531" i="5"/>
  <c r="Y531" i="5"/>
  <c r="R531" i="5"/>
  <c r="AK531" i="5" s="1"/>
  <c r="P531" i="5"/>
  <c r="AJ531" i="5" s="1"/>
  <c r="N531" i="5"/>
  <c r="AI531" i="5" s="1"/>
  <c r="L531" i="5"/>
  <c r="AH531" i="5" s="1"/>
  <c r="H531" i="5"/>
  <c r="I531" i="5" s="1"/>
  <c r="AG531" i="5" s="1"/>
  <c r="AL534" i="5"/>
  <c r="AF534" i="5"/>
  <c r="AE534" i="5"/>
  <c r="AO534" i="5" s="1"/>
  <c r="AC534" i="5"/>
  <c r="AB534" i="5"/>
  <c r="AA534" i="5"/>
  <c r="Z534" i="5"/>
  <c r="Y534" i="5"/>
  <c r="R534" i="5"/>
  <c r="AK534" i="5" s="1"/>
  <c r="P534" i="5"/>
  <c r="AJ534" i="5" s="1"/>
  <c r="N534" i="5"/>
  <c r="AI534" i="5" s="1"/>
  <c r="L534" i="5"/>
  <c r="AH534" i="5" s="1"/>
  <c r="H534" i="5"/>
  <c r="I534" i="5" s="1"/>
  <c r="AG534" i="5" s="1"/>
  <c r="AL526" i="5"/>
  <c r="AF526" i="5"/>
  <c r="AE526" i="5"/>
  <c r="AO526" i="5" s="1"/>
  <c r="AC526" i="5"/>
  <c r="AB526" i="5"/>
  <c r="AA526" i="5"/>
  <c r="Z526" i="5"/>
  <c r="Y526" i="5"/>
  <c r="R526" i="5"/>
  <c r="AK526" i="5" s="1"/>
  <c r="P526" i="5"/>
  <c r="AJ526" i="5" s="1"/>
  <c r="N526" i="5"/>
  <c r="AI526" i="5" s="1"/>
  <c r="L526" i="5"/>
  <c r="AH526" i="5" s="1"/>
  <c r="H526" i="5"/>
  <c r="I526" i="5" s="1"/>
  <c r="AG526" i="5" s="1"/>
  <c r="AL530" i="5"/>
  <c r="AF530" i="5"/>
  <c r="AE530" i="5"/>
  <c r="AO530" i="5" s="1"/>
  <c r="AC530" i="5"/>
  <c r="AB530" i="5"/>
  <c r="AA530" i="5"/>
  <c r="Z530" i="5"/>
  <c r="Y530" i="5"/>
  <c r="R530" i="5"/>
  <c r="AK530" i="5" s="1"/>
  <c r="P530" i="5"/>
  <c r="AJ530" i="5" s="1"/>
  <c r="N530" i="5"/>
  <c r="AI530" i="5" s="1"/>
  <c r="L530" i="5"/>
  <c r="AH530" i="5" s="1"/>
  <c r="H530" i="5"/>
  <c r="I530" i="5" s="1"/>
  <c r="AG530" i="5" s="1"/>
  <c r="AL533" i="5"/>
  <c r="AF533" i="5"/>
  <c r="AE533" i="5"/>
  <c r="AO533" i="5" s="1"/>
  <c r="AC533" i="5"/>
  <c r="AB533" i="5"/>
  <c r="AA533" i="5"/>
  <c r="Z533" i="5"/>
  <c r="Y533" i="5"/>
  <c r="R533" i="5"/>
  <c r="AK533" i="5" s="1"/>
  <c r="P533" i="5"/>
  <c r="AJ533" i="5" s="1"/>
  <c r="N533" i="5"/>
  <c r="AI533" i="5" s="1"/>
  <c r="L533" i="5"/>
  <c r="AH533" i="5" s="1"/>
  <c r="H533" i="5"/>
  <c r="I533" i="5" s="1"/>
  <c r="AG533" i="5" s="1"/>
  <c r="AL529" i="5"/>
  <c r="AF529" i="5"/>
  <c r="AE529" i="5"/>
  <c r="AO529" i="5" s="1"/>
  <c r="AC529" i="5"/>
  <c r="AB529" i="5"/>
  <c r="AA529" i="5"/>
  <c r="Z529" i="5"/>
  <c r="Y529" i="5"/>
  <c r="R529" i="5"/>
  <c r="AK529" i="5" s="1"/>
  <c r="P529" i="5"/>
  <c r="AJ529" i="5" s="1"/>
  <c r="N529" i="5"/>
  <c r="AI529" i="5" s="1"/>
  <c r="L529" i="5"/>
  <c r="AH529" i="5" s="1"/>
  <c r="H529" i="5"/>
  <c r="I529" i="5" s="1"/>
  <c r="AG529" i="5" s="1"/>
  <c r="AL528" i="5"/>
  <c r="AF528" i="5"/>
  <c r="AE528" i="5"/>
  <c r="AO528" i="5" s="1"/>
  <c r="AC528" i="5"/>
  <c r="AB528" i="5"/>
  <c r="AA528" i="5"/>
  <c r="Z528" i="5"/>
  <c r="Y528" i="5"/>
  <c r="R528" i="5"/>
  <c r="AK528" i="5" s="1"/>
  <c r="P528" i="5"/>
  <c r="AJ528" i="5" s="1"/>
  <c r="N528" i="5"/>
  <c r="AI528" i="5" s="1"/>
  <c r="L528" i="5"/>
  <c r="AH528" i="5" s="1"/>
  <c r="H528" i="5"/>
  <c r="I528" i="5" s="1"/>
  <c r="AG528" i="5" s="1"/>
  <c r="AL535" i="5"/>
  <c r="AF535" i="5"/>
  <c r="AE535" i="5"/>
  <c r="AO535" i="5" s="1"/>
  <c r="AC535" i="5"/>
  <c r="AB535" i="5"/>
  <c r="AA535" i="5"/>
  <c r="Z535" i="5"/>
  <c r="Y535" i="5"/>
  <c r="R535" i="5"/>
  <c r="AK535" i="5" s="1"/>
  <c r="P535" i="5"/>
  <c r="AJ535" i="5" s="1"/>
  <c r="N535" i="5"/>
  <c r="AI535" i="5" s="1"/>
  <c r="L535" i="5"/>
  <c r="AH535" i="5" s="1"/>
  <c r="H535" i="5"/>
  <c r="I535" i="5" s="1"/>
  <c r="AG535" i="5" s="1"/>
  <c r="AL536" i="5"/>
  <c r="AF536" i="5"/>
  <c r="AE536" i="5"/>
  <c r="AO536" i="5" s="1"/>
  <c r="AC536" i="5"/>
  <c r="AB536" i="5"/>
  <c r="AA536" i="5"/>
  <c r="Z536" i="5"/>
  <c r="Y536" i="5"/>
  <c r="R536" i="5"/>
  <c r="AK536" i="5" s="1"/>
  <c r="P536" i="5"/>
  <c r="AJ536" i="5" s="1"/>
  <c r="N536" i="5"/>
  <c r="AI536" i="5" s="1"/>
  <c r="L536" i="5"/>
  <c r="AH536" i="5" s="1"/>
  <c r="H536" i="5"/>
  <c r="I536" i="5" s="1"/>
  <c r="AG536" i="5" s="1"/>
  <c r="AL532" i="5"/>
  <c r="AF532" i="5"/>
  <c r="AE532" i="5"/>
  <c r="AO532" i="5" s="1"/>
  <c r="AC532" i="5"/>
  <c r="AB532" i="5"/>
  <c r="AA532" i="5"/>
  <c r="Z532" i="5"/>
  <c r="Y532" i="5"/>
  <c r="R532" i="5"/>
  <c r="AK532" i="5" s="1"/>
  <c r="P532" i="5"/>
  <c r="AJ532" i="5" s="1"/>
  <c r="N532" i="5"/>
  <c r="AI532" i="5" s="1"/>
  <c r="L532" i="5"/>
  <c r="AH532" i="5" s="1"/>
  <c r="H532" i="5"/>
  <c r="I532" i="5" s="1"/>
  <c r="AG532" i="5" s="1"/>
  <c r="AL527" i="5"/>
  <c r="AF527" i="5"/>
  <c r="AE527" i="5"/>
  <c r="AO527" i="5" s="1"/>
  <c r="AC527" i="5"/>
  <c r="AB527" i="5"/>
  <c r="AA527" i="5"/>
  <c r="Z527" i="5"/>
  <c r="Y527" i="5"/>
  <c r="R527" i="5"/>
  <c r="AK527" i="5" s="1"/>
  <c r="P527" i="5"/>
  <c r="AJ527" i="5" s="1"/>
  <c r="N527" i="5"/>
  <c r="AI527" i="5" s="1"/>
  <c r="L527" i="5"/>
  <c r="AH527" i="5" s="1"/>
  <c r="H527" i="5"/>
  <c r="I527" i="5" s="1"/>
  <c r="AG527" i="5" s="1"/>
  <c r="AL244" i="5"/>
  <c r="AF244" i="5"/>
  <c r="AE244" i="5"/>
  <c r="AO244" i="5" s="1"/>
  <c r="AC244" i="5"/>
  <c r="AB244" i="5"/>
  <c r="AA244" i="5"/>
  <c r="Z244" i="5"/>
  <c r="Y244" i="5"/>
  <c r="R244" i="5"/>
  <c r="AK244" i="5" s="1"/>
  <c r="P244" i="5"/>
  <c r="AJ244" i="5" s="1"/>
  <c r="N244" i="5"/>
  <c r="AI244" i="5" s="1"/>
  <c r="L244" i="5"/>
  <c r="AH244" i="5" s="1"/>
  <c r="H244" i="5"/>
  <c r="I244" i="5" s="1"/>
  <c r="AG244" i="5" s="1"/>
  <c r="AL240" i="5"/>
  <c r="AF240" i="5"/>
  <c r="AE240" i="5"/>
  <c r="AO240" i="5" s="1"/>
  <c r="AC240" i="5"/>
  <c r="AB240" i="5"/>
  <c r="AA240" i="5"/>
  <c r="Z240" i="5"/>
  <c r="Y240" i="5"/>
  <c r="R240" i="5"/>
  <c r="AK240" i="5" s="1"/>
  <c r="P240" i="5"/>
  <c r="AJ240" i="5" s="1"/>
  <c r="N240" i="5"/>
  <c r="AI240" i="5" s="1"/>
  <c r="L240" i="5"/>
  <c r="AH240" i="5" s="1"/>
  <c r="H240" i="5"/>
  <c r="I240" i="5" s="1"/>
  <c r="AG240" i="5" s="1"/>
  <c r="AL239" i="5"/>
  <c r="AF239" i="5"/>
  <c r="AE239" i="5"/>
  <c r="AO239" i="5" s="1"/>
  <c r="AC239" i="5"/>
  <c r="AB239" i="5"/>
  <c r="AA239" i="5"/>
  <c r="Z239" i="5"/>
  <c r="Y239" i="5"/>
  <c r="R239" i="5"/>
  <c r="AK239" i="5" s="1"/>
  <c r="P239" i="5"/>
  <c r="AJ239" i="5" s="1"/>
  <c r="N239" i="5"/>
  <c r="AI239" i="5" s="1"/>
  <c r="L239" i="5"/>
  <c r="AH239" i="5" s="1"/>
  <c r="H239" i="5"/>
  <c r="I239" i="5" s="1"/>
  <c r="AG239" i="5" s="1"/>
  <c r="AL237" i="5"/>
  <c r="AF237" i="5"/>
  <c r="AE237" i="5"/>
  <c r="AO237" i="5" s="1"/>
  <c r="AC237" i="5"/>
  <c r="AB237" i="5"/>
  <c r="AA237" i="5"/>
  <c r="Z237" i="5"/>
  <c r="Y237" i="5"/>
  <c r="R237" i="5"/>
  <c r="AK237" i="5" s="1"/>
  <c r="P237" i="5"/>
  <c r="AJ237" i="5" s="1"/>
  <c r="N237" i="5"/>
  <c r="AI237" i="5" s="1"/>
  <c r="L237" i="5"/>
  <c r="AH237" i="5" s="1"/>
  <c r="H237" i="5"/>
  <c r="I237" i="5" s="1"/>
  <c r="AG237" i="5" s="1"/>
  <c r="AL243" i="5"/>
  <c r="AF243" i="5"/>
  <c r="AE243" i="5"/>
  <c r="AO243" i="5" s="1"/>
  <c r="AC243" i="5"/>
  <c r="AB243" i="5"/>
  <c r="AA243" i="5"/>
  <c r="Z243" i="5"/>
  <c r="Y243" i="5"/>
  <c r="R243" i="5"/>
  <c r="AK243" i="5" s="1"/>
  <c r="P243" i="5"/>
  <c r="AJ243" i="5" s="1"/>
  <c r="N243" i="5"/>
  <c r="AI243" i="5" s="1"/>
  <c r="L243" i="5"/>
  <c r="AH243" i="5" s="1"/>
  <c r="H243" i="5"/>
  <c r="I243" i="5" s="1"/>
  <c r="AG243" i="5" s="1"/>
  <c r="AL241" i="5"/>
  <c r="AF241" i="5"/>
  <c r="AE241" i="5"/>
  <c r="AO241" i="5" s="1"/>
  <c r="AC241" i="5"/>
  <c r="AB241" i="5"/>
  <c r="AA241" i="5"/>
  <c r="Z241" i="5"/>
  <c r="Y241" i="5"/>
  <c r="R241" i="5"/>
  <c r="AK241" i="5" s="1"/>
  <c r="P241" i="5"/>
  <c r="AJ241" i="5" s="1"/>
  <c r="N241" i="5"/>
  <c r="AI241" i="5" s="1"/>
  <c r="L241" i="5"/>
  <c r="AH241" i="5" s="1"/>
  <c r="H241" i="5"/>
  <c r="I241" i="5" s="1"/>
  <c r="AG241" i="5" s="1"/>
  <c r="AL236" i="5"/>
  <c r="AF236" i="5"/>
  <c r="AE236" i="5"/>
  <c r="AO236" i="5" s="1"/>
  <c r="AC236" i="5"/>
  <c r="AB236" i="5"/>
  <c r="AA236" i="5"/>
  <c r="Z236" i="5"/>
  <c r="Y236" i="5"/>
  <c r="R236" i="5"/>
  <c r="AK236" i="5" s="1"/>
  <c r="P236" i="5"/>
  <c r="AJ236" i="5" s="1"/>
  <c r="N236" i="5"/>
  <c r="AI236" i="5" s="1"/>
  <c r="L236" i="5"/>
  <c r="AH236" i="5" s="1"/>
  <c r="H236" i="5"/>
  <c r="I236" i="5" s="1"/>
  <c r="AG236" i="5" s="1"/>
  <c r="AL238" i="5"/>
  <c r="AF238" i="5"/>
  <c r="AE238" i="5"/>
  <c r="AO238" i="5" s="1"/>
  <c r="AC238" i="5"/>
  <c r="AB238" i="5"/>
  <c r="AA238" i="5"/>
  <c r="Z238" i="5"/>
  <c r="Y238" i="5"/>
  <c r="R238" i="5"/>
  <c r="AK238" i="5" s="1"/>
  <c r="P238" i="5"/>
  <c r="AJ238" i="5" s="1"/>
  <c r="N238" i="5"/>
  <c r="AI238" i="5" s="1"/>
  <c r="L238" i="5"/>
  <c r="AH238" i="5" s="1"/>
  <c r="H238" i="5"/>
  <c r="I238" i="5" s="1"/>
  <c r="AG238" i="5" s="1"/>
  <c r="AL242" i="5"/>
  <c r="AF242" i="5"/>
  <c r="AE242" i="5"/>
  <c r="AO242" i="5" s="1"/>
  <c r="AC242" i="5"/>
  <c r="AB242" i="5"/>
  <c r="AA242" i="5"/>
  <c r="Z242" i="5"/>
  <c r="Y242" i="5"/>
  <c r="R242" i="5"/>
  <c r="AK242" i="5" s="1"/>
  <c r="P242" i="5"/>
  <c r="AJ242" i="5" s="1"/>
  <c r="N242" i="5"/>
  <c r="AI242" i="5" s="1"/>
  <c r="L242" i="5"/>
  <c r="AH242" i="5" s="1"/>
  <c r="H242" i="5"/>
  <c r="I242" i="5" s="1"/>
  <c r="AG242" i="5" s="1"/>
  <c r="AL57" i="5"/>
  <c r="AF57" i="5"/>
  <c r="AE57" i="5"/>
  <c r="AO57" i="5" s="1"/>
  <c r="AC57" i="5"/>
  <c r="AB57" i="5"/>
  <c r="AA57" i="5"/>
  <c r="Z57" i="5"/>
  <c r="Y57" i="5"/>
  <c r="R57" i="5"/>
  <c r="AK57" i="5" s="1"/>
  <c r="P57" i="5"/>
  <c r="AJ57" i="5" s="1"/>
  <c r="N57" i="5"/>
  <c r="AI57" i="5" s="1"/>
  <c r="L57" i="5"/>
  <c r="AH57" i="5" s="1"/>
  <c r="H57" i="5"/>
  <c r="I57" i="5" s="1"/>
  <c r="AG57" i="5" s="1"/>
  <c r="AL60" i="5"/>
  <c r="AF60" i="5"/>
  <c r="AE60" i="5"/>
  <c r="AO60" i="5" s="1"/>
  <c r="AC60" i="5"/>
  <c r="AB60" i="5"/>
  <c r="AA60" i="5"/>
  <c r="Z60" i="5"/>
  <c r="Y60" i="5"/>
  <c r="R60" i="5"/>
  <c r="AK60" i="5" s="1"/>
  <c r="P60" i="5"/>
  <c r="AJ60" i="5" s="1"/>
  <c r="N60" i="5"/>
  <c r="AI60" i="5" s="1"/>
  <c r="L60" i="5"/>
  <c r="AH60" i="5" s="1"/>
  <c r="H60" i="5"/>
  <c r="I60" i="5" s="1"/>
  <c r="AG60" i="5" s="1"/>
  <c r="AL91" i="5"/>
  <c r="AF91" i="5"/>
  <c r="AE91" i="5"/>
  <c r="AO91" i="5" s="1"/>
  <c r="AC91" i="5"/>
  <c r="AB91" i="5"/>
  <c r="AA91" i="5"/>
  <c r="Z91" i="5"/>
  <c r="Y91" i="5"/>
  <c r="R91" i="5"/>
  <c r="AK91" i="5" s="1"/>
  <c r="P91" i="5"/>
  <c r="AJ91" i="5" s="1"/>
  <c r="N91" i="5"/>
  <c r="AI91" i="5" s="1"/>
  <c r="L91" i="5"/>
  <c r="AH91" i="5" s="1"/>
  <c r="H91" i="5"/>
  <c r="I91" i="5" s="1"/>
  <c r="AG91" i="5" s="1"/>
  <c r="AL102" i="5"/>
  <c r="AF102" i="5"/>
  <c r="AE102" i="5"/>
  <c r="AO102" i="5" s="1"/>
  <c r="AC102" i="5"/>
  <c r="AB102" i="5"/>
  <c r="AA102" i="5"/>
  <c r="Z102" i="5"/>
  <c r="Y102" i="5"/>
  <c r="R102" i="5"/>
  <c r="AK102" i="5" s="1"/>
  <c r="P102" i="5"/>
  <c r="AJ102" i="5" s="1"/>
  <c r="N102" i="5"/>
  <c r="AI102" i="5" s="1"/>
  <c r="L102" i="5"/>
  <c r="AH102" i="5" s="1"/>
  <c r="H102" i="5"/>
  <c r="I102" i="5" s="1"/>
  <c r="AG102" i="5" s="1"/>
  <c r="AL90" i="5"/>
  <c r="AF90" i="5"/>
  <c r="AE90" i="5"/>
  <c r="AO90" i="5" s="1"/>
  <c r="AC90" i="5"/>
  <c r="AB90" i="5"/>
  <c r="AA90" i="5"/>
  <c r="Z90" i="5"/>
  <c r="Y90" i="5"/>
  <c r="R90" i="5"/>
  <c r="AK90" i="5" s="1"/>
  <c r="P90" i="5"/>
  <c r="AJ90" i="5" s="1"/>
  <c r="N90" i="5"/>
  <c r="AI90" i="5" s="1"/>
  <c r="L90" i="5"/>
  <c r="AH90" i="5" s="1"/>
  <c r="H90" i="5"/>
  <c r="I90" i="5" s="1"/>
  <c r="AG90" i="5" s="1"/>
  <c r="AL52" i="5"/>
  <c r="AF52" i="5"/>
  <c r="AE52" i="5"/>
  <c r="AO52" i="5" s="1"/>
  <c r="AC52" i="5"/>
  <c r="AB52" i="5"/>
  <c r="AA52" i="5"/>
  <c r="Z52" i="5"/>
  <c r="Y52" i="5"/>
  <c r="R52" i="5"/>
  <c r="AK52" i="5" s="1"/>
  <c r="P52" i="5"/>
  <c r="AJ52" i="5" s="1"/>
  <c r="N52" i="5"/>
  <c r="AI52" i="5" s="1"/>
  <c r="L52" i="5"/>
  <c r="AH52" i="5" s="1"/>
  <c r="H52" i="5"/>
  <c r="I52" i="5" s="1"/>
  <c r="AG52" i="5" s="1"/>
  <c r="AL101" i="5"/>
  <c r="AF101" i="5"/>
  <c r="AE101" i="5"/>
  <c r="AO101" i="5" s="1"/>
  <c r="AC101" i="5"/>
  <c r="AB101" i="5"/>
  <c r="AA101" i="5"/>
  <c r="Z101" i="5"/>
  <c r="Y101" i="5"/>
  <c r="R101" i="5"/>
  <c r="AK101" i="5" s="1"/>
  <c r="P101" i="5"/>
  <c r="AJ101" i="5" s="1"/>
  <c r="N101" i="5"/>
  <c r="AI101" i="5" s="1"/>
  <c r="L101" i="5"/>
  <c r="AH101" i="5" s="1"/>
  <c r="H101" i="5"/>
  <c r="I101" i="5" s="1"/>
  <c r="AG101" i="5" s="1"/>
  <c r="AL64" i="5"/>
  <c r="AF64" i="5"/>
  <c r="AE64" i="5"/>
  <c r="AO64" i="5" s="1"/>
  <c r="AC64" i="5"/>
  <c r="AB64" i="5"/>
  <c r="AA64" i="5"/>
  <c r="Z64" i="5"/>
  <c r="Y64" i="5"/>
  <c r="R64" i="5"/>
  <c r="AK64" i="5" s="1"/>
  <c r="P64" i="5"/>
  <c r="AJ64" i="5" s="1"/>
  <c r="N64" i="5"/>
  <c r="AI64" i="5" s="1"/>
  <c r="L64" i="5"/>
  <c r="AH64" i="5" s="1"/>
  <c r="H64" i="5"/>
  <c r="I64" i="5" s="1"/>
  <c r="AG64" i="5" s="1"/>
  <c r="AL99" i="5"/>
  <c r="AF99" i="5"/>
  <c r="AE99" i="5"/>
  <c r="AO99" i="5" s="1"/>
  <c r="AC99" i="5"/>
  <c r="AB99" i="5"/>
  <c r="AA99" i="5"/>
  <c r="Z99" i="5"/>
  <c r="Y99" i="5"/>
  <c r="R99" i="5"/>
  <c r="AK99" i="5" s="1"/>
  <c r="P99" i="5"/>
  <c r="AJ99" i="5" s="1"/>
  <c r="N99" i="5"/>
  <c r="AI99" i="5" s="1"/>
  <c r="L99" i="5"/>
  <c r="AH99" i="5" s="1"/>
  <c r="H99" i="5"/>
  <c r="I99" i="5" s="1"/>
  <c r="AG99" i="5" s="1"/>
  <c r="AL98" i="5"/>
  <c r="AF98" i="5"/>
  <c r="AE98" i="5"/>
  <c r="AO98" i="5" s="1"/>
  <c r="AC98" i="5"/>
  <c r="AB98" i="5"/>
  <c r="AA98" i="5"/>
  <c r="Z98" i="5"/>
  <c r="Y98" i="5"/>
  <c r="R98" i="5"/>
  <c r="AK98" i="5" s="1"/>
  <c r="P98" i="5"/>
  <c r="AJ98" i="5" s="1"/>
  <c r="N98" i="5"/>
  <c r="AI98" i="5" s="1"/>
  <c r="L98" i="5"/>
  <c r="AH98" i="5" s="1"/>
  <c r="H98" i="5"/>
  <c r="I98" i="5" s="1"/>
  <c r="AG98" i="5" s="1"/>
  <c r="AL89" i="5"/>
  <c r="AF89" i="5"/>
  <c r="AE89" i="5"/>
  <c r="AO89" i="5" s="1"/>
  <c r="AC89" i="5"/>
  <c r="AB89" i="5"/>
  <c r="AA89" i="5"/>
  <c r="Z89" i="5"/>
  <c r="Y89" i="5"/>
  <c r="R89" i="5"/>
  <c r="AK89" i="5" s="1"/>
  <c r="P89" i="5"/>
  <c r="AJ89" i="5" s="1"/>
  <c r="N89" i="5"/>
  <c r="AI89" i="5" s="1"/>
  <c r="L89" i="5"/>
  <c r="AH89" i="5" s="1"/>
  <c r="H89" i="5"/>
  <c r="I89" i="5" s="1"/>
  <c r="AG89" i="5" s="1"/>
  <c r="AL66" i="5"/>
  <c r="AF66" i="5"/>
  <c r="AE66" i="5"/>
  <c r="AO66" i="5" s="1"/>
  <c r="AC66" i="5"/>
  <c r="AB66" i="5"/>
  <c r="AA66" i="5"/>
  <c r="Z66" i="5"/>
  <c r="Y66" i="5"/>
  <c r="R66" i="5"/>
  <c r="AK66" i="5" s="1"/>
  <c r="P66" i="5"/>
  <c r="AJ66" i="5" s="1"/>
  <c r="N66" i="5"/>
  <c r="AI66" i="5" s="1"/>
  <c r="L66" i="5"/>
  <c r="AH66" i="5" s="1"/>
  <c r="H66" i="5"/>
  <c r="I66" i="5" s="1"/>
  <c r="AG66" i="5" s="1"/>
  <c r="AL96" i="5"/>
  <c r="AF96" i="5"/>
  <c r="AE96" i="5"/>
  <c r="AO96" i="5" s="1"/>
  <c r="AC96" i="5"/>
  <c r="AB96" i="5"/>
  <c r="AA96" i="5"/>
  <c r="Z96" i="5"/>
  <c r="Y96" i="5"/>
  <c r="R96" i="5"/>
  <c r="AK96" i="5" s="1"/>
  <c r="P96" i="5"/>
  <c r="AJ96" i="5" s="1"/>
  <c r="N96" i="5"/>
  <c r="AI96" i="5" s="1"/>
  <c r="L96" i="5"/>
  <c r="AH96" i="5" s="1"/>
  <c r="H96" i="5"/>
  <c r="I96" i="5" s="1"/>
  <c r="AG96" i="5" s="1"/>
  <c r="AL100" i="5"/>
  <c r="AF100" i="5"/>
  <c r="AE100" i="5"/>
  <c r="AO100" i="5" s="1"/>
  <c r="AC100" i="5"/>
  <c r="AB100" i="5"/>
  <c r="AA100" i="5"/>
  <c r="Z100" i="5"/>
  <c r="Y100" i="5"/>
  <c r="R100" i="5"/>
  <c r="AK100" i="5" s="1"/>
  <c r="P100" i="5"/>
  <c r="AJ100" i="5" s="1"/>
  <c r="N100" i="5"/>
  <c r="AI100" i="5" s="1"/>
  <c r="L100" i="5"/>
  <c r="AH100" i="5" s="1"/>
  <c r="H100" i="5"/>
  <c r="I100" i="5" s="1"/>
  <c r="AG100" i="5" s="1"/>
  <c r="AL95" i="5"/>
  <c r="AF95" i="5"/>
  <c r="AE95" i="5"/>
  <c r="AO95" i="5" s="1"/>
  <c r="AC95" i="5"/>
  <c r="AB95" i="5"/>
  <c r="AA95" i="5"/>
  <c r="Z95" i="5"/>
  <c r="Y95" i="5"/>
  <c r="R95" i="5"/>
  <c r="AK95" i="5" s="1"/>
  <c r="P95" i="5"/>
  <c r="AJ95" i="5" s="1"/>
  <c r="N95" i="5"/>
  <c r="AI95" i="5" s="1"/>
  <c r="L95" i="5"/>
  <c r="AH95" i="5" s="1"/>
  <c r="H95" i="5"/>
  <c r="I95" i="5" s="1"/>
  <c r="AG95" i="5" s="1"/>
  <c r="AL88" i="5"/>
  <c r="AF88" i="5"/>
  <c r="AE88" i="5"/>
  <c r="AO88" i="5" s="1"/>
  <c r="AC88" i="5"/>
  <c r="AB88" i="5"/>
  <c r="AA88" i="5"/>
  <c r="Z88" i="5"/>
  <c r="Y88" i="5"/>
  <c r="R88" i="5"/>
  <c r="AK88" i="5" s="1"/>
  <c r="P88" i="5"/>
  <c r="AJ88" i="5" s="1"/>
  <c r="N88" i="5"/>
  <c r="AI88" i="5" s="1"/>
  <c r="L88" i="5"/>
  <c r="AH88" i="5" s="1"/>
  <c r="H88" i="5"/>
  <c r="I88" i="5" s="1"/>
  <c r="AG88" i="5" s="1"/>
  <c r="AL87" i="5"/>
  <c r="AF87" i="5"/>
  <c r="AE87" i="5"/>
  <c r="AO87" i="5" s="1"/>
  <c r="AC87" i="5"/>
  <c r="AB87" i="5"/>
  <c r="AA87" i="5"/>
  <c r="Z87" i="5"/>
  <c r="Y87" i="5"/>
  <c r="R87" i="5"/>
  <c r="AK87" i="5" s="1"/>
  <c r="P87" i="5"/>
  <c r="AJ87" i="5" s="1"/>
  <c r="N87" i="5"/>
  <c r="AI87" i="5" s="1"/>
  <c r="L87" i="5"/>
  <c r="AH87" i="5" s="1"/>
  <c r="H87" i="5"/>
  <c r="I87" i="5" s="1"/>
  <c r="AG87" i="5" s="1"/>
  <c r="AL86" i="5"/>
  <c r="AF86" i="5"/>
  <c r="AE86" i="5"/>
  <c r="AO86" i="5" s="1"/>
  <c r="AC86" i="5"/>
  <c r="AB86" i="5"/>
  <c r="AA86" i="5"/>
  <c r="Z86" i="5"/>
  <c r="Y86" i="5"/>
  <c r="R86" i="5"/>
  <c r="AK86" i="5" s="1"/>
  <c r="P86" i="5"/>
  <c r="AJ86" i="5" s="1"/>
  <c r="N86" i="5"/>
  <c r="AI86" i="5" s="1"/>
  <c r="L86" i="5"/>
  <c r="AH86" i="5" s="1"/>
  <c r="H86" i="5"/>
  <c r="I86" i="5" s="1"/>
  <c r="AG86" i="5" s="1"/>
  <c r="AL85" i="5"/>
  <c r="AF85" i="5"/>
  <c r="AE85" i="5"/>
  <c r="AO85" i="5" s="1"/>
  <c r="AC85" i="5"/>
  <c r="AB85" i="5"/>
  <c r="AA85" i="5"/>
  <c r="Z85" i="5"/>
  <c r="Y85" i="5"/>
  <c r="R85" i="5"/>
  <c r="AK85" i="5" s="1"/>
  <c r="P85" i="5"/>
  <c r="AJ85" i="5" s="1"/>
  <c r="N85" i="5"/>
  <c r="AI85" i="5" s="1"/>
  <c r="L85" i="5"/>
  <c r="AH85" i="5" s="1"/>
  <c r="H85" i="5"/>
  <c r="I85" i="5" s="1"/>
  <c r="AG85" i="5" s="1"/>
  <c r="AL84" i="5"/>
  <c r="AF84" i="5"/>
  <c r="AE84" i="5"/>
  <c r="AO84" i="5" s="1"/>
  <c r="AC84" i="5"/>
  <c r="AB84" i="5"/>
  <c r="AA84" i="5"/>
  <c r="Z84" i="5"/>
  <c r="Y84" i="5"/>
  <c r="R84" i="5"/>
  <c r="AK84" i="5" s="1"/>
  <c r="P84" i="5"/>
  <c r="AJ84" i="5" s="1"/>
  <c r="N84" i="5"/>
  <c r="AI84" i="5" s="1"/>
  <c r="L84" i="5"/>
  <c r="AH84" i="5" s="1"/>
  <c r="H84" i="5"/>
  <c r="I84" i="5" s="1"/>
  <c r="AG84" i="5" s="1"/>
  <c r="AL83" i="5"/>
  <c r="AF83" i="5"/>
  <c r="AE83" i="5"/>
  <c r="AO83" i="5" s="1"/>
  <c r="AC83" i="5"/>
  <c r="AB83" i="5"/>
  <c r="AA83" i="5"/>
  <c r="Z83" i="5"/>
  <c r="Y83" i="5"/>
  <c r="R83" i="5"/>
  <c r="AK83" i="5" s="1"/>
  <c r="P83" i="5"/>
  <c r="AJ83" i="5" s="1"/>
  <c r="N83" i="5"/>
  <c r="AI83" i="5" s="1"/>
  <c r="L83" i="5"/>
  <c r="AH83" i="5" s="1"/>
  <c r="H83" i="5"/>
  <c r="I83" i="5" s="1"/>
  <c r="AG83" i="5" s="1"/>
  <c r="AL53" i="5"/>
  <c r="AF53" i="5"/>
  <c r="AE53" i="5"/>
  <c r="AO53" i="5" s="1"/>
  <c r="AC53" i="5"/>
  <c r="AB53" i="5"/>
  <c r="AA53" i="5"/>
  <c r="Z53" i="5"/>
  <c r="Y53" i="5"/>
  <c r="R53" i="5"/>
  <c r="AK53" i="5" s="1"/>
  <c r="P53" i="5"/>
  <c r="AJ53" i="5" s="1"/>
  <c r="N53" i="5"/>
  <c r="AI53" i="5" s="1"/>
  <c r="L53" i="5"/>
  <c r="AH53" i="5" s="1"/>
  <c r="H53" i="5"/>
  <c r="I53" i="5" s="1"/>
  <c r="AG53" i="5" s="1"/>
  <c r="AL55" i="5"/>
  <c r="AF55" i="5"/>
  <c r="AE55" i="5"/>
  <c r="AO55" i="5" s="1"/>
  <c r="AC55" i="5"/>
  <c r="AB55" i="5"/>
  <c r="AA55" i="5"/>
  <c r="Z55" i="5"/>
  <c r="Y55" i="5"/>
  <c r="R55" i="5"/>
  <c r="AK55" i="5" s="1"/>
  <c r="P55" i="5"/>
  <c r="AJ55" i="5" s="1"/>
  <c r="N55" i="5"/>
  <c r="AI55" i="5" s="1"/>
  <c r="L55" i="5"/>
  <c r="AH55" i="5" s="1"/>
  <c r="H55" i="5"/>
  <c r="I55" i="5" s="1"/>
  <c r="AG55" i="5" s="1"/>
  <c r="AL62" i="5"/>
  <c r="AF62" i="5"/>
  <c r="AE62" i="5"/>
  <c r="AO62" i="5" s="1"/>
  <c r="AC62" i="5"/>
  <c r="AB62" i="5"/>
  <c r="AA62" i="5"/>
  <c r="Z62" i="5"/>
  <c r="Y62" i="5"/>
  <c r="R62" i="5"/>
  <c r="AK62" i="5" s="1"/>
  <c r="P62" i="5"/>
  <c r="AJ62" i="5" s="1"/>
  <c r="N62" i="5"/>
  <c r="AI62" i="5" s="1"/>
  <c r="L62" i="5"/>
  <c r="AH62" i="5" s="1"/>
  <c r="H62" i="5"/>
  <c r="I62" i="5" s="1"/>
  <c r="AG62" i="5" s="1"/>
  <c r="AL82" i="5"/>
  <c r="AF82" i="5"/>
  <c r="AE82" i="5"/>
  <c r="AO82" i="5" s="1"/>
  <c r="AC82" i="5"/>
  <c r="AB82" i="5"/>
  <c r="AA82" i="5"/>
  <c r="Z82" i="5"/>
  <c r="Y82" i="5"/>
  <c r="R82" i="5"/>
  <c r="AK82" i="5" s="1"/>
  <c r="P82" i="5"/>
  <c r="AJ82" i="5" s="1"/>
  <c r="N82" i="5"/>
  <c r="AI82" i="5" s="1"/>
  <c r="L82" i="5"/>
  <c r="AH82" i="5" s="1"/>
  <c r="H82" i="5"/>
  <c r="I82" i="5" s="1"/>
  <c r="AG82" i="5" s="1"/>
  <c r="AL81" i="5"/>
  <c r="AF81" i="5"/>
  <c r="AE81" i="5"/>
  <c r="AO81" i="5" s="1"/>
  <c r="AC81" i="5"/>
  <c r="AB81" i="5"/>
  <c r="AA81" i="5"/>
  <c r="Z81" i="5"/>
  <c r="Y81" i="5"/>
  <c r="R81" i="5"/>
  <c r="AK81" i="5" s="1"/>
  <c r="P81" i="5"/>
  <c r="AJ81" i="5" s="1"/>
  <c r="N81" i="5"/>
  <c r="AI81" i="5" s="1"/>
  <c r="L81" i="5"/>
  <c r="AH81" i="5" s="1"/>
  <c r="H81" i="5"/>
  <c r="I81" i="5" s="1"/>
  <c r="AG81" i="5" s="1"/>
  <c r="AL80" i="5"/>
  <c r="AF80" i="5"/>
  <c r="AE80" i="5"/>
  <c r="AO80" i="5" s="1"/>
  <c r="AC80" i="5"/>
  <c r="AB80" i="5"/>
  <c r="AA80" i="5"/>
  <c r="Z80" i="5"/>
  <c r="Y80" i="5"/>
  <c r="R80" i="5"/>
  <c r="AK80" i="5" s="1"/>
  <c r="P80" i="5"/>
  <c r="AJ80" i="5" s="1"/>
  <c r="N80" i="5"/>
  <c r="AI80" i="5" s="1"/>
  <c r="L80" i="5"/>
  <c r="AH80" i="5" s="1"/>
  <c r="H80" i="5"/>
  <c r="I80" i="5" s="1"/>
  <c r="AG80" i="5" s="1"/>
  <c r="AL59" i="5"/>
  <c r="AF59" i="5"/>
  <c r="AE59" i="5"/>
  <c r="AO59" i="5" s="1"/>
  <c r="AC59" i="5"/>
  <c r="AB59" i="5"/>
  <c r="AA59" i="5"/>
  <c r="Z59" i="5"/>
  <c r="Y59" i="5"/>
  <c r="R59" i="5"/>
  <c r="AK59" i="5" s="1"/>
  <c r="P59" i="5"/>
  <c r="AJ59" i="5" s="1"/>
  <c r="N59" i="5"/>
  <c r="AI59" i="5" s="1"/>
  <c r="L59" i="5"/>
  <c r="AH59" i="5" s="1"/>
  <c r="H59" i="5"/>
  <c r="I59" i="5" s="1"/>
  <c r="AG59" i="5" s="1"/>
  <c r="AL56" i="5"/>
  <c r="AF56" i="5"/>
  <c r="AE56" i="5"/>
  <c r="AO56" i="5" s="1"/>
  <c r="AC56" i="5"/>
  <c r="AB56" i="5"/>
  <c r="AA56" i="5"/>
  <c r="Z56" i="5"/>
  <c r="Y56" i="5"/>
  <c r="R56" i="5"/>
  <c r="AK56" i="5" s="1"/>
  <c r="P56" i="5"/>
  <c r="AJ56" i="5" s="1"/>
  <c r="N56" i="5"/>
  <c r="AI56" i="5" s="1"/>
  <c r="L56" i="5"/>
  <c r="AH56" i="5" s="1"/>
  <c r="H56" i="5"/>
  <c r="I56" i="5" s="1"/>
  <c r="AG56" i="5" s="1"/>
  <c r="AL65" i="5"/>
  <c r="AF65" i="5"/>
  <c r="AE65" i="5"/>
  <c r="AO65" i="5" s="1"/>
  <c r="AC65" i="5"/>
  <c r="AB65" i="5"/>
  <c r="AA65" i="5"/>
  <c r="Z65" i="5"/>
  <c r="Y65" i="5"/>
  <c r="R65" i="5"/>
  <c r="AK65" i="5" s="1"/>
  <c r="P65" i="5"/>
  <c r="AJ65" i="5" s="1"/>
  <c r="N65" i="5"/>
  <c r="AI65" i="5" s="1"/>
  <c r="L65" i="5"/>
  <c r="AH65" i="5" s="1"/>
  <c r="H65" i="5"/>
  <c r="I65" i="5" s="1"/>
  <c r="AG65" i="5" s="1"/>
  <c r="AL97" i="5"/>
  <c r="AF97" i="5"/>
  <c r="AE97" i="5"/>
  <c r="AO97" i="5" s="1"/>
  <c r="AC97" i="5"/>
  <c r="AB97" i="5"/>
  <c r="AA97" i="5"/>
  <c r="Z97" i="5"/>
  <c r="Y97" i="5"/>
  <c r="R97" i="5"/>
  <c r="AK97" i="5" s="1"/>
  <c r="P97" i="5"/>
  <c r="AJ97" i="5" s="1"/>
  <c r="N97" i="5"/>
  <c r="AI97" i="5" s="1"/>
  <c r="L97" i="5"/>
  <c r="AH97" i="5" s="1"/>
  <c r="H97" i="5"/>
  <c r="I97" i="5" s="1"/>
  <c r="AG97" i="5" s="1"/>
  <c r="AL94" i="5"/>
  <c r="AF94" i="5"/>
  <c r="AE94" i="5"/>
  <c r="AO94" i="5" s="1"/>
  <c r="AC94" i="5"/>
  <c r="AB94" i="5"/>
  <c r="AA94" i="5"/>
  <c r="Z94" i="5"/>
  <c r="Y94" i="5"/>
  <c r="R94" i="5"/>
  <c r="AK94" i="5" s="1"/>
  <c r="P94" i="5"/>
  <c r="AJ94" i="5" s="1"/>
  <c r="N94" i="5"/>
  <c r="AI94" i="5" s="1"/>
  <c r="L94" i="5"/>
  <c r="AH94" i="5" s="1"/>
  <c r="H94" i="5"/>
  <c r="I94" i="5" s="1"/>
  <c r="AG94" i="5" s="1"/>
  <c r="AL79" i="5"/>
  <c r="AF79" i="5"/>
  <c r="AE79" i="5"/>
  <c r="AO79" i="5" s="1"/>
  <c r="AC79" i="5"/>
  <c r="AB79" i="5"/>
  <c r="AA79" i="5"/>
  <c r="Z79" i="5"/>
  <c r="Y79" i="5"/>
  <c r="R79" i="5"/>
  <c r="AK79" i="5" s="1"/>
  <c r="P79" i="5"/>
  <c r="AJ79" i="5" s="1"/>
  <c r="N79" i="5"/>
  <c r="AI79" i="5" s="1"/>
  <c r="L79" i="5"/>
  <c r="AH79" i="5" s="1"/>
  <c r="H79" i="5"/>
  <c r="I79" i="5" s="1"/>
  <c r="AG79" i="5" s="1"/>
  <c r="AL78" i="5"/>
  <c r="AF78" i="5"/>
  <c r="AE78" i="5"/>
  <c r="AO78" i="5" s="1"/>
  <c r="AC78" i="5"/>
  <c r="AB78" i="5"/>
  <c r="AA78" i="5"/>
  <c r="Z78" i="5"/>
  <c r="Y78" i="5"/>
  <c r="R78" i="5"/>
  <c r="AK78" i="5" s="1"/>
  <c r="P78" i="5"/>
  <c r="AJ78" i="5" s="1"/>
  <c r="N78" i="5"/>
  <c r="AI78" i="5" s="1"/>
  <c r="L78" i="5"/>
  <c r="AH78" i="5" s="1"/>
  <c r="H78" i="5"/>
  <c r="I78" i="5" s="1"/>
  <c r="AG78" i="5" s="1"/>
  <c r="AL77" i="5"/>
  <c r="AF77" i="5"/>
  <c r="AE77" i="5"/>
  <c r="AO77" i="5" s="1"/>
  <c r="AC77" i="5"/>
  <c r="AB77" i="5"/>
  <c r="AA77" i="5"/>
  <c r="Z77" i="5"/>
  <c r="Y77" i="5"/>
  <c r="R77" i="5"/>
  <c r="AK77" i="5" s="1"/>
  <c r="P77" i="5"/>
  <c r="AJ77" i="5" s="1"/>
  <c r="N77" i="5"/>
  <c r="AI77" i="5" s="1"/>
  <c r="L77" i="5"/>
  <c r="AH77" i="5" s="1"/>
  <c r="H77" i="5"/>
  <c r="I77" i="5" s="1"/>
  <c r="AG77" i="5" s="1"/>
  <c r="AL76" i="5"/>
  <c r="AF76" i="5"/>
  <c r="AE76" i="5"/>
  <c r="AO76" i="5" s="1"/>
  <c r="AC76" i="5"/>
  <c r="AB76" i="5"/>
  <c r="AA76" i="5"/>
  <c r="Z76" i="5"/>
  <c r="Y76" i="5"/>
  <c r="R76" i="5"/>
  <c r="AK76" i="5" s="1"/>
  <c r="P76" i="5"/>
  <c r="AJ76" i="5" s="1"/>
  <c r="N76" i="5"/>
  <c r="AI76" i="5" s="1"/>
  <c r="L76" i="5"/>
  <c r="AH76" i="5" s="1"/>
  <c r="H76" i="5"/>
  <c r="I76" i="5" s="1"/>
  <c r="AG76" i="5" s="1"/>
  <c r="AL75" i="5"/>
  <c r="AF75" i="5"/>
  <c r="AE75" i="5"/>
  <c r="AO75" i="5" s="1"/>
  <c r="AC75" i="5"/>
  <c r="AB75" i="5"/>
  <c r="AA75" i="5"/>
  <c r="Z75" i="5"/>
  <c r="Y75" i="5"/>
  <c r="R75" i="5"/>
  <c r="AK75" i="5" s="1"/>
  <c r="P75" i="5"/>
  <c r="AJ75" i="5" s="1"/>
  <c r="N75" i="5"/>
  <c r="AI75" i="5" s="1"/>
  <c r="L75" i="5"/>
  <c r="AH75" i="5" s="1"/>
  <c r="H75" i="5"/>
  <c r="I75" i="5" s="1"/>
  <c r="AG75" i="5" s="1"/>
  <c r="AL74" i="5"/>
  <c r="AF74" i="5"/>
  <c r="AE74" i="5"/>
  <c r="AO74" i="5" s="1"/>
  <c r="AC74" i="5"/>
  <c r="AB74" i="5"/>
  <c r="AA74" i="5"/>
  <c r="Z74" i="5"/>
  <c r="Y74" i="5"/>
  <c r="R74" i="5"/>
  <c r="AK74" i="5" s="1"/>
  <c r="P74" i="5"/>
  <c r="AJ74" i="5" s="1"/>
  <c r="N74" i="5"/>
  <c r="AI74" i="5" s="1"/>
  <c r="L74" i="5"/>
  <c r="AH74" i="5" s="1"/>
  <c r="H74" i="5"/>
  <c r="I74" i="5" s="1"/>
  <c r="AG74" i="5" s="1"/>
  <c r="AL73" i="5"/>
  <c r="AF73" i="5"/>
  <c r="AE73" i="5"/>
  <c r="AO73" i="5" s="1"/>
  <c r="AC73" i="5"/>
  <c r="AB73" i="5"/>
  <c r="AA73" i="5"/>
  <c r="Z73" i="5"/>
  <c r="Y73" i="5"/>
  <c r="R73" i="5"/>
  <c r="AK73" i="5" s="1"/>
  <c r="P73" i="5"/>
  <c r="AJ73" i="5" s="1"/>
  <c r="N73" i="5"/>
  <c r="AI73" i="5" s="1"/>
  <c r="L73" i="5"/>
  <c r="AH73" i="5" s="1"/>
  <c r="H73" i="5"/>
  <c r="I73" i="5" s="1"/>
  <c r="AG73" i="5" s="1"/>
  <c r="AL103" i="5"/>
  <c r="AF103" i="5"/>
  <c r="AE103" i="5"/>
  <c r="AO103" i="5" s="1"/>
  <c r="AC103" i="5"/>
  <c r="AB103" i="5"/>
  <c r="AA103" i="5"/>
  <c r="Z103" i="5"/>
  <c r="Y103" i="5"/>
  <c r="R103" i="5"/>
  <c r="AK103" i="5" s="1"/>
  <c r="P103" i="5"/>
  <c r="AJ103" i="5" s="1"/>
  <c r="N103" i="5"/>
  <c r="AI103" i="5" s="1"/>
  <c r="L103" i="5"/>
  <c r="AH103" i="5" s="1"/>
  <c r="H103" i="5"/>
  <c r="I103" i="5" s="1"/>
  <c r="AG103" i="5" s="1"/>
  <c r="AL58" i="5"/>
  <c r="AF58" i="5"/>
  <c r="AE58" i="5"/>
  <c r="AO58" i="5" s="1"/>
  <c r="AC58" i="5"/>
  <c r="AB58" i="5"/>
  <c r="AA58" i="5"/>
  <c r="Z58" i="5"/>
  <c r="Y58" i="5"/>
  <c r="R58" i="5"/>
  <c r="AK58" i="5" s="1"/>
  <c r="P58" i="5"/>
  <c r="AJ58" i="5" s="1"/>
  <c r="N58" i="5"/>
  <c r="AI58" i="5" s="1"/>
  <c r="L58" i="5"/>
  <c r="AH58" i="5" s="1"/>
  <c r="H58" i="5"/>
  <c r="I58" i="5" s="1"/>
  <c r="AG58" i="5" s="1"/>
  <c r="AL72" i="5"/>
  <c r="AF72" i="5"/>
  <c r="AE72" i="5"/>
  <c r="AO72" i="5" s="1"/>
  <c r="AC72" i="5"/>
  <c r="AB72" i="5"/>
  <c r="AA72" i="5"/>
  <c r="Z72" i="5"/>
  <c r="Y72" i="5"/>
  <c r="R72" i="5"/>
  <c r="AK72" i="5" s="1"/>
  <c r="P72" i="5"/>
  <c r="AJ72" i="5" s="1"/>
  <c r="N72" i="5"/>
  <c r="AI72" i="5" s="1"/>
  <c r="L72" i="5"/>
  <c r="AH72" i="5" s="1"/>
  <c r="H72" i="5"/>
  <c r="I72" i="5" s="1"/>
  <c r="AG72" i="5" s="1"/>
  <c r="AL93" i="5"/>
  <c r="AF93" i="5"/>
  <c r="AE93" i="5"/>
  <c r="AO93" i="5" s="1"/>
  <c r="AC93" i="5"/>
  <c r="AB93" i="5"/>
  <c r="AA93" i="5"/>
  <c r="Z93" i="5"/>
  <c r="Y93" i="5"/>
  <c r="R93" i="5"/>
  <c r="AK93" i="5" s="1"/>
  <c r="P93" i="5"/>
  <c r="AJ93" i="5" s="1"/>
  <c r="N93" i="5"/>
  <c r="AI93" i="5" s="1"/>
  <c r="L93" i="5"/>
  <c r="AH93" i="5" s="1"/>
  <c r="H93" i="5"/>
  <c r="I93" i="5" s="1"/>
  <c r="AG93" i="5" s="1"/>
  <c r="AL63" i="5"/>
  <c r="AF63" i="5"/>
  <c r="AE63" i="5"/>
  <c r="AO63" i="5" s="1"/>
  <c r="AC63" i="5"/>
  <c r="AB63" i="5"/>
  <c r="AA63" i="5"/>
  <c r="Z63" i="5"/>
  <c r="Y63" i="5"/>
  <c r="R63" i="5"/>
  <c r="AK63" i="5" s="1"/>
  <c r="P63" i="5"/>
  <c r="AJ63" i="5" s="1"/>
  <c r="N63" i="5"/>
  <c r="AI63" i="5" s="1"/>
  <c r="L63" i="5"/>
  <c r="AH63" i="5" s="1"/>
  <c r="H63" i="5"/>
  <c r="I63" i="5" s="1"/>
  <c r="AG63" i="5" s="1"/>
  <c r="AL92" i="5"/>
  <c r="AF92" i="5"/>
  <c r="AE92" i="5"/>
  <c r="AO92" i="5" s="1"/>
  <c r="AC92" i="5"/>
  <c r="AB92" i="5"/>
  <c r="AA92" i="5"/>
  <c r="Z92" i="5"/>
  <c r="Y92" i="5"/>
  <c r="R92" i="5"/>
  <c r="AK92" i="5" s="1"/>
  <c r="P92" i="5"/>
  <c r="AJ92" i="5" s="1"/>
  <c r="N92" i="5"/>
  <c r="AI92" i="5" s="1"/>
  <c r="L92" i="5"/>
  <c r="AH92" i="5" s="1"/>
  <c r="H92" i="5"/>
  <c r="I92" i="5" s="1"/>
  <c r="AG92" i="5" s="1"/>
  <c r="AL71" i="5"/>
  <c r="AF71" i="5"/>
  <c r="AE71" i="5"/>
  <c r="AO71" i="5" s="1"/>
  <c r="AC71" i="5"/>
  <c r="AB71" i="5"/>
  <c r="AA71" i="5"/>
  <c r="Z71" i="5"/>
  <c r="Y71" i="5"/>
  <c r="R71" i="5"/>
  <c r="AK71" i="5" s="1"/>
  <c r="P71" i="5"/>
  <c r="AJ71" i="5" s="1"/>
  <c r="N71" i="5"/>
  <c r="AI71" i="5" s="1"/>
  <c r="L71" i="5"/>
  <c r="AH71" i="5" s="1"/>
  <c r="H71" i="5"/>
  <c r="I71" i="5" s="1"/>
  <c r="AG71" i="5" s="1"/>
  <c r="AL70" i="5"/>
  <c r="AF70" i="5"/>
  <c r="AE70" i="5"/>
  <c r="AO70" i="5" s="1"/>
  <c r="AC70" i="5"/>
  <c r="AB70" i="5"/>
  <c r="AA70" i="5"/>
  <c r="Z70" i="5"/>
  <c r="Y70" i="5"/>
  <c r="R70" i="5"/>
  <c r="AK70" i="5" s="1"/>
  <c r="P70" i="5"/>
  <c r="AJ70" i="5" s="1"/>
  <c r="N70" i="5"/>
  <c r="AI70" i="5" s="1"/>
  <c r="L70" i="5"/>
  <c r="AH70" i="5" s="1"/>
  <c r="H70" i="5"/>
  <c r="I70" i="5" s="1"/>
  <c r="AG70" i="5" s="1"/>
  <c r="AL51" i="5"/>
  <c r="AF51" i="5"/>
  <c r="AE51" i="5"/>
  <c r="AO51" i="5" s="1"/>
  <c r="AC51" i="5"/>
  <c r="AB51" i="5"/>
  <c r="AA51" i="5"/>
  <c r="Z51" i="5"/>
  <c r="Y51" i="5"/>
  <c r="R51" i="5"/>
  <c r="AK51" i="5" s="1"/>
  <c r="P51" i="5"/>
  <c r="AJ51" i="5" s="1"/>
  <c r="N51" i="5"/>
  <c r="AI51" i="5" s="1"/>
  <c r="L51" i="5"/>
  <c r="AH51" i="5" s="1"/>
  <c r="H51" i="5"/>
  <c r="I51" i="5" s="1"/>
  <c r="AG51" i="5" s="1"/>
  <c r="AL69" i="5"/>
  <c r="AF69" i="5"/>
  <c r="AE69" i="5"/>
  <c r="AO69" i="5" s="1"/>
  <c r="AC69" i="5"/>
  <c r="AB69" i="5"/>
  <c r="AA69" i="5"/>
  <c r="Z69" i="5"/>
  <c r="Y69" i="5"/>
  <c r="R69" i="5"/>
  <c r="AK69" i="5" s="1"/>
  <c r="P69" i="5"/>
  <c r="AJ69" i="5" s="1"/>
  <c r="N69" i="5"/>
  <c r="AI69" i="5" s="1"/>
  <c r="L69" i="5"/>
  <c r="AH69" i="5" s="1"/>
  <c r="H69" i="5"/>
  <c r="I69" i="5" s="1"/>
  <c r="AG69" i="5" s="1"/>
  <c r="AL104" i="5"/>
  <c r="AF104" i="5"/>
  <c r="AE104" i="5"/>
  <c r="AO104" i="5" s="1"/>
  <c r="AC104" i="5"/>
  <c r="AB104" i="5"/>
  <c r="AA104" i="5"/>
  <c r="Z104" i="5"/>
  <c r="Y104" i="5"/>
  <c r="R104" i="5"/>
  <c r="AK104" i="5" s="1"/>
  <c r="P104" i="5"/>
  <c r="AJ104" i="5" s="1"/>
  <c r="N104" i="5"/>
  <c r="AI104" i="5" s="1"/>
  <c r="L104" i="5"/>
  <c r="AH104" i="5" s="1"/>
  <c r="H104" i="5"/>
  <c r="I104" i="5" s="1"/>
  <c r="AG104" i="5" s="1"/>
  <c r="AL61" i="5"/>
  <c r="AF61" i="5"/>
  <c r="AE61" i="5"/>
  <c r="AO61" i="5" s="1"/>
  <c r="AC61" i="5"/>
  <c r="AB61" i="5"/>
  <c r="AA61" i="5"/>
  <c r="Z61" i="5"/>
  <c r="Y61" i="5"/>
  <c r="R61" i="5"/>
  <c r="AK61" i="5" s="1"/>
  <c r="P61" i="5"/>
  <c r="AJ61" i="5" s="1"/>
  <c r="N61" i="5"/>
  <c r="AI61" i="5" s="1"/>
  <c r="L61" i="5"/>
  <c r="AH61" i="5" s="1"/>
  <c r="H61" i="5"/>
  <c r="I61" i="5" s="1"/>
  <c r="AG61" i="5" s="1"/>
  <c r="AL68" i="5"/>
  <c r="AF68" i="5"/>
  <c r="AE68" i="5"/>
  <c r="AO68" i="5" s="1"/>
  <c r="AC68" i="5"/>
  <c r="AB68" i="5"/>
  <c r="AA68" i="5"/>
  <c r="Z68" i="5"/>
  <c r="Y68" i="5"/>
  <c r="R68" i="5"/>
  <c r="AK68" i="5" s="1"/>
  <c r="P68" i="5"/>
  <c r="AJ68" i="5" s="1"/>
  <c r="N68" i="5"/>
  <c r="AI68" i="5" s="1"/>
  <c r="L68" i="5"/>
  <c r="AH68" i="5" s="1"/>
  <c r="H68" i="5"/>
  <c r="I68" i="5" s="1"/>
  <c r="AG68" i="5" s="1"/>
  <c r="AL67" i="5"/>
  <c r="AF67" i="5"/>
  <c r="AE67" i="5"/>
  <c r="AO67" i="5" s="1"/>
  <c r="AC67" i="5"/>
  <c r="AB67" i="5"/>
  <c r="AA67" i="5"/>
  <c r="Z67" i="5"/>
  <c r="Y67" i="5"/>
  <c r="R67" i="5"/>
  <c r="AK67" i="5" s="1"/>
  <c r="P67" i="5"/>
  <c r="AJ67" i="5" s="1"/>
  <c r="N67" i="5"/>
  <c r="AI67" i="5" s="1"/>
  <c r="L67" i="5"/>
  <c r="AH67" i="5" s="1"/>
  <c r="H67" i="5"/>
  <c r="I67" i="5" s="1"/>
  <c r="AG67" i="5" s="1"/>
  <c r="AL54" i="5"/>
  <c r="AF54" i="5"/>
  <c r="AE54" i="5"/>
  <c r="AO54" i="5" s="1"/>
  <c r="AC54" i="5"/>
  <c r="AB54" i="5"/>
  <c r="AA54" i="5"/>
  <c r="Z54" i="5"/>
  <c r="Y54" i="5"/>
  <c r="R54" i="5"/>
  <c r="AK54" i="5" s="1"/>
  <c r="P54" i="5"/>
  <c r="AJ54" i="5" s="1"/>
  <c r="N54" i="5"/>
  <c r="AI54" i="5" s="1"/>
  <c r="L54" i="5"/>
  <c r="AH54" i="5" s="1"/>
  <c r="H54" i="5"/>
  <c r="I54" i="5" s="1"/>
  <c r="AG54" i="5" s="1"/>
  <c r="AL9" i="5"/>
  <c r="AH9" i="5"/>
  <c r="AF9" i="5"/>
  <c r="AE9" i="5"/>
  <c r="AO9" i="5" s="1"/>
  <c r="AC9" i="5"/>
  <c r="AB9" i="5"/>
  <c r="AA9" i="5"/>
  <c r="Z9" i="5"/>
  <c r="Y9" i="5"/>
  <c r="R9" i="5"/>
  <c r="AK9" i="5" s="1"/>
  <c r="P9" i="5"/>
  <c r="AJ9" i="5" s="1"/>
  <c r="N9" i="5"/>
  <c r="AI9" i="5" s="1"/>
  <c r="H9" i="5"/>
  <c r="AG9" i="5" s="1"/>
  <c r="AL11" i="5"/>
  <c r="AF11" i="5"/>
  <c r="AE11" i="5"/>
  <c r="AO11" i="5" s="1"/>
  <c r="AC11" i="5"/>
  <c r="AB11" i="5"/>
  <c r="AA11" i="5"/>
  <c r="Z11" i="5"/>
  <c r="Y11" i="5"/>
  <c r="R11" i="5"/>
  <c r="AK11" i="5" s="1"/>
  <c r="P11" i="5"/>
  <c r="AJ11" i="5" s="1"/>
  <c r="N11" i="5"/>
  <c r="AI11" i="5" s="1"/>
  <c r="L11" i="5"/>
  <c r="AH11" i="5" s="1"/>
  <c r="H11" i="5"/>
  <c r="I11" i="5" s="1"/>
  <c r="AG11" i="5" s="1"/>
  <c r="AL7" i="5"/>
  <c r="AF7" i="5"/>
  <c r="AE7" i="5"/>
  <c r="AO7" i="5" s="1"/>
  <c r="AC7" i="5"/>
  <c r="AB7" i="5"/>
  <c r="AA7" i="5"/>
  <c r="Z7" i="5"/>
  <c r="Y7" i="5"/>
  <c r="R7" i="5"/>
  <c r="AK7" i="5" s="1"/>
  <c r="P7" i="5"/>
  <c r="AJ7" i="5" s="1"/>
  <c r="N7" i="5"/>
  <c r="AI7" i="5" s="1"/>
  <c r="L7" i="5"/>
  <c r="AH7" i="5" s="1"/>
  <c r="H7" i="5"/>
  <c r="I7" i="5" s="1"/>
  <c r="AG7" i="5" s="1"/>
  <c r="AL4" i="5"/>
  <c r="AH4" i="5"/>
  <c r="AF4" i="5"/>
  <c r="AE4" i="5"/>
  <c r="AO4" i="5" s="1"/>
  <c r="AC4" i="5"/>
  <c r="AB4" i="5"/>
  <c r="AA4" i="5"/>
  <c r="Z4" i="5"/>
  <c r="Y4" i="5"/>
  <c r="R4" i="5"/>
  <c r="AK4" i="5" s="1"/>
  <c r="P4" i="5"/>
  <c r="AJ4" i="5" s="1"/>
  <c r="N4" i="5"/>
  <c r="AI4" i="5" s="1"/>
  <c r="H4" i="5"/>
  <c r="AG4" i="5" s="1"/>
  <c r="AL6" i="5"/>
  <c r="AF6" i="5"/>
  <c r="AE6" i="5"/>
  <c r="AO6" i="5" s="1"/>
  <c r="AC6" i="5"/>
  <c r="AB6" i="5"/>
  <c r="AA6" i="5"/>
  <c r="Z6" i="5"/>
  <c r="Y6" i="5"/>
  <c r="R6" i="5"/>
  <c r="AK6" i="5" s="1"/>
  <c r="P6" i="5"/>
  <c r="AJ6" i="5" s="1"/>
  <c r="N6" i="5"/>
  <c r="AI6" i="5" s="1"/>
  <c r="L6" i="5"/>
  <c r="AH6" i="5" s="1"/>
  <c r="H6" i="5"/>
  <c r="I6" i="5" s="1"/>
  <c r="AG6" i="5" s="1"/>
  <c r="AL12" i="5"/>
  <c r="AF12" i="5"/>
  <c r="AE12" i="5"/>
  <c r="AO12" i="5" s="1"/>
  <c r="AC12" i="5"/>
  <c r="AB12" i="5"/>
  <c r="AA12" i="5"/>
  <c r="Z12" i="5"/>
  <c r="Y12" i="5"/>
  <c r="R12" i="5"/>
  <c r="AK12" i="5" s="1"/>
  <c r="P12" i="5"/>
  <c r="AJ12" i="5" s="1"/>
  <c r="N12" i="5"/>
  <c r="AI12" i="5" s="1"/>
  <c r="L12" i="5"/>
  <c r="AH12" i="5" s="1"/>
  <c r="H12" i="5"/>
  <c r="I12" i="5" s="1"/>
  <c r="AG12" i="5" s="1"/>
  <c r="AL3" i="5"/>
  <c r="AF3" i="5"/>
  <c r="AE3" i="5"/>
  <c r="AO3" i="5" s="1"/>
  <c r="AC3" i="5"/>
  <c r="AB3" i="5"/>
  <c r="AA3" i="5"/>
  <c r="Z3" i="5"/>
  <c r="Y3" i="5"/>
  <c r="R3" i="5"/>
  <c r="AK3" i="5" s="1"/>
  <c r="P3" i="5"/>
  <c r="AJ3" i="5" s="1"/>
  <c r="N3" i="5"/>
  <c r="AI3" i="5" s="1"/>
  <c r="L3" i="5"/>
  <c r="AH3" i="5" s="1"/>
  <c r="H3" i="5"/>
  <c r="I3" i="5" s="1"/>
  <c r="AG3" i="5" s="1"/>
  <c r="AL5" i="5"/>
  <c r="AF5" i="5"/>
  <c r="AE5" i="5"/>
  <c r="AO5" i="5" s="1"/>
  <c r="AC5" i="5"/>
  <c r="AB5" i="5"/>
  <c r="AA5" i="5"/>
  <c r="Z5" i="5"/>
  <c r="Y5" i="5"/>
  <c r="R5" i="5"/>
  <c r="AK5" i="5" s="1"/>
  <c r="P5" i="5"/>
  <c r="AJ5" i="5" s="1"/>
  <c r="N5" i="5"/>
  <c r="AI5" i="5" s="1"/>
  <c r="L5" i="5"/>
  <c r="AH5" i="5" s="1"/>
  <c r="H5" i="5"/>
  <c r="I5" i="5" s="1"/>
  <c r="AG5" i="5" s="1"/>
  <c r="AL8" i="5"/>
  <c r="AF8" i="5"/>
  <c r="AE8" i="5"/>
  <c r="AO8" i="5" s="1"/>
  <c r="AC8" i="5"/>
  <c r="AB8" i="5"/>
  <c r="AA8" i="5"/>
  <c r="Z8" i="5"/>
  <c r="Y8" i="5"/>
  <c r="R8" i="5"/>
  <c r="AK8" i="5" s="1"/>
  <c r="P8" i="5"/>
  <c r="AJ8" i="5" s="1"/>
  <c r="N8" i="5"/>
  <c r="AI8" i="5" s="1"/>
  <c r="L8" i="5"/>
  <c r="AH8" i="5" s="1"/>
  <c r="H8" i="5"/>
  <c r="I8" i="5" s="1"/>
  <c r="AG8" i="5" s="1"/>
  <c r="AL10" i="5"/>
  <c r="AF10" i="5"/>
  <c r="AE10" i="5"/>
  <c r="AO10" i="5" s="1"/>
  <c r="AC10" i="5"/>
  <c r="AB10" i="5"/>
  <c r="AA10" i="5"/>
  <c r="Z10" i="5"/>
  <c r="Y10" i="5"/>
  <c r="R10" i="5"/>
  <c r="AK10" i="5" s="1"/>
  <c r="P10" i="5"/>
  <c r="AJ10" i="5" s="1"/>
  <c r="N10" i="5"/>
  <c r="AI10" i="5" s="1"/>
  <c r="L10" i="5"/>
  <c r="AH10" i="5" s="1"/>
  <c r="H10" i="5"/>
  <c r="I10" i="5" s="1"/>
  <c r="AG10" i="5" s="1"/>
  <c r="AL483" i="5"/>
  <c r="AF483" i="5"/>
  <c r="AE483" i="5"/>
  <c r="AO483" i="5" s="1"/>
  <c r="AC483" i="5"/>
  <c r="AB483" i="5"/>
  <c r="AA483" i="5"/>
  <c r="Z483" i="5"/>
  <c r="Y483" i="5"/>
  <c r="R483" i="5"/>
  <c r="AK483" i="5" s="1"/>
  <c r="P483" i="5"/>
  <c r="AJ483" i="5" s="1"/>
  <c r="N483" i="5"/>
  <c r="AI483" i="5" s="1"/>
  <c r="L483" i="5"/>
  <c r="AH483" i="5" s="1"/>
  <c r="H483" i="5"/>
  <c r="I483" i="5" s="1"/>
  <c r="AG483" i="5" s="1"/>
  <c r="AL486" i="5"/>
  <c r="AF486" i="5"/>
  <c r="AE486" i="5"/>
  <c r="AO486" i="5" s="1"/>
  <c r="AC486" i="5"/>
  <c r="AB486" i="5"/>
  <c r="AA486" i="5"/>
  <c r="Z486" i="5"/>
  <c r="Y486" i="5"/>
  <c r="R486" i="5"/>
  <c r="AK486" i="5" s="1"/>
  <c r="P486" i="5"/>
  <c r="AJ486" i="5" s="1"/>
  <c r="N486" i="5"/>
  <c r="AI486" i="5" s="1"/>
  <c r="L486" i="5"/>
  <c r="AH486" i="5" s="1"/>
  <c r="H486" i="5"/>
  <c r="I486" i="5" s="1"/>
  <c r="AG486" i="5" s="1"/>
  <c r="AL484" i="5"/>
  <c r="AF484" i="5"/>
  <c r="AE484" i="5"/>
  <c r="AO484" i="5" s="1"/>
  <c r="AC484" i="5"/>
  <c r="AB484" i="5"/>
  <c r="AA484" i="5"/>
  <c r="Z484" i="5"/>
  <c r="Y484" i="5"/>
  <c r="R484" i="5"/>
  <c r="AK484" i="5" s="1"/>
  <c r="P484" i="5"/>
  <c r="AJ484" i="5" s="1"/>
  <c r="N484" i="5"/>
  <c r="AI484" i="5" s="1"/>
  <c r="L484" i="5"/>
  <c r="AH484" i="5" s="1"/>
  <c r="H484" i="5"/>
  <c r="I484" i="5" s="1"/>
  <c r="AG484" i="5" s="1"/>
  <c r="AL485" i="5"/>
  <c r="AF485" i="5"/>
  <c r="AE485" i="5"/>
  <c r="AO485" i="5" s="1"/>
  <c r="AC485" i="5"/>
  <c r="AB485" i="5"/>
  <c r="AA485" i="5"/>
  <c r="Z485" i="5"/>
  <c r="Y485" i="5"/>
  <c r="R485" i="5"/>
  <c r="AK485" i="5" s="1"/>
  <c r="P485" i="5"/>
  <c r="AJ485" i="5" s="1"/>
  <c r="N485" i="5"/>
  <c r="AI485" i="5" s="1"/>
  <c r="L485" i="5"/>
  <c r="AH485" i="5" s="1"/>
  <c r="H485" i="5"/>
  <c r="I485" i="5" s="1"/>
  <c r="AG485" i="5" s="1"/>
  <c r="AL802" i="5"/>
  <c r="AF802" i="5"/>
  <c r="AE802" i="5"/>
  <c r="AO802" i="5" s="1"/>
  <c r="AC802" i="5"/>
  <c r="AB802" i="5"/>
  <c r="AA802" i="5"/>
  <c r="Z802" i="5"/>
  <c r="Y802" i="5"/>
  <c r="R802" i="5"/>
  <c r="AK802" i="5" s="1"/>
  <c r="P802" i="5"/>
  <c r="AJ802" i="5" s="1"/>
  <c r="N802" i="5"/>
  <c r="AI802" i="5" s="1"/>
  <c r="L802" i="5"/>
  <c r="AH802" i="5" s="1"/>
  <c r="H802" i="5"/>
  <c r="I802" i="5" s="1"/>
  <c r="AG802" i="5" s="1"/>
  <c r="AL805" i="5"/>
  <c r="AF805" i="5"/>
  <c r="AE805" i="5"/>
  <c r="AO805" i="5" s="1"/>
  <c r="AC805" i="5"/>
  <c r="AB805" i="5"/>
  <c r="AA805" i="5"/>
  <c r="Z805" i="5"/>
  <c r="Y805" i="5"/>
  <c r="R805" i="5"/>
  <c r="AK805" i="5" s="1"/>
  <c r="P805" i="5"/>
  <c r="AJ805" i="5" s="1"/>
  <c r="N805" i="5"/>
  <c r="AI805" i="5" s="1"/>
  <c r="L805" i="5"/>
  <c r="AH805" i="5" s="1"/>
  <c r="H805" i="5"/>
  <c r="I805" i="5" s="1"/>
  <c r="AG805" i="5" s="1"/>
  <c r="AL804" i="5"/>
  <c r="AF804" i="5"/>
  <c r="AE804" i="5"/>
  <c r="AO804" i="5" s="1"/>
  <c r="AC804" i="5"/>
  <c r="AB804" i="5"/>
  <c r="AA804" i="5"/>
  <c r="Z804" i="5"/>
  <c r="Y804" i="5"/>
  <c r="R804" i="5"/>
  <c r="AK804" i="5" s="1"/>
  <c r="P804" i="5"/>
  <c r="AJ804" i="5" s="1"/>
  <c r="N804" i="5"/>
  <c r="AI804" i="5" s="1"/>
  <c r="L804" i="5"/>
  <c r="AH804" i="5" s="1"/>
  <c r="H804" i="5"/>
  <c r="I804" i="5" s="1"/>
  <c r="AG804" i="5" s="1"/>
  <c r="AL803" i="5"/>
  <c r="AF803" i="5"/>
  <c r="AE803" i="5"/>
  <c r="AO803" i="5" s="1"/>
  <c r="AC803" i="5"/>
  <c r="AB803" i="5"/>
  <c r="AA803" i="5"/>
  <c r="Z803" i="5"/>
  <c r="Y803" i="5"/>
  <c r="R803" i="5"/>
  <c r="AK803" i="5" s="1"/>
  <c r="P803" i="5"/>
  <c r="AJ803" i="5" s="1"/>
  <c r="N803" i="5"/>
  <c r="AI803" i="5" s="1"/>
  <c r="L803" i="5"/>
  <c r="AH803" i="5" s="1"/>
  <c r="H803" i="5"/>
  <c r="I803" i="5" s="1"/>
  <c r="AG803" i="5" s="1"/>
  <c r="AL685" i="5"/>
  <c r="AF685" i="5"/>
  <c r="AE685" i="5"/>
  <c r="AO685" i="5" s="1"/>
  <c r="AC685" i="5"/>
  <c r="AB685" i="5"/>
  <c r="AA685" i="5"/>
  <c r="Z685" i="5"/>
  <c r="Y685" i="5"/>
  <c r="R685" i="5"/>
  <c r="AK685" i="5" s="1"/>
  <c r="P685" i="5"/>
  <c r="AJ685" i="5" s="1"/>
  <c r="N685" i="5"/>
  <c r="AI685" i="5" s="1"/>
  <c r="L685" i="5"/>
  <c r="AH685" i="5" s="1"/>
  <c r="H685" i="5"/>
  <c r="I685" i="5" s="1"/>
  <c r="AG685" i="5" s="1"/>
  <c r="AL683" i="5"/>
  <c r="AF683" i="5"/>
  <c r="AE683" i="5"/>
  <c r="AO683" i="5" s="1"/>
  <c r="AC683" i="5"/>
  <c r="AB683" i="5"/>
  <c r="AA683" i="5"/>
  <c r="Z683" i="5"/>
  <c r="Y683" i="5"/>
  <c r="R683" i="5"/>
  <c r="AK683" i="5" s="1"/>
  <c r="P683" i="5"/>
  <c r="AJ683" i="5" s="1"/>
  <c r="N683" i="5"/>
  <c r="AI683" i="5" s="1"/>
  <c r="L683" i="5"/>
  <c r="AH683" i="5" s="1"/>
  <c r="H683" i="5"/>
  <c r="I683" i="5" s="1"/>
  <c r="AG683" i="5" s="1"/>
  <c r="AL682" i="5"/>
  <c r="AF682" i="5"/>
  <c r="AE682" i="5"/>
  <c r="AO682" i="5" s="1"/>
  <c r="AC682" i="5"/>
  <c r="AB682" i="5"/>
  <c r="AA682" i="5"/>
  <c r="Z682" i="5"/>
  <c r="Y682" i="5"/>
  <c r="R682" i="5"/>
  <c r="AK682" i="5" s="1"/>
  <c r="P682" i="5"/>
  <c r="AJ682" i="5" s="1"/>
  <c r="N682" i="5"/>
  <c r="AI682" i="5" s="1"/>
  <c r="L682" i="5"/>
  <c r="AH682" i="5" s="1"/>
  <c r="H682" i="5"/>
  <c r="I682" i="5" s="1"/>
  <c r="AG682" i="5" s="1"/>
  <c r="AL684" i="5"/>
  <c r="AF684" i="5"/>
  <c r="AE684" i="5"/>
  <c r="AO684" i="5" s="1"/>
  <c r="AC684" i="5"/>
  <c r="AB684" i="5"/>
  <c r="AA684" i="5"/>
  <c r="Z684" i="5"/>
  <c r="Y684" i="5"/>
  <c r="R684" i="5"/>
  <c r="AK684" i="5" s="1"/>
  <c r="P684" i="5"/>
  <c r="AJ684" i="5" s="1"/>
  <c r="N684" i="5"/>
  <c r="AI684" i="5" s="1"/>
  <c r="L684" i="5"/>
  <c r="AH684" i="5" s="1"/>
  <c r="H684" i="5"/>
  <c r="I684" i="5" s="1"/>
  <c r="AG684" i="5" s="1"/>
  <c r="AL644" i="5"/>
  <c r="AF644" i="5"/>
  <c r="AE644" i="5"/>
  <c r="AO644" i="5" s="1"/>
  <c r="AC644" i="5"/>
  <c r="AB644" i="5"/>
  <c r="AA644" i="5"/>
  <c r="Z644" i="5"/>
  <c r="Y644" i="5"/>
  <c r="R644" i="5"/>
  <c r="AK644" i="5" s="1"/>
  <c r="P644" i="5"/>
  <c r="AJ644" i="5" s="1"/>
  <c r="N644" i="5"/>
  <c r="AI644" i="5" s="1"/>
  <c r="L644" i="5"/>
  <c r="AH644" i="5" s="1"/>
  <c r="H644" i="5"/>
  <c r="I644" i="5" s="1"/>
  <c r="AG644" i="5" s="1"/>
  <c r="AL659" i="5"/>
  <c r="AF659" i="5"/>
  <c r="AE659" i="5"/>
  <c r="AO659" i="5" s="1"/>
  <c r="AC659" i="5"/>
  <c r="AB659" i="5"/>
  <c r="AA659" i="5"/>
  <c r="Z659" i="5"/>
  <c r="Y659" i="5"/>
  <c r="R659" i="5"/>
  <c r="AK659" i="5" s="1"/>
  <c r="P659" i="5"/>
  <c r="AJ659" i="5" s="1"/>
  <c r="N659" i="5"/>
  <c r="AI659" i="5" s="1"/>
  <c r="L659" i="5"/>
  <c r="AH659" i="5" s="1"/>
  <c r="H659" i="5"/>
  <c r="I659" i="5" s="1"/>
  <c r="AG659" i="5" s="1"/>
  <c r="AL649" i="5"/>
  <c r="AF649" i="5"/>
  <c r="AE649" i="5"/>
  <c r="AO649" i="5" s="1"/>
  <c r="AC649" i="5"/>
  <c r="AB649" i="5"/>
  <c r="AA649" i="5"/>
  <c r="Z649" i="5"/>
  <c r="Y649" i="5"/>
  <c r="R649" i="5"/>
  <c r="AK649" i="5" s="1"/>
  <c r="P649" i="5"/>
  <c r="AJ649" i="5" s="1"/>
  <c r="N649" i="5"/>
  <c r="AI649" i="5" s="1"/>
  <c r="L649" i="5"/>
  <c r="AH649" i="5" s="1"/>
  <c r="H649" i="5"/>
  <c r="I649" i="5" s="1"/>
  <c r="AG649" i="5" s="1"/>
  <c r="AL643" i="5"/>
  <c r="AF643" i="5"/>
  <c r="AE643" i="5"/>
  <c r="AO643" i="5" s="1"/>
  <c r="AC643" i="5"/>
  <c r="AB643" i="5"/>
  <c r="AA643" i="5"/>
  <c r="Z643" i="5"/>
  <c r="Y643" i="5"/>
  <c r="R643" i="5"/>
  <c r="AK643" i="5" s="1"/>
  <c r="P643" i="5"/>
  <c r="AJ643" i="5" s="1"/>
  <c r="N643" i="5"/>
  <c r="AI643" i="5" s="1"/>
  <c r="L643" i="5"/>
  <c r="AH643" i="5" s="1"/>
  <c r="H643" i="5"/>
  <c r="I643" i="5" s="1"/>
  <c r="AG643" i="5" s="1"/>
  <c r="AL642" i="5"/>
  <c r="AF642" i="5"/>
  <c r="AE642" i="5"/>
  <c r="AO642" i="5" s="1"/>
  <c r="AC642" i="5"/>
  <c r="AB642" i="5"/>
  <c r="AA642" i="5"/>
  <c r="Z642" i="5"/>
  <c r="Y642" i="5"/>
  <c r="R642" i="5"/>
  <c r="AK642" i="5" s="1"/>
  <c r="P642" i="5"/>
  <c r="AJ642" i="5" s="1"/>
  <c r="N642" i="5"/>
  <c r="AI642" i="5" s="1"/>
  <c r="L642" i="5"/>
  <c r="AH642" i="5" s="1"/>
  <c r="H642" i="5"/>
  <c r="I642" i="5" s="1"/>
  <c r="AG642" i="5" s="1"/>
  <c r="AL645" i="5"/>
  <c r="AF645" i="5"/>
  <c r="AE645" i="5"/>
  <c r="AO645" i="5" s="1"/>
  <c r="AC645" i="5"/>
  <c r="AB645" i="5"/>
  <c r="AA645" i="5"/>
  <c r="Z645" i="5"/>
  <c r="Y645" i="5"/>
  <c r="R645" i="5"/>
  <c r="AK645" i="5" s="1"/>
  <c r="P645" i="5"/>
  <c r="AJ645" i="5" s="1"/>
  <c r="N645" i="5"/>
  <c r="AI645" i="5" s="1"/>
  <c r="L645" i="5"/>
  <c r="AH645" i="5" s="1"/>
  <c r="H645" i="5"/>
  <c r="I645" i="5" s="1"/>
  <c r="AG645" i="5" s="1"/>
  <c r="AL656" i="5"/>
  <c r="AF656" i="5"/>
  <c r="AE656" i="5"/>
  <c r="AO656" i="5" s="1"/>
  <c r="AC656" i="5"/>
  <c r="AB656" i="5"/>
  <c r="AA656" i="5"/>
  <c r="Z656" i="5"/>
  <c r="Y656" i="5"/>
  <c r="R656" i="5"/>
  <c r="AK656" i="5" s="1"/>
  <c r="P656" i="5"/>
  <c r="AJ656" i="5" s="1"/>
  <c r="N656" i="5"/>
  <c r="AI656" i="5" s="1"/>
  <c r="L656" i="5"/>
  <c r="AH656" i="5" s="1"/>
  <c r="H656" i="5"/>
  <c r="I656" i="5" s="1"/>
  <c r="AG656" i="5" s="1"/>
  <c r="AL653" i="5"/>
  <c r="AF653" i="5"/>
  <c r="AE653" i="5"/>
  <c r="AO653" i="5" s="1"/>
  <c r="AC653" i="5"/>
  <c r="AB653" i="5"/>
  <c r="AA653" i="5"/>
  <c r="Z653" i="5"/>
  <c r="Y653" i="5"/>
  <c r="R653" i="5"/>
  <c r="AK653" i="5" s="1"/>
  <c r="P653" i="5"/>
  <c r="AJ653" i="5" s="1"/>
  <c r="N653" i="5"/>
  <c r="AI653" i="5" s="1"/>
  <c r="L653" i="5"/>
  <c r="AH653" i="5" s="1"/>
  <c r="H653" i="5"/>
  <c r="I653" i="5" s="1"/>
  <c r="AG653" i="5" s="1"/>
  <c r="AL647" i="5"/>
  <c r="AF647" i="5"/>
  <c r="AE647" i="5"/>
  <c r="AO647" i="5" s="1"/>
  <c r="AC647" i="5"/>
  <c r="AB647" i="5"/>
  <c r="AA647" i="5"/>
  <c r="Z647" i="5"/>
  <c r="Y647" i="5"/>
  <c r="R647" i="5"/>
  <c r="AK647" i="5" s="1"/>
  <c r="P647" i="5"/>
  <c r="AJ647" i="5" s="1"/>
  <c r="N647" i="5"/>
  <c r="AI647" i="5" s="1"/>
  <c r="L647" i="5"/>
  <c r="AH647" i="5" s="1"/>
  <c r="H647" i="5"/>
  <c r="I647" i="5" s="1"/>
  <c r="AG647" i="5" s="1"/>
  <c r="AL655" i="5"/>
  <c r="AF655" i="5"/>
  <c r="AE655" i="5"/>
  <c r="AO655" i="5" s="1"/>
  <c r="AC655" i="5"/>
  <c r="AB655" i="5"/>
  <c r="AA655" i="5"/>
  <c r="Z655" i="5"/>
  <c r="Y655" i="5"/>
  <c r="R655" i="5"/>
  <c r="AK655" i="5" s="1"/>
  <c r="P655" i="5"/>
  <c r="AJ655" i="5" s="1"/>
  <c r="N655" i="5"/>
  <c r="AI655" i="5" s="1"/>
  <c r="L655" i="5"/>
  <c r="AH655" i="5" s="1"/>
  <c r="H655" i="5"/>
  <c r="I655" i="5" s="1"/>
  <c r="AG655" i="5" s="1"/>
  <c r="AL641" i="5"/>
  <c r="AF641" i="5"/>
  <c r="AE641" i="5"/>
  <c r="AO641" i="5" s="1"/>
  <c r="AC641" i="5"/>
  <c r="AB641" i="5"/>
  <c r="AA641" i="5"/>
  <c r="Z641" i="5"/>
  <c r="Y641" i="5"/>
  <c r="R641" i="5"/>
  <c r="AK641" i="5" s="1"/>
  <c r="P641" i="5"/>
  <c r="AJ641" i="5" s="1"/>
  <c r="N641" i="5"/>
  <c r="AI641" i="5" s="1"/>
  <c r="L641" i="5"/>
  <c r="AH641" i="5" s="1"/>
  <c r="H641" i="5"/>
  <c r="I641" i="5" s="1"/>
  <c r="AG641" i="5" s="1"/>
  <c r="AL660" i="5"/>
  <c r="AF660" i="5"/>
  <c r="AE660" i="5"/>
  <c r="AO660" i="5" s="1"/>
  <c r="AC660" i="5"/>
  <c r="AB660" i="5"/>
  <c r="AA660" i="5"/>
  <c r="Z660" i="5"/>
  <c r="Y660" i="5"/>
  <c r="R660" i="5"/>
  <c r="AK660" i="5" s="1"/>
  <c r="P660" i="5"/>
  <c r="AJ660" i="5" s="1"/>
  <c r="N660" i="5"/>
  <c r="AI660" i="5" s="1"/>
  <c r="L660" i="5"/>
  <c r="AH660" i="5" s="1"/>
  <c r="H660" i="5"/>
  <c r="I660" i="5" s="1"/>
  <c r="AG660" i="5" s="1"/>
  <c r="AL640" i="5"/>
  <c r="AF640" i="5"/>
  <c r="AE640" i="5"/>
  <c r="AO640" i="5" s="1"/>
  <c r="AC640" i="5"/>
  <c r="AB640" i="5"/>
  <c r="AA640" i="5"/>
  <c r="Z640" i="5"/>
  <c r="Y640" i="5"/>
  <c r="R640" i="5"/>
  <c r="AK640" i="5" s="1"/>
  <c r="P640" i="5"/>
  <c r="AJ640" i="5" s="1"/>
  <c r="N640" i="5"/>
  <c r="AI640" i="5" s="1"/>
  <c r="L640" i="5"/>
  <c r="AH640" i="5" s="1"/>
  <c r="H640" i="5"/>
  <c r="I640" i="5" s="1"/>
  <c r="AG640" i="5" s="1"/>
  <c r="AL639" i="5"/>
  <c r="AF639" i="5"/>
  <c r="AE639" i="5"/>
  <c r="AO639" i="5" s="1"/>
  <c r="AC639" i="5"/>
  <c r="AB639" i="5"/>
  <c r="AA639" i="5"/>
  <c r="Z639" i="5"/>
  <c r="Y639" i="5"/>
  <c r="R639" i="5"/>
  <c r="AK639" i="5" s="1"/>
  <c r="P639" i="5"/>
  <c r="AJ639" i="5" s="1"/>
  <c r="N639" i="5"/>
  <c r="AI639" i="5" s="1"/>
  <c r="L639" i="5"/>
  <c r="AH639" i="5" s="1"/>
  <c r="H639" i="5"/>
  <c r="I639" i="5" s="1"/>
  <c r="AG639" i="5" s="1"/>
  <c r="AL638" i="5"/>
  <c r="AF638" i="5"/>
  <c r="AE638" i="5"/>
  <c r="AO638" i="5" s="1"/>
  <c r="AC638" i="5"/>
  <c r="AB638" i="5"/>
  <c r="AA638" i="5"/>
  <c r="Z638" i="5"/>
  <c r="Y638" i="5"/>
  <c r="R638" i="5"/>
  <c r="AK638" i="5" s="1"/>
  <c r="P638" i="5"/>
  <c r="AJ638" i="5" s="1"/>
  <c r="N638" i="5"/>
  <c r="AI638" i="5" s="1"/>
  <c r="L638" i="5"/>
  <c r="AH638" i="5" s="1"/>
  <c r="H638" i="5"/>
  <c r="I638" i="5" s="1"/>
  <c r="AG638" i="5" s="1"/>
  <c r="AL651" i="5"/>
  <c r="AF651" i="5"/>
  <c r="AE651" i="5"/>
  <c r="AO651" i="5" s="1"/>
  <c r="AC651" i="5"/>
  <c r="AB651" i="5"/>
  <c r="AA651" i="5"/>
  <c r="Z651" i="5"/>
  <c r="Y651" i="5"/>
  <c r="R651" i="5"/>
  <c r="AK651" i="5" s="1"/>
  <c r="P651" i="5"/>
  <c r="AJ651" i="5" s="1"/>
  <c r="N651" i="5"/>
  <c r="AI651" i="5" s="1"/>
  <c r="L651" i="5"/>
  <c r="AH651" i="5" s="1"/>
  <c r="H651" i="5"/>
  <c r="I651" i="5" s="1"/>
  <c r="AG651" i="5" s="1"/>
  <c r="AL650" i="5"/>
  <c r="AF650" i="5"/>
  <c r="AE650" i="5"/>
  <c r="AO650" i="5" s="1"/>
  <c r="AC650" i="5"/>
  <c r="AB650" i="5"/>
  <c r="AA650" i="5"/>
  <c r="Z650" i="5"/>
  <c r="Y650" i="5"/>
  <c r="R650" i="5"/>
  <c r="AK650" i="5" s="1"/>
  <c r="P650" i="5"/>
  <c r="AJ650" i="5" s="1"/>
  <c r="N650" i="5"/>
  <c r="AI650" i="5" s="1"/>
  <c r="L650" i="5"/>
  <c r="AH650" i="5" s="1"/>
  <c r="H650" i="5"/>
  <c r="I650" i="5" s="1"/>
  <c r="AG650" i="5" s="1"/>
  <c r="AL637" i="5"/>
  <c r="AF637" i="5"/>
  <c r="AE637" i="5"/>
  <c r="AO637" i="5" s="1"/>
  <c r="AC637" i="5"/>
  <c r="AB637" i="5"/>
  <c r="AA637" i="5"/>
  <c r="Z637" i="5"/>
  <c r="Y637" i="5"/>
  <c r="R637" i="5"/>
  <c r="AK637" i="5" s="1"/>
  <c r="P637" i="5"/>
  <c r="AJ637" i="5" s="1"/>
  <c r="N637" i="5"/>
  <c r="AI637" i="5" s="1"/>
  <c r="L637" i="5"/>
  <c r="AH637" i="5" s="1"/>
  <c r="H637" i="5"/>
  <c r="I637" i="5" s="1"/>
  <c r="AG637" i="5" s="1"/>
  <c r="AL636" i="5"/>
  <c r="AF636" i="5"/>
  <c r="AE636" i="5"/>
  <c r="AO636" i="5" s="1"/>
  <c r="AC636" i="5"/>
  <c r="AB636" i="5"/>
  <c r="AA636" i="5"/>
  <c r="Z636" i="5"/>
  <c r="Y636" i="5"/>
  <c r="R636" i="5"/>
  <c r="AK636" i="5" s="1"/>
  <c r="P636" i="5"/>
  <c r="AJ636" i="5" s="1"/>
  <c r="N636" i="5"/>
  <c r="AI636" i="5" s="1"/>
  <c r="L636" i="5"/>
  <c r="AH636" i="5" s="1"/>
  <c r="H636" i="5"/>
  <c r="I636" i="5" s="1"/>
  <c r="AG636" i="5" s="1"/>
  <c r="AL646" i="5"/>
  <c r="AF646" i="5"/>
  <c r="AE646" i="5"/>
  <c r="AO646" i="5" s="1"/>
  <c r="AC646" i="5"/>
  <c r="AB646" i="5"/>
  <c r="AA646" i="5"/>
  <c r="Z646" i="5"/>
  <c r="Y646" i="5"/>
  <c r="R646" i="5"/>
  <c r="AK646" i="5" s="1"/>
  <c r="P646" i="5"/>
  <c r="AJ646" i="5" s="1"/>
  <c r="N646" i="5"/>
  <c r="AI646" i="5" s="1"/>
  <c r="L646" i="5"/>
  <c r="AH646" i="5" s="1"/>
  <c r="H646" i="5"/>
  <c r="I646" i="5" s="1"/>
  <c r="AG646" i="5" s="1"/>
  <c r="AL658" i="5"/>
  <c r="AF658" i="5"/>
  <c r="AE658" i="5"/>
  <c r="AO658" i="5" s="1"/>
  <c r="AC658" i="5"/>
  <c r="AB658" i="5"/>
  <c r="AA658" i="5"/>
  <c r="Z658" i="5"/>
  <c r="Y658" i="5"/>
  <c r="R658" i="5"/>
  <c r="AK658" i="5" s="1"/>
  <c r="P658" i="5"/>
  <c r="AJ658" i="5" s="1"/>
  <c r="N658" i="5"/>
  <c r="AI658" i="5" s="1"/>
  <c r="L658" i="5"/>
  <c r="AH658" i="5" s="1"/>
  <c r="H658" i="5"/>
  <c r="I658" i="5" s="1"/>
  <c r="AG658" i="5" s="1"/>
  <c r="AL635" i="5"/>
  <c r="AF635" i="5"/>
  <c r="AE635" i="5"/>
  <c r="AO635" i="5" s="1"/>
  <c r="AC635" i="5"/>
  <c r="AB635" i="5"/>
  <c r="AA635" i="5"/>
  <c r="Z635" i="5"/>
  <c r="Y635" i="5"/>
  <c r="R635" i="5"/>
  <c r="AK635" i="5" s="1"/>
  <c r="P635" i="5"/>
  <c r="AJ635" i="5" s="1"/>
  <c r="N635" i="5"/>
  <c r="AI635" i="5" s="1"/>
  <c r="L635" i="5"/>
  <c r="AH635" i="5" s="1"/>
  <c r="H635" i="5"/>
  <c r="I635" i="5" s="1"/>
  <c r="AG635" i="5" s="1"/>
  <c r="AL628" i="5"/>
  <c r="AF628" i="5"/>
  <c r="AE628" i="5"/>
  <c r="AO628" i="5" s="1"/>
  <c r="AC628" i="5"/>
  <c r="AB628" i="5"/>
  <c r="AA628" i="5"/>
  <c r="Z628" i="5"/>
  <c r="Y628" i="5"/>
  <c r="R628" i="5"/>
  <c r="AK628" i="5" s="1"/>
  <c r="P628" i="5"/>
  <c r="AJ628" i="5" s="1"/>
  <c r="N628" i="5"/>
  <c r="AI628" i="5" s="1"/>
  <c r="L628" i="5"/>
  <c r="AH628" i="5" s="1"/>
  <c r="H628" i="5"/>
  <c r="I628" i="5" s="1"/>
  <c r="AG628" i="5" s="1"/>
  <c r="AL634" i="5"/>
  <c r="AF634" i="5"/>
  <c r="AE634" i="5"/>
  <c r="AO634" i="5" s="1"/>
  <c r="AC634" i="5"/>
  <c r="AB634" i="5"/>
  <c r="AA634" i="5"/>
  <c r="Z634" i="5"/>
  <c r="Y634" i="5"/>
  <c r="R634" i="5"/>
  <c r="AK634" i="5" s="1"/>
  <c r="P634" i="5"/>
  <c r="AJ634" i="5" s="1"/>
  <c r="N634" i="5"/>
  <c r="AI634" i="5" s="1"/>
  <c r="L634" i="5"/>
  <c r="AH634" i="5" s="1"/>
  <c r="H634" i="5"/>
  <c r="I634" i="5" s="1"/>
  <c r="AG634" i="5" s="1"/>
  <c r="AL625" i="5"/>
  <c r="AF625" i="5"/>
  <c r="AE625" i="5"/>
  <c r="AO625" i="5" s="1"/>
  <c r="AC625" i="5"/>
  <c r="AB625" i="5"/>
  <c r="AA625" i="5"/>
  <c r="Z625" i="5"/>
  <c r="Y625" i="5"/>
  <c r="R625" i="5"/>
  <c r="AK625" i="5" s="1"/>
  <c r="P625" i="5"/>
  <c r="AJ625" i="5" s="1"/>
  <c r="N625" i="5"/>
  <c r="AI625" i="5" s="1"/>
  <c r="L625" i="5"/>
  <c r="AH625" i="5" s="1"/>
  <c r="H625" i="5"/>
  <c r="I625" i="5" s="1"/>
  <c r="AG625" i="5" s="1"/>
  <c r="AL654" i="5"/>
  <c r="AF654" i="5"/>
  <c r="AE654" i="5"/>
  <c r="AO654" i="5" s="1"/>
  <c r="AC654" i="5"/>
  <c r="AB654" i="5"/>
  <c r="AA654" i="5"/>
  <c r="Z654" i="5"/>
  <c r="Y654" i="5"/>
  <c r="R654" i="5"/>
  <c r="AK654" i="5" s="1"/>
  <c r="P654" i="5"/>
  <c r="AJ654" i="5" s="1"/>
  <c r="N654" i="5"/>
  <c r="AI654" i="5" s="1"/>
  <c r="L654" i="5"/>
  <c r="AH654" i="5" s="1"/>
  <c r="H654" i="5"/>
  <c r="I654" i="5" s="1"/>
  <c r="AG654" i="5" s="1"/>
  <c r="AL633" i="5"/>
  <c r="AF633" i="5"/>
  <c r="AE633" i="5"/>
  <c r="AO633" i="5" s="1"/>
  <c r="AC633" i="5"/>
  <c r="AB633" i="5"/>
  <c r="AA633" i="5"/>
  <c r="Z633" i="5"/>
  <c r="Y633" i="5"/>
  <c r="R633" i="5"/>
  <c r="AK633" i="5" s="1"/>
  <c r="P633" i="5"/>
  <c r="AJ633" i="5" s="1"/>
  <c r="N633" i="5"/>
  <c r="AI633" i="5" s="1"/>
  <c r="L633" i="5"/>
  <c r="AH633" i="5" s="1"/>
  <c r="H633" i="5"/>
  <c r="I633" i="5" s="1"/>
  <c r="AG633" i="5" s="1"/>
  <c r="AL657" i="5"/>
  <c r="AF657" i="5"/>
  <c r="AE657" i="5"/>
  <c r="AO657" i="5" s="1"/>
  <c r="AC657" i="5"/>
  <c r="AB657" i="5"/>
  <c r="AA657" i="5"/>
  <c r="Z657" i="5"/>
  <c r="Y657" i="5"/>
  <c r="R657" i="5"/>
  <c r="AK657" i="5" s="1"/>
  <c r="P657" i="5"/>
  <c r="AJ657" i="5" s="1"/>
  <c r="N657" i="5"/>
  <c r="AI657" i="5" s="1"/>
  <c r="L657" i="5"/>
  <c r="AH657" i="5" s="1"/>
  <c r="H657" i="5"/>
  <c r="I657" i="5" s="1"/>
  <c r="AG657" i="5" s="1"/>
  <c r="AL632" i="5"/>
  <c r="AF632" i="5"/>
  <c r="AE632" i="5"/>
  <c r="AO632" i="5" s="1"/>
  <c r="AC632" i="5"/>
  <c r="AB632" i="5"/>
  <c r="AA632" i="5"/>
  <c r="Z632" i="5"/>
  <c r="Y632" i="5"/>
  <c r="R632" i="5"/>
  <c r="AK632" i="5" s="1"/>
  <c r="P632" i="5"/>
  <c r="AJ632" i="5" s="1"/>
  <c r="N632" i="5"/>
  <c r="AI632" i="5" s="1"/>
  <c r="L632" i="5"/>
  <c r="AH632" i="5" s="1"/>
  <c r="H632" i="5"/>
  <c r="I632" i="5" s="1"/>
  <c r="AG632" i="5" s="1"/>
  <c r="AL652" i="5"/>
  <c r="AF652" i="5"/>
  <c r="AE652" i="5"/>
  <c r="AO652" i="5" s="1"/>
  <c r="AC652" i="5"/>
  <c r="AB652" i="5"/>
  <c r="AA652" i="5"/>
  <c r="Z652" i="5"/>
  <c r="Y652" i="5"/>
  <c r="R652" i="5"/>
  <c r="AK652" i="5" s="1"/>
  <c r="P652" i="5"/>
  <c r="AJ652" i="5" s="1"/>
  <c r="N652" i="5"/>
  <c r="AI652" i="5" s="1"/>
  <c r="L652" i="5"/>
  <c r="AH652" i="5" s="1"/>
  <c r="H652" i="5"/>
  <c r="I652" i="5" s="1"/>
  <c r="AG652" i="5" s="1"/>
  <c r="AL631" i="5"/>
  <c r="AF631" i="5"/>
  <c r="AE631" i="5"/>
  <c r="AO631" i="5" s="1"/>
  <c r="AC631" i="5"/>
  <c r="AB631" i="5"/>
  <c r="AA631" i="5"/>
  <c r="Z631" i="5"/>
  <c r="Y631" i="5"/>
  <c r="R631" i="5"/>
  <c r="AK631" i="5" s="1"/>
  <c r="P631" i="5"/>
  <c r="AJ631" i="5" s="1"/>
  <c r="N631" i="5"/>
  <c r="AI631" i="5" s="1"/>
  <c r="L631" i="5"/>
  <c r="AH631" i="5" s="1"/>
  <c r="H631" i="5"/>
  <c r="I631" i="5" s="1"/>
  <c r="AG631" i="5" s="1"/>
  <c r="AL630" i="5"/>
  <c r="AF630" i="5"/>
  <c r="AE630" i="5"/>
  <c r="AO630" i="5" s="1"/>
  <c r="AC630" i="5"/>
  <c r="AB630" i="5"/>
  <c r="AA630" i="5"/>
  <c r="Z630" i="5"/>
  <c r="Y630" i="5"/>
  <c r="R630" i="5"/>
  <c r="AK630" i="5" s="1"/>
  <c r="P630" i="5"/>
  <c r="AJ630" i="5" s="1"/>
  <c r="N630" i="5"/>
  <c r="AI630" i="5" s="1"/>
  <c r="L630" i="5"/>
  <c r="AH630" i="5" s="1"/>
  <c r="H630" i="5"/>
  <c r="I630" i="5" s="1"/>
  <c r="AG630" i="5" s="1"/>
  <c r="AL629" i="5"/>
  <c r="AF629" i="5"/>
  <c r="AE629" i="5"/>
  <c r="AO629" i="5" s="1"/>
  <c r="AC629" i="5"/>
  <c r="AB629" i="5"/>
  <c r="AA629" i="5"/>
  <c r="Z629" i="5"/>
  <c r="Y629" i="5"/>
  <c r="R629" i="5"/>
  <c r="AK629" i="5" s="1"/>
  <c r="P629" i="5"/>
  <c r="AJ629" i="5" s="1"/>
  <c r="N629" i="5"/>
  <c r="AI629" i="5" s="1"/>
  <c r="L629" i="5"/>
  <c r="AH629" i="5" s="1"/>
  <c r="H629" i="5"/>
  <c r="I629" i="5" s="1"/>
  <c r="AG629" i="5" s="1"/>
  <c r="AL627" i="5"/>
  <c r="AF627" i="5"/>
  <c r="AE627" i="5"/>
  <c r="AO627" i="5" s="1"/>
  <c r="AC627" i="5"/>
  <c r="AB627" i="5"/>
  <c r="AA627" i="5"/>
  <c r="Z627" i="5"/>
  <c r="Y627" i="5"/>
  <c r="R627" i="5"/>
  <c r="AK627" i="5" s="1"/>
  <c r="P627" i="5"/>
  <c r="AJ627" i="5" s="1"/>
  <c r="N627" i="5"/>
  <c r="AI627" i="5" s="1"/>
  <c r="L627" i="5"/>
  <c r="AH627" i="5" s="1"/>
  <c r="H627" i="5"/>
  <c r="I627" i="5" s="1"/>
  <c r="AG627" i="5" s="1"/>
  <c r="AL626" i="5"/>
  <c r="AF626" i="5"/>
  <c r="AE626" i="5"/>
  <c r="AO626" i="5" s="1"/>
  <c r="AC626" i="5"/>
  <c r="AB626" i="5"/>
  <c r="AA626" i="5"/>
  <c r="Z626" i="5"/>
  <c r="Y626" i="5"/>
  <c r="R626" i="5"/>
  <c r="AK626" i="5" s="1"/>
  <c r="P626" i="5"/>
  <c r="AJ626" i="5" s="1"/>
  <c r="N626" i="5"/>
  <c r="AI626" i="5" s="1"/>
  <c r="L626" i="5"/>
  <c r="AH626" i="5" s="1"/>
  <c r="H626" i="5"/>
  <c r="I626" i="5" s="1"/>
  <c r="AG626" i="5" s="1"/>
  <c r="AL578" i="5"/>
  <c r="AF578" i="5"/>
  <c r="AE578" i="5"/>
  <c r="AO578" i="5" s="1"/>
  <c r="AC578" i="5"/>
  <c r="AB578" i="5"/>
  <c r="AA578" i="5"/>
  <c r="Z578" i="5"/>
  <c r="Y578" i="5"/>
  <c r="R578" i="5"/>
  <c r="AK578" i="5" s="1"/>
  <c r="P578" i="5"/>
  <c r="AJ578" i="5" s="1"/>
  <c r="N578" i="5"/>
  <c r="AI578" i="5" s="1"/>
  <c r="L578" i="5"/>
  <c r="AH578" i="5" s="1"/>
  <c r="H578" i="5"/>
  <c r="I578" i="5" s="1"/>
  <c r="AG578" i="5" s="1"/>
  <c r="AL564" i="5"/>
  <c r="AF564" i="5"/>
  <c r="AE564" i="5"/>
  <c r="AO564" i="5" s="1"/>
  <c r="AC564" i="5"/>
  <c r="AB564" i="5"/>
  <c r="AA564" i="5"/>
  <c r="Z564" i="5"/>
  <c r="Y564" i="5"/>
  <c r="R564" i="5"/>
  <c r="AK564" i="5" s="1"/>
  <c r="P564" i="5"/>
  <c r="AJ564" i="5" s="1"/>
  <c r="N564" i="5"/>
  <c r="AI564" i="5" s="1"/>
  <c r="L564" i="5"/>
  <c r="AH564" i="5" s="1"/>
  <c r="H564" i="5"/>
  <c r="I564" i="5" s="1"/>
  <c r="AG564" i="5" s="1"/>
  <c r="AL567" i="5"/>
  <c r="AF567" i="5"/>
  <c r="AE567" i="5"/>
  <c r="AO567" i="5" s="1"/>
  <c r="AC567" i="5"/>
  <c r="AB567" i="5"/>
  <c r="AA567" i="5"/>
  <c r="Z567" i="5"/>
  <c r="Y567" i="5"/>
  <c r="R567" i="5"/>
  <c r="AK567" i="5" s="1"/>
  <c r="P567" i="5"/>
  <c r="AJ567" i="5" s="1"/>
  <c r="N567" i="5"/>
  <c r="AI567" i="5" s="1"/>
  <c r="L567" i="5"/>
  <c r="AH567" i="5" s="1"/>
  <c r="H567" i="5"/>
  <c r="I567" i="5" s="1"/>
  <c r="AG567" i="5" s="1"/>
  <c r="AL563" i="5"/>
  <c r="AF563" i="5"/>
  <c r="AE563" i="5"/>
  <c r="AO563" i="5" s="1"/>
  <c r="AC563" i="5"/>
  <c r="AB563" i="5"/>
  <c r="AA563" i="5"/>
  <c r="Z563" i="5"/>
  <c r="Y563" i="5"/>
  <c r="R563" i="5"/>
  <c r="AK563" i="5" s="1"/>
  <c r="P563" i="5"/>
  <c r="AJ563" i="5" s="1"/>
  <c r="N563" i="5"/>
  <c r="AI563" i="5" s="1"/>
  <c r="L563" i="5"/>
  <c r="AH563" i="5" s="1"/>
  <c r="H563" i="5"/>
  <c r="I563" i="5" s="1"/>
  <c r="AG563" i="5" s="1"/>
  <c r="AL562" i="5"/>
  <c r="AF562" i="5"/>
  <c r="AE562" i="5"/>
  <c r="AO562" i="5" s="1"/>
  <c r="AC562" i="5"/>
  <c r="AB562" i="5"/>
  <c r="AA562" i="5"/>
  <c r="Z562" i="5"/>
  <c r="Y562" i="5"/>
  <c r="R562" i="5"/>
  <c r="AK562" i="5" s="1"/>
  <c r="P562" i="5"/>
  <c r="AJ562" i="5" s="1"/>
  <c r="N562" i="5"/>
  <c r="AI562" i="5" s="1"/>
  <c r="L562" i="5"/>
  <c r="AH562" i="5" s="1"/>
  <c r="H562" i="5"/>
  <c r="I562" i="5" s="1"/>
  <c r="AG562" i="5" s="1"/>
  <c r="AL572" i="5"/>
  <c r="AF572" i="5"/>
  <c r="AE572" i="5"/>
  <c r="AO572" i="5" s="1"/>
  <c r="AC572" i="5"/>
  <c r="AB572" i="5"/>
  <c r="AA572" i="5"/>
  <c r="Z572" i="5"/>
  <c r="Y572" i="5"/>
  <c r="R572" i="5"/>
  <c r="AK572" i="5" s="1"/>
  <c r="P572" i="5"/>
  <c r="AJ572" i="5" s="1"/>
  <c r="N572" i="5"/>
  <c r="AI572" i="5" s="1"/>
  <c r="L572" i="5"/>
  <c r="AH572" i="5" s="1"/>
  <c r="H572" i="5"/>
  <c r="I572" i="5" s="1"/>
  <c r="AG572" i="5" s="1"/>
  <c r="AL557" i="5"/>
  <c r="AF557" i="5"/>
  <c r="AE557" i="5"/>
  <c r="AO557" i="5" s="1"/>
  <c r="AC557" i="5"/>
  <c r="AB557" i="5"/>
  <c r="AA557" i="5"/>
  <c r="Z557" i="5"/>
  <c r="Y557" i="5"/>
  <c r="R557" i="5"/>
  <c r="AK557" i="5" s="1"/>
  <c r="P557" i="5"/>
  <c r="AJ557" i="5" s="1"/>
  <c r="N557" i="5"/>
  <c r="AI557" i="5" s="1"/>
  <c r="L557" i="5"/>
  <c r="AH557" i="5" s="1"/>
  <c r="H557" i="5"/>
  <c r="I557" i="5" s="1"/>
  <c r="AG557" i="5" s="1"/>
  <c r="AL561" i="5"/>
  <c r="AF561" i="5"/>
  <c r="AE561" i="5"/>
  <c r="AO561" i="5" s="1"/>
  <c r="AC561" i="5"/>
  <c r="AB561" i="5"/>
  <c r="AA561" i="5"/>
  <c r="Z561" i="5"/>
  <c r="Y561" i="5"/>
  <c r="R561" i="5"/>
  <c r="AK561" i="5" s="1"/>
  <c r="P561" i="5"/>
  <c r="AJ561" i="5" s="1"/>
  <c r="N561" i="5"/>
  <c r="AI561" i="5" s="1"/>
  <c r="L561" i="5"/>
  <c r="AH561" i="5" s="1"/>
  <c r="H561" i="5"/>
  <c r="I561" i="5" s="1"/>
  <c r="AG561" i="5" s="1"/>
  <c r="AL560" i="5"/>
  <c r="AF560" i="5"/>
  <c r="AE560" i="5"/>
  <c r="AO560" i="5" s="1"/>
  <c r="AC560" i="5"/>
  <c r="AB560" i="5"/>
  <c r="AA560" i="5"/>
  <c r="Z560" i="5"/>
  <c r="Y560" i="5"/>
  <c r="R560" i="5"/>
  <c r="AK560" i="5" s="1"/>
  <c r="P560" i="5"/>
  <c r="AJ560" i="5" s="1"/>
  <c r="N560" i="5"/>
  <c r="AI560" i="5" s="1"/>
  <c r="L560" i="5"/>
  <c r="AH560" i="5" s="1"/>
  <c r="H560" i="5"/>
  <c r="I560" i="5" s="1"/>
  <c r="AG560" i="5" s="1"/>
  <c r="AL576" i="5"/>
  <c r="AF576" i="5"/>
  <c r="AE576" i="5"/>
  <c r="AO576" i="5" s="1"/>
  <c r="AC576" i="5"/>
  <c r="AB576" i="5"/>
  <c r="AA576" i="5"/>
  <c r="Z576" i="5"/>
  <c r="Y576" i="5"/>
  <c r="R576" i="5"/>
  <c r="AK576" i="5" s="1"/>
  <c r="P576" i="5"/>
  <c r="AJ576" i="5" s="1"/>
  <c r="N576" i="5"/>
  <c r="AI576" i="5" s="1"/>
  <c r="L576" i="5"/>
  <c r="AH576" i="5" s="1"/>
  <c r="H576" i="5"/>
  <c r="I576" i="5" s="1"/>
  <c r="AG576" i="5" s="1"/>
  <c r="AL566" i="5"/>
  <c r="AF566" i="5"/>
  <c r="AE566" i="5"/>
  <c r="AO566" i="5" s="1"/>
  <c r="AC566" i="5"/>
  <c r="AB566" i="5"/>
  <c r="AA566" i="5"/>
  <c r="Z566" i="5"/>
  <c r="Y566" i="5"/>
  <c r="R566" i="5"/>
  <c r="AK566" i="5" s="1"/>
  <c r="P566" i="5"/>
  <c r="AJ566" i="5" s="1"/>
  <c r="N566" i="5"/>
  <c r="AI566" i="5" s="1"/>
  <c r="L566" i="5"/>
  <c r="AH566" i="5" s="1"/>
  <c r="H566" i="5"/>
  <c r="I566" i="5" s="1"/>
  <c r="AG566" i="5" s="1"/>
  <c r="AL559" i="5"/>
  <c r="AF559" i="5"/>
  <c r="AE559" i="5"/>
  <c r="AO559" i="5" s="1"/>
  <c r="AC559" i="5"/>
  <c r="AB559" i="5"/>
  <c r="AA559" i="5"/>
  <c r="Z559" i="5"/>
  <c r="Y559" i="5"/>
  <c r="R559" i="5"/>
  <c r="AK559" i="5" s="1"/>
  <c r="P559" i="5"/>
  <c r="AJ559" i="5" s="1"/>
  <c r="N559" i="5"/>
  <c r="AI559" i="5" s="1"/>
  <c r="L559" i="5"/>
  <c r="AH559" i="5" s="1"/>
  <c r="H559" i="5"/>
  <c r="I559" i="5" s="1"/>
  <c r="AG559" i="5" s="1"/>
  <c r="AL575" i="5"/>
  <c r="AF575" i="5"/>
  <c r="AE575" i="5"/>
  <c r="AO575" i="5" s="1"/>
  <c r="AC575" i="5"/>
  <c r="AB575" i="5"/>
  <c r="AA575" i="5"/>
  <c r="Z575" i="5"/>
  <c r="Y575" i="5"/>
  <c r="R575" i="5"/>
  <c r="AK575" i="5" s="1"/>
  <c r="P575" i="5"/>
  <c r="AJ575" i="5" s="1"/>
  <c r="N575" i="5"/>
  <c r="AI575" i="5" s="1"/>
  <c r="L575" i="5"/>
  <c r="AH575" i="5" s="1"/>
  <c r="H575" i="5"/>
  <c r="I575" i="5" s="1"/>
  <c r="AG575" i="5" s="1"/>
  <c r="AL558" i="5"/>
  <c r="AF558" i="5"/>
  <c r="AE558" i="5"/>
  <c r="AO558" i="5" s="1"/>
  <c r="AC558" i="5"/>
  <c r="AB558" i="5"/>
  <c r="AA558" i="5"/>
  <c r="Z558" i="5"/>
  <c r="Y558" i="5"/>
  <c r="R558" i="5"/>
  <c r="AK558" i="5" s="1"/>
  <c r="P558" i="5"/>
  <c r="AJ558" i="5" s="1"/>
  <c r="N558" i="5"/>
  <c r="AI558" i="5" s="1"/>
  <c r="L558" i="5"/>
  <c r="AH558" i="5" s="1"/>
  <c r="H558" i="5"/>
  <c r="I558" i="5" s="1"/>
  <c r="AG558" i="5" s="1"/>
  <c r="AL556" i="5"/>
  <c r="AF556" i="5"/>
  <c r="AE556" i="5"/>
  <c r="AO556" i="5" s="1"/>
  <c r="AC556" i="5"/>
  <c r="AB556" i="5"/>
  <c r="AA556" i="5"/>
  <c r="Z556" i="5"/>
  <c r="Y556" i="5"/>
  <c r="R556" i="5"/>
  <c r="AK556" i="5" s="1"/>
  <c r="P556" i="5"/>
  <c r="AJ556" i="5" s="1"/>
  <c r="N556" i="5"/>
  <c r="AI556" i="5" s="1"/>
  <c r="L556" i="5"/>
  <c r="AH556" i="5" s="1"/>
  <c r="H556" i="5"/>
  <c r="I556" i="5" s="1"/>
  <c r="AG556" i="5" s="1"/>
  <c r="AL555" i="5"/>
  <c r="AF555" i="5"/>
  <c r="AE555" i="5"/>
  <c r="AO555" i="5" s="1"/>
  <c r="AC555" i="5"/>
  <c r="AB555" i="5"/>
  <c r="AA555" i="5"/>
  <c r="Z555" i="5"/>
  <c r="Y555" i="5"/>
  <c r="R555" i="5"/>
  <c r="AK555" i="5" s="1"/>
  <c r="P555" i="5"/>
  <c r="AJ555" i="5" s="1"/>
  <c r="N555" i="5"/>
  <c r="AI555" i="5" s="1"/>
  <c r="L555" i="5"/>
  <c r="AH555" i="5" s="1"/>
  <c r="H555" i="5"/>
  <c r="I555" i="5" s="1"/>
  <c r="AG555" i="5" s="1"/>
  <c r="AL554" i="5"/>
  <c r="AF554" i="5"/>
  <c r="AE554" i="5"/>
  <c r="AO554" i="5" s="1"/>
  <c r="AC554" i="5"/>
  <c r="AB554" i="5"/>
  <c r="AA554" i="5"/>
  <c r="Z554" i="5"/>
  <c r="Y554" i="5"/>
  <c r="R554" i="5"/>
  <c r="AK554" i="5" s="1"/>
  <c r="P554" i="5"/>
  <c r="AJ554" i="5" s="1"/>
  <c r="N554" i="5"/>
  <c r="AI554" i="5" s="1"/>
  <c r="L554" i="5"/>
  <c r="AH554" i="5" s="1"/>
  <c r="H554" i="5"/>
  <c r="I554" i="5" s="1"/>
  <c r="AG554" i="5" s="1"/>
  <c r="AL553" i="5"/>
  <c r="AF553" i="5"/>
  <c r="AE553" i="5"/>
  <c r="AO553" i="5" s="1"/>
  <c r="AC553" i="5"/>
  <c r="AB553" i="5"/>
  <c r="AA553" i="5"/>
  <c r="Z553" i="5"/>
  <c r="Y553" i="5"/>
  <c r="R553" i="5"/>
  <c r="AK553" i="5" s="1"/>
  <c r="P553" i="5"/>
  <c r="AJ553" i="5" s="1"/>
  <c r="N553" i="5"/>
  <c r="AI553" i="5" s="1"/>
  <c r="L553" i="5"/>
  <c r="AH553" i="5" s="1"/>
  <c r="H553" i="5"/>
  <c r="I553" i="5" s="1"/>
  <c r="AG553" i="5" s="1"/>
  <c r="AL552" i="5"/>
  <c r="AF552" i="5"/>
  <c r="AE552" i="5"/>
  <c r="AO552" i="5" s="1"/>
  <c r="AC552" i="5"/>
  <c r="AB552" i="5"/>
  <c r="AA552" i="5"/>
  <c r="Z552" i="5"/>
  <c r="Y552" i="5"/>
  <c r="R552" i="5"/>
  <c r="AK552" i="5" s="1"/>
  <c r="P552" i="5"/>
  <c r="AJ552" i="5" s="1"/>
  <c r="N552" i="5"/>
  <c r="AI552" i="5" s="1"/>
  <c r="L552" i="5"/>
  <c r="AH552" i="5" s="1"/>
  <c r="H552" i="5"/>
  <c r="I552" i="5" s="1"/>
  <c r="AG552" i="5" s="1"/>
  <c r="AL540" i="5"/>
  <c r="AF540" i="5"/>
  <c r="AE540" i="5"/>
  <c r="AO540" i="5" s="1"/>
  <c r="AC540" i="5"/>
  <c r="AB540" i="5"/>
  <c r="AA540" i="5"/>
  <c r="Z540" i="5"/>
  <c r="Y540" i="5"/>
  <c r="R540" i="5"/>
  <c r="AK540" i="5" s="1"/>
  <c r="P540" i="5"/>
  <c r="AJ540" i="5" s="1"/>
  <c r="N540" i="5"/>
  <c r="AI540" i="5" s="1"/>
  <c r="L540" i="5"/>
  <c r="AH540" i="5" s="1"/>
  <c r="H540" i="5"/>
  <c r="I540" i="5" s="1"/>
  <c r="AG540" i="5" s="1"/>
  <c r="AL551" i="5"/>
  <c r="AF551" i="5"/>
  <c r="AE551" i="5"/>
  <c r="AO551" i="5" s="1"/>
  <c r="AC551" i="5"/>
  <c r="AB551" i="5"/>
  <c r="AA551" i="5"/>
  <c r="Z551" i="5"/>
  <c r="Y551" i="5"/>
  <c r="R551" i="5"/>
  <c r="AK551" i="5" s="1"/>
  <c r="P551" i="5"/>
  <c r="AJ551" i="5" s="1"/>
  <c r="N551" i="5"/>
  <c r="AI551" i="5" s="1"/>
  <c r="L551" i="5"/>
  <c r="AH551" i="5" s="1"/>
  <c r="H551" i="5"/>
  <c r="I551" i="5" s="1"/>
  <c r="AG551" i="5" s="1"/>
  <c r="AL565" i="5"/>
  <c r="AF565" i="5"/>
  <c r="AE565" i="5"/>
  <c r="AO565" i="5" s="1"/>
  <c r="AC565" i="5"/>
  <c r="AB565" i="5"/>
  <c r="AA565" i="5"/>
  <c r="Z565" i="5"/>
  <c r="Y565" i="5"/>
  <c r="R565" i="5"/>
  <c r="AK565" i="5" s="1"/>
  <c r="P565" i="5"/>
  <c r="AJ565" i="5" s="1"/>
  <c r="N565" i="5"/>
  <c r="AI565" i="5" s="1"/>
  <c r="L565" i="5"/>
  <c r="AH565" i="5" s="1"/>
  <c r="H565" i="5"/>
  <c r="I565" i="5" s="1"/>
  <c r="AG565" i="5" s="1"/>
  <c r="AL550" i="5"/>
  <c r="AF550" i="5"/>
  <c r="AE550" i="5"/>
  <c r="AO550" i="5" s="1"/>
  <c r="AC550" i="5"/>
  <c r="AB550" i="5"/>
  <c r="AA550" i="5"/>
  <c r="Z550" i="5"/>
  <c r="Y550" i="5"/>
  <c r="R550" i="5"/>
  <c r="AK550" i="5" s="1"/>
  <c r="P550" i="5"/>
  <c r="AJ550" i="5" s="1"/>
  <c r="N550" i="5"/>
  <c r="AI550" i="5" s="1"/>
  <c r="L550" i="5"/>
  <c r="AH550" i="5" s="1"/>
  <c r="H550" i="5"/>
  <c r="I550" i="5" s="1"/>
  <c r="AG550" i="5" s="1"/>
  <c r="AL549" i="5"/>
  <c r="AF549" i="5"/>
  <c r="AE549" i="5"/>
  <c r="AO549" i="5" s="1"/>
  <c r="AC549" i="5"/>
  <c r="AB549" i="5"/>
  <c r="AA549" i="5"/>
  <c r="Z549" i="5"/>
  <c r="Y549" i="5"/>
  <c r="R549" i="5"/>
  <c r="AK549" i="5" s="1"/>
  <c r="P549" i="5"/>
  <c r="AJ549" i="5" s="1"/>
  <c r="N549" i="5"/>
  <c r="AI549" i="5" s="1"/>
  <c r="L549" i="5"/>
  <c r="AH549" i="5" s="1"/>
  <c r="H549" i="5"/>
  <c r="I549" i="5" s="1"/>
  <c r="AG549" i="5" s="1"/>
  <c r="AL548" i="5"/>
  <c r="AF548" i="5"/>
  <c r="AE548" i="5"/>
  <c r="AO548" i="5" s="1"/>
  <c r="AC548" i="5"/>
  <c r="AB548" i="5"/>
  <c r="AA548" i="5"/>
  <c r="Z548" i="5"/>
  <c r="Y548" i="5"/>
  <c r="R548" i="5"/>
  <c r="AK548" i="5" s="1"/>
  <c r="P548" i="5"/>
  <c r="AJ548" i="5" s="1"/>
  <c r="N548" i="5"/>
  <c r="AI548" i="5" s="1"/>
  <c r="L548" i="5"/>
  <c r="AH548" i="5" s="1"/>
  <c r="H548" i="5"/>
  <c r="I548" i="5" s="1"/>
  <c r="AG548" i="5" s="1"/>
  <c r="AL577" i="5"/>
  <c r="AF577" i="5"/>
  <c r="AE577" i="5"/>
  <c r="AO577" i="5" s="1"/>
  <c r="AC577" i="5"/>
  <c r="AB577" i="5"/>
  <c r="AA577" i="5"/>
  <c r="Z577" i="5"/>
  <c r="Y577" i="5"/>
  <c r="R577" i="5"/>
  <c r="AK577" i="5" s="1"/>
  <c r="P577" i="5"/>
  <c r="AJ577" i="5" s="1"/>
  <c r="N577" i="5"/>
  <c r="AI577" i="5" s="1"/>
  <c r="L577" i="5"/>
  <c r="AH577" i="5" s="1"/>
  <c r="H577" i="5"/>
  <c r="I577" i="5" s="1"/>
  <c r="AG577" i="5" s="1"/>
  <c r="AL574" i="5"/>
  <c r="AH574" i="5"/>
  <c r="AF574" i="5"/>
  <c r="AE574" i="5"/>
  <c r="AO574" i="5" s="1"/>
  <c r="AC574" i="5"/>
  <c r="AB574" i="5"/>
  <c r="AA574" i="5"/>
  <c r="Z574" i="5"/>
  <c r="Y574" i="5"/>
  <c r="R574" i="5"/>
  <c r="AK574" i="5" s="1"/>
  <c r="P574" i="5"/>
  <c r="AJ574" i="5" s="1"/>
  <c r="N574" i="5"/>
  <c r="AI574" i="5" s="1"/>
  <c r="H574" i="5"/>
  <c r="AG574" i="5" s="1"/>
  <c r="AL547" i="5"/>
  <c r="AF547" i="5"/>
  <c r="AE547" i="5"/>
  <c r="AO547" i="5" s="1"/>
  <c r="AC547" i="5"/>
  <c r="AB547" i="5"/>
  <c r="AA547" i="5"/>
  <c r="Z547" i="5"/>
  <c r="Y547" i="5"/>
  <c r="R547" i="5"/>
  <c r="AK547" i="5" s="1"/>
  <c r="P547" i="5"/>
  <c r="AJ547" i="5" s="1"/>
  <c r="N547" i="5"/>
  <c r="AI547" i="5" s="1"/>
  <c r="L547" i="5"/>
  <c r="AH547" i="5" s="1"/>
  <c r="H547" i="5"/>
  <c r="I547" i="5" s="1"/>
  <c r="AG547" i="5" s="1"/>
  <c r="AL570" i="5"/>
  <c r="AF570" i="5"/>
  <c r="AE570" i="5"/>
  <c r="AO570" i="5" s="1"/>
  <c r="AC570" i="5"/>
  <c r="AB570" i="5"/>
  <c r="AA570" i="5"/>
  <c r="Z570" i="5"/>
  <c r="Y570" i="5"/>
  <c r="R570" i="5"/>
  <c r="AK570" i="5" s="1"/>
  <c r="P570" i="5"/>
  <c r="AJ570" i="5" s="1"/>
  <c r="N570" i="5"/>
  <c r="AI570" i="5" s="1"/>
  <c r="L570" i="5"/>
  <c r="AH570" i="5" s="1"/>
  <c r="H570" i="5"/>
  <c r="I570" i="5" s="1"/>
  <c r="AG570" i="5" s="1"/>
  <c r="AL546" i="5"/>
  <c r="AF546" i="5"/>
  <c r="AE546" i="5"/>
  <c r="AO546" i="5" s="1"/>
  <c r="AC546" i="5"/>
  <c r="AB546" i="5"/>
  <c r="AA546" i="5"/>
  <c r="Z546" i="5"/>
  <c r="Y546" i="5"/>
  <c r="R546" i="5"/>
  <c r="AK546" i="5" s="1"/>
  <c r="P546" i="5"/>
  <c r="AJ546" i="5" s="1"/>
  <c r="N546" i="5"/>
  <c r="AI546" i="5" s="1"/>
  <c r="L546" i="5"/>
  <c r="AH546" i="5" s="1"/>
  <c r="H546" i="5"/>
  <c r="I546" i="5" s="1"/>
  <c r="AG546" i="5" s="1"/>
  <c r="AL545" i="5"/>
  <c r="AF545" i="5"/>
  <c r="AE545" i="5"/>
  <c r="AO545" i="5" s="1"/>
  <c r="AC545" i="5"/>
  <c r="AB545" i="5"/>
  <c r="AA545" i="5"/>
  <c r="Z545" i="5"/>
  <c r="Y545" i="5"/>
  <c r="R545" i="5"/>
  <c r="AK545" i="5" s="1"/>
  <c r="P545" i="5"/>
  <c r="AJ545" i="5" s="1"/>
  <c r="N545" i="5"/>
  <c r="AI545" i="5" s="1"/>
  <c r="L545" i="5"/>
  <c r="AH545" i="5" s="1"/>
  <c r="H545" i="5"/>
  <c r="I545" i="5" s="1"/>
  <c r="AG545" i="5" s="1"/>
  <c r="AL573" i="5"/>
  <c r="AF573" i="5"/>
  <c r="AE573" i="5"/>
  <c r="AO573" i="5" s="1"/>
  <c r="AC573" i="5"/>
  <c r="AB573" i="5"/>
  <c r="AA573" i="5"/>
  <c r="Z573" i="5"/>
  <c r="Y573" i="5"/>
  <c r="R573" i="5"/>
  <c r="AK573" i="5" s="1"/>
  <c r="P573" i="5"/>
  <c r="AJ573" i="5" s="1"/>
  <c r="N573" i="5"/>
  <c r="AI573" i="5" s="1"/>
  <c r="L573" i="5"/>
  <c r="AH573" i="5" s="1"/>
  <c r="H573" i="5"/>
  <c r="I573" i="5" s="1"/>
  <c r="AG573" i="5" s="1"/>
  <c r="AL539" i="5"/>
  <c r="AF539" i="5"/>
  <c r="AE539" i="5"/>
  <c r="AO539" i="5" s="1"/>
  <c r="AC539" i="5"/>
  <c r="AB539" i="5"/>
  <c r="AA539" i="5"/>
  <c r="Z539" i="5"/>
  <c r="Y539" i="5"/>
  <c r="R539" i="5"/>
  <c r="AK539" i="5" s="1"/>
  <c r="P539" i="5"/>
  <c r="AJ539" i="5" s="1"/>
  <c r="N539" i="5"/>
  <c r="AI539" i="5" s="1"/>
  <c r="L539" i="5"/>
  <c r="AH539" i="5" s="1"/>
  <c r="H539" i="5"/>
  <c r="I539" i="5" s="1"/>
  <c r="AG539" i="5" s="1"/>
  <c r="AL544" i="5"/>
  <c r="AF544" i="5"/>
  <c r="AE544" i="5"/>
  <c r="AO544" i="5" s="1"/>
  <c r="AC544" i="5"/>
  <c r="AB544" i="5"/>
  <c r="AA544" i="5"/>
  <c r="Z544" i="5"/>
  <c r="Y544" i="5"/>
  <c r="R544" i="5"/>
  <c r="AK544" i="5" s="1"/>
  <c r="P544" i="5"/>
  <c r="AJ544" i="5" s="1"/>
  <c r="N544" i="5"/>
  <c r="AI544" i="5" s="1"/>
  <c r="L544" i="5"/>
  <c r="AH544" i="5" s="1"/>
  <c r="H544" i="5"/>
  <c r="I544" i="5" s="1"/>
  <c r="AG544" i="5" s="1"/>
  <c r="AL543" i="5"/>
  <c r="AF543" i="5"/>
  <c r="AE543" i="5"/>
  <c r="AO543" i="5" s="1"/>
  <c r="AC543" i="5"/>
  <c r="AB543" i="5"/>
  <c r="AA543" i="5"/>
  <c r="Z543" i="5"/>
  <c r="Y543" i="5"/>
  <c r="R543" i="5"/>
  <c r="AK543" i="5" s="1"/>
  <c r="P543" i="5"/>
  <c r="AJ543" i="5" s="1"/>
  <c r="N543" i="5"/>
  <c r="AI543" i="5" s="1"/>
  <c r="L543" i="5"/>
  <c r="AH543" i="5" s="1"/>
  <c r="H543" i="5"/>
  <c r="I543" i="5" s="1"/>
  <c r="AG543" i="5" s="1"/>
  <c r="AL538" i="5"/>
  <c r="AF538" i="5"/>
  <c r="AE538" i="5"/>
  <c r="AO538" i="5" s="1"/>
  <c r="AC538" i="5"/>
  <c r="AB538" i="5"/>
  <c r="AA538" i="5"/>
  <c r="Z538" i="5"/>
  <c r="Y538" i="5"/>
  <c r="R538" i="5"/>
  <c r="AK538" i="5" s="1"/>
  <c r="P538" i="5"/>
  <c r="AJ538" i="5" s="1"/>
  <c r="N538" i="5"/>
  <c r="AI538" i="5" s="1"/>
  <c r="L538" i="5"/>
  <c r="AH538" i="5" s="1"/>
  <c r="H538" i="5"/>
  <c r="I538" i="5" s="1"/>
  <c r="AG538" i="5" s="1"/>
  <c r="AL568" i="5"/>
  <c r="AF568" i="5"/>
  <c r="AE568" i="5"/>
  <c r="AO568" i="5" s="1"/>
  <c r="AC568" i="5"/>
  <c r="AB568" i="5"/>
  <c r="AA568" i="5"/>
  <c r="Z568" i="5"/>
  <c r="Y568" i="5"/>
  <c r="R568" i="5"/>
  <c r="AK568" i="5" s="1"/>
  <c r="P568" i="5"/>
  <c r="AJ568" i="5" s="1"/>
  <c r="N568" i="5"/>
  <c r="AI568" i="5" s="1"/>
  <c r="L568" i="5"/>
  <c r="AH568" i="5" s="1"/>
  <c r="H568" i="5"/>
  <c r="I568" i="5" s="1"/>
  <c r="AG568" i="5" s="1"/>
  <c r="AL542" i="5"/>
  <c r="AF542" i="5"/>
  <c r="AE542" i="5"/>
  <c r="AO542" i="5" s="1"/>
  <c r="AC542" i="5"/>
  <c r="AB542" i="5"/>
  <c r="AA542" i="5"/>
  <c r="Z542" i="5"/>
  <c r="Y542" i="5"/>
  <c r="R542" i="5"/>
  <c r="AK542" i="5" s="1"/>
  <c r="P542" i="5"/>
  <c r="AJ542" i="5" s="1"/>
  <c r="N542" i="5"/>
  <c r="AI542" i="5" s="1"/>
  <c r="L542" i="5"/>
  <c r="AH542" i="5" s="1"/>
  <c r="H542" i="5"/>
  <c r="I542" i="5" s="1"/>
  <c r="AG542" i="5" s="1"/>
  <c r="AL569" i="5"/>
  <c r="AF569" i="5"/>
  <c r="AE569" i="5"/>
  <c r="AO569" i="5" s="1"/>
  <c r="AC569" i="5"/>
  <c r="AB569" i="5"/>
  <c r="AA569" i="5"/>
  <c r="Z569" i="5"/>
  <c r="Y569" i="5"/>
  <c r="R569" i="5"/>
  <c r="AK569" i="5" s="1"/>
  <c r="P569" i="5"/>
  <c r="AJ569" i="5" s="1"/>
  <c r="N569" i="5"/>
  <c r="AI569" i="5" s="1"/>
  <c r="L569" i="5"/>
  <c r="AH569" i="5" s="1"/>
  <c r="H569" i="5"/>
  <c r="I569" i="5" s="1"/>
  <c r="AG569" i="5" s="1"/>
  <c r="AL537" i="5"/>
  <c r="AF537" i="5"/>
  <c r="AE537" i="5"/>
  <c r="AO537" i="5" s="1"/>
  <c r="AC537" i="5"/>
  <c r="AB537" i="5"/>
  <c r="AA537" i="5"/>
  <c r="Z537" i="5"/>
  <c r="Y537" i="5"/>
  <c r="R537" i="5"/>
  <c r="AK537" i="5" s="1"/>
  <c r="P537" i="5"/>
  <c r="AJ537" i="5" s="1"/>
  <c r="N537" i="5"/>
  <c r="AI537" i="5" s="1"/>
  <c r="L537" i="5"/>
  <c r="AH537" i="5" s="1"/>
  <c r="H537" i="5"/>
  <c r="I537" i="5" s="1"/>
  <c r="AG537" i="5" s="1"/>
  <c r="AL571" i="5"/>
  <c r="AF571" i="5"/>
  <c r="AE571" i="5"/>
  <c r="AO571" i="5" s="1"/>
  <c r="AC571" i="5"/>
  <c r="AB571" i="5"/>
  <c r="AA571" i="5"/>
  <c r="Z571" i="5"/>
  <c r="Y571" i="5"/>
  <c r="R571" i="5"/>
  <c r="AK571" i="5" s="1"/>
  <c r="P571" i="5"/>
  <c r="AJ571" i="5" s="1"/>
  <c r="N571" i="5"/>
  <c r="AI571" i="5" s="1"/>
  <c r="L571" i="5"/>
  <c r="AH571" i="5" s="1"/>
  <c r="H571" i="5"/>
  <c r="I571" i="5" s="1"/>
  <c r="AG571" i="5" s="1"/>
  <c r="AL541" i="5"/>
  <c r="AF541" i="5"/>
  <c r="AE541" i="5"/>
  <c r="AO541" i="5" s="1"/>
  <c r="AC541" i="5"/>
  <c r="AB541" i="5"/>
  <c r="AA541" i="5"/>
  <c r="Z541" i="5"/>
  <c r="Y541" i="5"/>
  <c r="R541" i="5"/>
  <c r="AK541" i="5" s="1"/>
  <c r="P541" i="5"/>
  <c r="AJ541" i="5" s="1"/>
  <c r="N541" i="5"/>
  <c r="AI541" i="5" s="1"/>
  <c r="L541" i="5"/>
  <c r="AH541" i="5" s="1"/>
  <c r="H541" i="5"/>
  <c r="I541" i="5" s="1"/>
  <c r="AG541" i="5" s="1"/>
  <c r="AL497" i="5"/>
  <c r="AF497" i="5"/>
  <c r="AE497" i="5"/>
  <c r="AO497" i="5" s="1"/>
  <c r="AC497" i="5"/>
  <c r="AB497" i="5"/>
  <c r="AA497" i="5"/>
  <c r="Z497" i="5"/>
  <c r="Y497" i="5"/>
  <c r="R497" i="5"/>
  <c r="AK497" i="5" s="1"/>
  <c r="P497" i="5"/>
  <c r="AJ497" i="5" s="1"/>
  <c r="N497" i="5"/>
  <c r="AI497" i="5" s="1"/>
  <c r="L497" i="5"/>
  <c r="AH497" i="5" s="1"/>
  <c r="H497" i="5"/>
  <c r="I497" i="5" s="1"/>
  <c r="AG497" i="5" s="1"/>
  <c r="AL506" i="5"/>
  <c r="AF506" i="5"/>
  <c r="AE506" i="5"/>
  <c r="AO506" i="5" s="1"/>
  <c r="AC506" i="5"/>
  <c r="AB506" i="5"/>
  <c r="AA506" i="5"/>
  <c r="Z506" i="5"/>
  <c r="Y506" i="5"/>
  <c r="R506" i="5"/>
  <c r="AK506" i="5" s="1"/>
  <c r="P506" i="5"/>
  <c r="AJ506" i="5" s="1"/>
  <c r="N506" i="5"/>
  <c r="AI506" i="5" s="1"/>
  <c r="L506" i="5"/>
  <c r="AH506" i="5" s="1"/>
  <c r="H506" i="5"/>
  <c r="I506" i="5" s="1"/>
  <c r="AG506" i="5" s="1"/>
  <c r="AL501" i="5"/>
  <c r="AF501" i="5"/>
  <c r="AE501" i="5"/>
  <c r="AO501" i="5" s="1"/>
  <c r="AC501" i="5"/>
  <c r="AB501" i="5"/>
  <c r="AA501" i="5"/>
  <c r="Z501" i="5"/>
  <c r="Y501" i="5"/>
  <c r="R501" i="5"/>
  <c r="AK501" i="5" s="1"/>
  <c r="P501" i="5"/>
  <c r="AJ501" i="5" s="1"/>
  <c r="N501" i="5"/>
  <c r="AI501" i="5" s="1"/>
  <c r="L501" i="5"/>
  <c r="AH501" i="5" s="1"/>
  <c r="H501" i="5"/>
  <c r="I501" i="5" s="1"/>
  <c r="AG501" i="5" s="1"/>
  <c r="AL500" i="5"/>
  <c r="AF500" i="5"/>
  <c r="AE500" i="5"/>
  <c r="AO500" i="5" s="1"/>
  <c r="AC500" i="5"/>
  <c r="AB500" i="5"/>
  <c r="AA500" i="5"/>
  <c r="Z500" i="5"/>
  <c r="Y500" i="5"/>
  <c r="R500" i="5"/>
  <c r="AK500" i="5" s="1"/>
  <c r="P500" i="5"/>
  <c r="AJ500" i="5" s="1"/>
  <c r="N500" i="5"/>
  <c r="AI500" i="5" s="1"/>
  <c r="L500" i="5"/>
  <c r="AH500" i="5" s="1"/>
  <c r="H500" i="5"/>
  <c r="I500" i="5" s="1"/>
  <c r="AG500" i="5" s="1"/>
  <c r="AL496" i="5"/>
  <c r="AF496" i="5"/>
  <c r="AE496" i="5"/>
  <c r="AO496" i="5" s="1"/>
  <c r="AC496" i="5"/>
  <c r="AB496" i="5"/>
  <c r="AA496" i="5"/>
  <c r="Z496" i="5"/>
  <c r="Y496" i="5"/>
  <c r="R496" i="5"/>
  <c r="AK496" i="5" s="1"/>
  <c r="P496" i="5"/>
  <c r="AJ496" i="5" s="1"/>
  <c r="N496" i="5"/>
  <c r="AI496" i="5" s="1"/>
  <c r="L496" i="5"/>
  <c r="AH496" i="5" s="1"/>
  <c r="H496" i="5"/>
  <c r="I496" i="5" s="1"/>
  <c r="AG496" i="5" s="1"/>
  <c r="AL495" i="5"/>
  <c r="AF495" i="5"/>
  <c r="AE495" i="5"/>
  <c r="AO495" i="5" s="1"/>
  <c r="AC495" i="5"/>
  <c r="AB495" i="5"/>
  <c r="AA495" i="5"/>
  <c r="Z495" i="5"/>
  <c r="Y495" i="5"/>
  <c r="R495" i="5"/>
  <c r="AK495" i="5" s="1"/>
  <c r="P495" i="5"/>
  <c r="AJ495" i="5" s="1"/>
  <c r="N495" i="5"/>
  <c r="AI495" i="5" s="1"/>
  <c r="L495" i="5"/>
  <c r="AH495" i="5" s="1"/>
  <c r="H495" i="5"/>
  <c r="I495" i="5" s="1"/>
  <c r="AG495" i="5" s="1"/>
  <c r="AL507" i="5"/>
  <c r="AF507" i="5"/>
  <c r="AE507" i="5"/>
  <c r="AO507" i="5" s="1"/>
  <c r="AC507" i="5"/>
  <c r="AB507" i="5"/>
  <c r="AA507" i="5"/>
  <c r="Z507" i="5"/>
  <c r="Y507" i="5"/>
  <c r="R507" i="5"/>
  <c r="AK507" i="5" s="1"/>
  <c r="P507" i="5"/>
  <c r="AJ507" i="5" s="1"/>
  <c r="N507" i="5"/>
  <c r="AI507" i="5" s="1"/>
  <c r="L507" i="5"/>
  <c r="AH507" i="5" s="1"/>
  <c r="H507" i="5"/>
  <c r="I507" i="5" s="1"/>
  <c r="AG507" i="5" s="1"/>
  <c r="AL494" i="5"/>
  <c r="AF494" i="5"/>
  <c r="AE494" i="5"/>
  <c r="AO494" i="5" s="1"/>
  <c r="AC494" i="5"/>
  <c r="AB494" i="5"/>
  <c r="AA494" i="5"/>
  <c r="Z494" i="5"/>
  <c r="Y494" i="5"/>
  <c r="R494" i="5"/>
  <c r="AK494" i="5" s="1"/>
  <c r="P494" i="5"/>
  <c r="AJ494" i="5" s="1"/>
  <c r="N494" i="5"/>
  <c r="AI494" i="5" s="1"/>
  <c r="L494" i="5"/>
  <c r="AH494" i="5" s="1"/>
  <c r="H494" i="5"/>
  <c r="I494" i="5" s="1"/>
  <c r="AG494" i="5" s="1"/>
  <c r="AL493" i="5"/>
  <c r="AF493" i="5"/>
  <c r="AE493" i="5"/>
  <c r="AO493" i="5" s="1"/>
  <c r="AC493" i="5"/>
  <c r="AB493" i="5"/>
  <c r="AA493" i="5"/>
  <c r="Z493" i="5"/>
  <c r="Y493" i="5"/>
  <c r="R493" i="5"/>
  <c r="AK493" i="5" s="1"/>
  <c r="P493" i="5"/>
  <c r="AJ493" i="5" s="1"/>
  <c r="N493" i="5"/>
  <c r="AI493" i="5" s="1"/>
  <c r="L493" i="5"/>
  <c r="AH493" i="5" s="1"/>
  <c r="H493" i="5"/>
  <c r="I493" i="5" s="1"/>
  <c r="AG493" i="5" s="1"/>
  <c r="AL492" i="5"/>
  <c r="AF492" i="5"/>
  <c r="AE492" i="5"/>
  <c r="AO492" i="5" s="1"/>
  <c r="AC492" i="5"/>
  <c r="AB492" i="5"/>
  <c r="AA492" i="5"/>
  <c r="Z492" i="5"/>
  <c r="Y492" i="5"/>
  <c r="R492" i="5"/>
  <c r="AK492" i="5" s="1"/>
  <c r="P492" i="5"/>
  <c r="AJ492" i="5" s="1"/>
  <c r="N492" i="5"/>
  <c r="AI492" i="5" s="1"/>
  <c r="L492" i="5"/>
  <c r="AH492" i="5" s="1"/>
  <c r="H492" i="5"/>
  <c r="I492" i="5" s="1"/>
  <c r="AG492" i="5" s="1"/>
  <c r="AL491" i="5"/>
  <c r="AF491" i="5"/>
  <c r="AE491" i="5"/>
  <c r="AO491" i="5" s="1"/>
  <c r="AC491" i="5"/>
  <c r="AB491" i="5"/>
  <c r="AA491" i="5"/>
  <c r="Z491" i="5"/>
  <c r="Y491" i="5"/>
  <c r="R491" i="5"/>
  <c r="AK491" i="5" s="1"/>
  <c r="P491" i="5"/>
  <c r="AJ491" i="5" s="1"/>
  <c r="N491" i="5"/>
  <c r="AI491" i="5" s="1"/>
  <c r="L491" i="5"/>
  <c r="AH491" i="5" s="1"/>
  <c r="H491" i="5"/>
  <c r="I491" i="5" s="1"/>
  <c r="AG491" i="5" s="1"/>
  <c r="AL499" i="5"/>
  <c r="AF499" i="5"/>
  <c r="AE499" i="5"/>
  <c r="AO499" i="5" s="1"/>
  <c r="AC499" i="5"/>
  <c r="AB499" i="5"/>
  <c r="AA499" i="5"/>
  <c r="Z499" i="5"/>
  <c r="Y499" i="5"/>
  <c r="R499" i="5"/>
  <c r="AK499" i="5" s="1"/>
  <c r="P499" i="5"/>
  <c r="AJ499" i="5" s="1"/>
  <c r="N499" i="5"/>
  <c r="AI499" i="5" s="1"/>
  <c r="L499" i="5"/>
  <c r="AH499" i="5" s="1"/>
  <c r="H499" i="5"/>
  <c r="I499" i="5" s="1"/>
  <c r="AG499" i="5" s="1"/>
  <c r="AL505" i="5"/>
  <c r="AF505" i="5"/>
  <c r="AE505" i="5"/>
  <c r="AO505" i="5" s="1"/>
  <c r="AC505" i="5"/>
  <c r="AB505" i="5"/>
  <c r="AA505" i="5"/>
  <c r="Z505" i="5"/>
  <c r="Y505" i="5"/>
  <c r="R505" i="5"/>
  <c r="AK505" i="5" s="1"/>
  <c r="P505" i="5"/>
  <c r="AJ505" i="5" s="1"/>
  <c r="N505" i="5"/>
  <c r="AI505" i="5" s="1"/>
  <c r="L505" i="5"/>
  <c r="AH505" i="5" s="1"/>
  <c r="H505" i="5"/>
  <c r="I505" i="5" s="1"/>
  <c r="AG505" i="5" s="1"/>
  <c r="AL487" i="5"/>
  <c r="AF487" i="5"/>
  <c r="AE487" i="5"/>
  <c r="AO487" i="5" s="1"/>
  <c r="AC487" i="5"/>
  <c r="AB487" i="5"/>
  <c r="AA487" i="5"/>
  <c r="Z487" i="5"/>
  <c r="Y487" i="5"/>
  <c r="R487" i="5"/>
  <c r="AK487" i="5" s="1"/>
  <c r="P487" i="5"/>
  <c r="AJ487" i="5" s="1"/>
  <c r="N487" i="5"/>
  <c r="AI487" i="5" s="1"/>
  <c r="L487" i="5"/>
  <c r="AH487" i="5" s="1"/>
  <c r="H487" i="5"/>
  <c r="I487" i="5" s="1"/>
  <c r="AG487" i="5" s="1"/>
  <c r="AL490" i="5"/>
  <c r="AF490" i="5"/>
  <c r="AE490" i="5"/>
  <c r="AO490" i="5" s="1"/>
  <c r="AC490" i="5"/>
  <c r="AB490" i="5"/>
  <c r="AA490" i="5"/>
  <c r="Z490" i="5"/>
  <c r="Y490" i="5"/>
  <c r="R490" i="5"/>
  <c r="AK490" i="5" s="1"/>
  <c r="P490" i="5"/>
  <c r="AJ490" i="5" s="1"/>
  <c r="N490" i="5"/>
  <c r="AI490" i="5" s="1"/>
  <c r="L490" i="5"/>
  <c r="AH490" i="5" s="1"/>
  <c r="H490" i="5"/>
  <c r="I490" i="5" s="1"/>
  <c r="AG490" i="5" s="1"/>
  <c r="AL508" i="5"/>
  <c r="AF508" i="5"/>
  <c r="AE508" i="5"/>
  <c r="AO508" i="5" s="1"/>
  <c r="AC508" i="5"/>
  <c r="AB508" i="5"/>
  <c r="AA508" i="5"/>
  <c r="Z508" i="5"/>
  <c r="Y508" i="5"/>
  <c r="R508" i="5"/>
  <c r="AK508" i="5" s="1"/>
  <c r="P508" i="5"/>
  <c r="AJ508" i="5" s="1"/>
  <c r="N508" i="5"/>
  <c r="AI508" i="5" s="1"/>
  <c r="L508" i="5"/>
  <c r="AH508" i="5" s="1"/>
  <c r="H508" i="5"/>
  <c r="I508" i="5" s="1"/>
  <c r="AG508" i="5" s="1"/>
  <c r="AL498" i="5"/>
  <c r="AF498" i="5"/>
  <c r="AE498" i="5"/>
  <c r="AO498" i="5" s="1"/>
  <c r="AC498" i="5"/>
  <c r="AB498" i="5"/>
  <c r="AA498" i="5"/>
  <c r="Z498" i="5"/>
  <c r="Y498" i="5"/>
  <c r="R498" i="5"/>
  <c r="AK498" i="5" s="1"/>
  <c r="P498" i="5"/>
  <c r="AJ498" i="5" s="1"/>
  <c r="N498" i="5"/>
  <c r="AI498" i="5" s="1"/>
  <c r="L498" i="5"/>
  <c r="AH498" i="5" s="1"/>
  <c r="H498" i="5"/>
  <c r="I498" i="5" s="1"/>
  <c r="AG498" i="5" s="1"/>
  <c r="AL489" i="5"/>
  <c r="AF489" i="5"/>
  <c r="AE489" i="5"/>
  <c r="AO489" i="5" s="1"/>
  <c r="AC489" i="5"/>
  <c r="AB489" i="5"/>
  <c r="AA489" i="5"/>
  <c r="Z489" i="5"/>
  <c r="Y489" i="5"/>
  <c r="R489" i="5"/>
  <c r="AK489" i="5" s="1"/>
  <c r="P489" i="5"/>
  <c r="AJ489" i="5" s="1"/>
  <c r="N489" i="5"/>
  <c r="AI489" i="5" s="1"/>
  <c r="L489" i="5"/>
  <c r="AH489" i="5" s="1"/>
  <c r="H489" i="5"/>
  <c r="I489" i="5" s="1"/>
  <c r="AG489" i="5" s="1"/>
  <c r="AL504" i="5"/>
  <c r="AF504" i="5"/>
  <c r="AE504" i="5"/>
  <c r="AO504" i="5" s="1"/>
  <c r="AC504" i="5"/>
  <c r="AB504" i="5"/>
  <c r="AA504" i="5"/>
  <c r="Z504" i="5"/>
  <c r="Y504" i="5"/>
  <c r="R504" i="5"/>
  <c r="AK504" i="5" s="1"/>
  <c r="P504" i="5"/>
  <c r="AJ504" i="5" s="1"/>
  <c r="N504" i="5"/>
  <c r="AI504" i="5" s="1"/>
  <c r="L504" i="5"/>
  <c r="AH504" i="5" s="1"/>
  <c r="H504" i="5"/>
  <c r="I504" i="5" s="1"/>
  <c r="AG504" i="5" s="1"/>
  <c r="AL502" i="5"/>
  <c r="AF502" i="5"/>
  <c r="AE502" i="5"/>
  <c r="AO502" i="5" s="1"/>
  <c r="AC502" i="5"/>
  <c r="AB502" i="5"/>
  <c r="AA502" i="5"/>
  <c r="Z502" i="5"/>
  <c r="Y502" i="5"/>
  <c r="R502" i="5"/>
  <c r="AK502" i="5" s="1"/>
  <c r="P502" i="5"/>
  <c r="AJ502" i="5" s="1"/>
  <c r="N502" i="5"/>
  <c r="AI502" i="5" s="1"/>
  <c r="L502" i="5"/>
  <c r="AH502" i="5" s="1"/>
  <c r="H502" i="5"/>
  <c r="I502" i="5" s="1"/>
  <c r="AG502" i="5" s="1"/>
  <c r="AL509" i="5"/>
  <c r="AF509" i="5"/>
  <c r="AE509" i="5"/>
  <c r="AO509" i="5" s="1"/>
  <c r="AC509" i="5"/>
  <c r="AB509" i="5"/>
  <c r="AA509" i="5"/>
  <c r="Z509" i="5"/>
  <c r="Y509" i="5"/>
  <c r="R509" i="5"/>
  <c r="AK509" i="5" s="1"/>
  <c r="P509" i="5"/>
  <c r="AJ509" i="5" s="1"/>
  <c r="N509" i="5"/>
  <c r="AI509" i="5" s="1"/>
  <c r="L509" i="5"/>
  <c r="AH509" i="5" s="1"/>
  <c r="H509" i="5"/>
  <c r="I509" i="5" s="1"/>
  <c r="AG509" i="5" s="1"/>
  <c r="AL488" i="5"/>
  <c r="AF488" i="5"/>
  <c r="AE488" i="5"/>
  <c r="AO488" i="5" s="1"/>
  <c r="AC488" i="5"/>
  <c r="AB488" i="5"/>
  <c r="AA488" i="5"/>
  <c r="Z488" i="5"/>
  <c r="Y488" i="5"/>
  <c r="R488" i="5"/>
  <c r="AK488" i="5" s="1"/>
  <c r="P488" i="5"/>
  <c r="AJ488" i="5" s="1"/>
  <c r="N488" i="5"/>
  <c r="AI488" i="5" s="1"/>
  <c r="L488" i="5"/>
  <c r="AH488" i="5" s="1"/>
  <c r="H488" i="5"/>
  <c r="I488" i="5" s="1"/>
  <c r="AG488" i="5" s="1"/>
  <c r="AL503" i="5"/>
  <c r="AF503" i="5"/>
  <c r="AE503" i="5"/>
  <c r="AO503" i="5" s="1"/>
  <c r="AC503" i="5"/>
  <c r="AB503" i="5"/>
  <c r="AA503" i="5"/>
  <c r="Z503" i="5"/>
  <c r="Y503" i="5"/>
  <c r="R503" i="5"/>
  <c r="AK503" i="5" s="1"/>
  <c r="P503" i="5"/>
  <c r="AJ503" i="5" s="1"/>
  <c r="N503" i="5"/>
  <c r="AI503" i="5" s="1"/>
  <c r="L503" i="5"/>
  <c r="AH503" i="5" s="1"/>
  <c r="H503" i="5"/>
  <c r="I503" i="5" s="1"/>
  <c r="AG503" i="5" s="1"/>
  <c r="AL482" i="5"/>
  <c r="AF482" i="5"/>
  <c r="AE482" i="5"/>
  <c r="AO482" i="5" s="1"/>
  <c r="AC482" i="5"/>
  <c r="AB482" i="5"/>
  <c r="AA482" i="5"/>
  <c r="Z482" i="5"/>
  <c r="Y482" i="5"/>
  <c r="R482" i="5"/>
  <c r="AK482" i="5" s="1"/>
  <c r="P482" i="5"/>
  <c r="AJ482" i="5" s="1"/>
  <c r="N482" i="5"/>
  <c r="AI482" i="5" s="1"/>
  <c r="L482" i="5"/>
  <c r="AH482" i="5" s="1"/>
  <c r="H482" i="5"/>
  <c r="I482" i="5" s="1"/>
  <c r="AG482" i="5" s="1"/>
  <c r="AL477" i="5"/>
  <c r="AF477" i="5"/>
  <c r="AE477" i="5"/>
  <c r="AO477" i="5" s="1"/>
  <c r="AC477" i="5"/>
  <c r="AB477" i="5"/>
  <c r="AA477" i="5"/>
  <c r="Z477" i="5"/>
  <c r="Y477" i="5"/>
  <c r="R477" i="5"/>
  <c r="AK477" i="5" s="1"/>
  <c r="P477" i="5"/>
  <c r="AJ477" i="5" s="1"/>
  <c r="N477" i="5"/>
  <c r="AI477" i="5" s="1"/>
  <c r="L477" i="5"/>
  <c r="AH477" i="5" s="1"/>
  <c r="H477" i="5"/>
  <c r="I477" i="5" s="1"/>
  <c r="AG477" i="5" s="1"/>
  <c r="AL480" i="5"/>
  <c r="AF480" i="5"/>
  <c r="AE480" i="5"/>
  <c r="AO480" i="5" s="1"/>
  <c r="AC480" i="5"/>
  <c r="AB480" i="5"/>
  <c r="AA480" i="5"/>
  <c r="Z480" i="5"/>
  <c r="Y480" i="5"/>
  <c r="R480" i="5"/>
  <c r="AK480" i="5" s="1"/>
  <c r="P480" i="5"/>
  <c r="AJ480" i="5" s="1"/>
  <c r="N480" i="5"/>
  <c r="AI480" i="5" s="1"/>
  <c r="L480" i="5"/>
  <c r="AH480" i="5" s="1"/>
  <c r="H480" i="5"/>
  <c r="I480" i="5" s="1"/>
  <c r="AG480" i="5" s="1"/>
  <c r="AL481" i="5"/>
  <c r="AF481" i="5"/>
  <c r="AE481" i="5"/>
  <c r="AO481" i="5" s="1"/>
  <c r="AC481" i="5"/>
  <c r="AB481" i="5"/>
  <c r="AA481" i="5"/>
  <c r="Z481" i="5"/>
  <c r="Y481" i="5"/>
  <c r="R481" i="5"/>
  <c r="AK481" i="5" s="1"/>
  <c r="P481" i="5"/>
  <c r="AJ481" i="5" s="1"/>
  <c r="N481" i="5"/>
  <c r="AI481" i="5" s="1"/>
  <c r="L481" i="5"/>
  <c r="AH481" i="5" s="1"/>
  <c r="H481" i="5"/>
  <c r="I481" i="5" s="1"/>
  <c r="AG481" i="5" s="1"/>
  <c r="AL479" i="5"/>
  <c r="AF479" i="5"/>
  <c r="AE479" i="5"/>
  <c r="AO479" i="5" s="1"/>
  <c r="AC479" i="5"/>
  <c r="AB479" i="5"/>
  <c r="AA479" i="5"/>
  <c r="Z479" i="5"/>
  <c r="Y479" i="5"/>
  <c r="R479" i="5"/>
  <c r="AK479" i="5" s="1"/>
  <c r="P479" i="5"/>
  <c r="AJ479" i="5" s="1"/>
  <c r="N479" i="5"/>
  <c r="AI479" i="5" s="1"/>
  <c r="L479" i="5"/>
  <c r="AH479" i="5" s="1"/>
  <c r="H479" i="5"/>
  <c r="I479" i="5" s="1"/>
  <c r="AG479" i="5" s="1"/>
  <c r="AL476" i="5"/>
  <c r="AF476" i="5"/>
  <c r="AE476" i="5"/>
  <c r="AO476" i="5" s="1"/>
  <c r="AC476" i="5"/>
  <c r="AB476" i="5"/>
  <c r="AA476" i="5"/>
  <c r="Z476" i="5"/>
  <c r="Y476" i="5"/>
  <c r="R476" i="5"/>
  <c r="AK476" i="5" s="1"/>
  <c r="P476" i="5"/>
  <c r="AJ476" i="5" s="1"/>
  <c r="N476" i="5"/>
  <c r="AI476" i="5" s="1"/>
  <c r="L476" i="5"/>
  <c r="AH476" i="5" s="1"/>
  <c r="H476" i="5"/>
  <c r="I476" i="5" s="1"/>
  <c r="AG476" i="5" s="1"/>
  <c r="AL478" i="5"/>
  <c r="AF478" i="5"/>
  <c r="AE478" i="5"/>
  <c r="AO478" i="5" s="1"/>
  <c r="AC478" i="5"/>
  <c r="AB478" i="5"/>
  <c r="AA478" i="5"/>
  <c r="Z478" i="5"/>
  <c r="Y478" i="5"/>
  <c r="R478" i="5"/>
  <c r="AK478" i="5" s="1"/>
  <c r="P478" i="5"/>
  <c r="AJ478" i="5" s="1"/>
  <c r="N478" i="5"/>
  <c r="AI478" i="5" s="1"/>
  <c r="L478" i="5"/>
  <c r="AH478" i="5" s="1"/>
  <c r="H478" i="5"/>
  <c r="I478" i="5" s="1"/>
  <c r="AG478" i="5" s="1"/>
  <c r="AL475" i="5"/>
  <c r="AF475" i="5"/>
  <c r="AE475" i="5"/>
  <c r="AO475" i="5" s="1"/>
  <c r="AC475" i="5"/>
  <c r="AB475" i="5"/>
  <c r="AA475" i="5"/>
  <c r="Z475" i="5"/>
  <c r="Y475" i="5"/>
  <c r="R475" i="5"/>
  <c r="AK475" i="5" s="1"/>
  <c r="P475" i="5"/>
  <c r="AJ475" i="5" s="1"/>
  <c r="N475" i="5"/>
  <c r="AI475" i="5" s="1"/>
  <c r="L475" i="5"/>
  <c r="AH475" i="5" s="1"/>
  <c r="H475" i="5"/>
  <c r="I475" i="5" s="1"/>
  <c r="AG475" i="5" s="1"/>
  <c r="AL474" i="5"/>
  <c r="AF474" i="5"/>
  <c r="AE474" i="5"/>
  <c r="AO474" i="5" s="1"/>
  <c r="AC474" i="5"/>
  <c r="AB474" i="5"/>
  <c r="AA474" i="5"/>
  <c r="Z474" i="5"/>
  <c r="Y474" i="5"/>
  <c r="R474" i="5"/>
  <c r="AK474" i="5" s="1"/>
  <c r="P474" i="5"/>
  <c r="AJ474" i="5" s="1"/>
  <c r="N474" i="5"/>
  <c r="AI474" i="5" s="1"/>
  <c r="L474" i="5"/>
  <c r="AH474" i="5" s="1"/>
  <c r="H474" i="5"/>
  <c r="I474" i="5" s="1"/>
  <c r="AG474" i="5" s="1"/>
  <c r="AL359" i="5"/>
  <c r="AF359" i="5"/>
  <c r="AE359" i="5"/>
  <c r="AO359" i="5" s="1"/>
  <c r="AC359" i="5"/>
  <c r="AB359" i="5"/>
  <c r="AA359" i="5"/>
  <c r="Z359" i="5"/>
  <c r="Y359" i="5"/>
  <c r="R359" i="5"/>
  <c r="AK359" i="5" s="1"/>
  <c r="P359" i="5"/>
  <c r="AJ359" i="5" s="1"/>
  <c r="N359" i="5"/>
  <c r="AI359" i="5" s="1"/>
  <c r="L359" i="5"/>
  <c r="AH359" i="5" s="1"/>
  <c r="H359" i="5"/>
  <c r="I359" i="5" s="1"/>
  <c r="AG359" i="5" s="1"/>
  <c r="AL354" i="5"/>
  <c r="AF354" i="5"/>
  <c r="AE354" i="5"/>
  <c r="AO354" i="5" s="1"/>
  <c r="AC354" i="5"/>
  <c r="AB354" i="5"/>
  <c r="AA354" i="5"/>
  <c r="Z354" i="5"/>
  <c r="Y354" i="5"/>
  <c r="R354" i="5"/>
  <c r="AK354" i="5" s="1"/>
  <c r="P354" i="5"/>
  <c r="AJ354" i="5" s="1"/>
  <c r="N354" i="5"/>
  <c r="AI354" i="5" s="1"/>
  <c r="L354" i="5"/>
  <c r="AH354" i="5" s="1"/>
  <c r="H354" i="5"/>
  <c r="I354" i="5" s="1"/>
  <c r="AG354" i="5" s="1"/>
  <c r="AL357" i="5"/>
  <c r="AF357" i="5"/>
  <c r="AE357" i="5"/>
  <c r="AO357" i="5" s="1"/>
  <c r="AC357" i="5"/>
  <c r="AB357" i="5"/>
  <c r="AA357" i="5"/>
  <c r="Z357" i="5"/>
  <c r="Y357" i="5"/>
  <c r="R357" i="5"/>
  <c r="AK357" i="5" s="1"/>
  <c r="P357" i="5"/>
  <c r="AJ357" i="5" s="1"/>
  <c r="N357" i="5"/>
  <c r="AI357" i="5" s="1"/>
  <c r="L357" i="5"/>
  <c r="AH357" i="5" s="1"/>
  <c r="H357" i="5"/>
  <c r="I357" i="5" s="1"/>
  <c r="AG357" i="5" s="1"/>
  <c r="AL353" i="5"/>
  <c r="AF353" i="5"/>
  <c r="AE353" i="5"/>
  <c r="AO353" i="5" s="1"/>
  <c r="AC353" i="5"/>
  <c r="AB353" i="5"/>
  <c r="AA353" i="5"/>
  <c r="Z353" i="5"/>
  <c r="Y353" i="5"/>
  <c r="R353" i="5"/>
  <c r="AK353" i="5" s="1"/>
  <c r="P353" i="5"/>
  <c r="AJ353" i="5" s="1"/>
  <c r="N353" i="5"/>
  <c r="AI353" i="5" s="1"/>
  <c r="L353" i="5"/>
  <c r="AH353" i="5" s="1"/>
  <c r="H353" i="5"/>
  <c r="I353" i="5" s="1"/>
  <c r="AG353" i="5" s="1"/>
  <c r="AL356" i="5"/>
  <c r="AF356" i="5"/>
  <c r="AE356" i="5"/>
  <c r="AO356" i="5" s="1"/>
  <c r="AC356" i="5"/>
  <c r="AB356" i="5"/>
  <c r="AA356" i="5"/>
  <c r="Z356" i="5"/>
  <c r="Y356" i="5"/>
  <c r="R356" i="5"/>
  <c r="AK356" i="5" s="1"/>
  <c r="P356" i="5"/>
  <c r="AJ356" i="5" s="1"/>
  <c r="N356" i="5"/>
  <c r="AI356" i="5" s="1"/>
  <c r="L356" i="5"/>
  <c r="AH356" i="5" s="1"/>
  <c r="H356" i="5"/>
  <c r="I356" i="5" s="1"/>
  <c r="AG356" i="5" s="1"/>
  <c r="AL355" i="5"/>
  <c r="AF355" i="5"/>
  <c r="AE355" i="5"/>
  <c r="AO355" i="5" s="1"/>
  <c r="AC355" i="5"/>
  <c r="AB355" i="5"/>
  <c r="AA355" i="5"/>
  <c r="Z355" i="5"/>
  <c r="Y355" i="5"/>
  <c r="R355" i="5"/>
  <c r="AK355" i="5" s="1"/>
  <c r="P355" i="5"/>
  <c r="AJ355" i="5" s="1"/>
  <c r="N355" i="5"/>
  <c r="AI355" i="5" s="1"/>
  <c r="L355" i="5"/>
  <c r="AH355" i="5" s="1"/>
  <c r="H355" i="5"/>
  <c r="I355" i="5" s="1"/>
  <c r="AG355" i="5" s="1"/>
  <c r="AL358" i="5"/>
  <c r="AF358" i="5"/>
  <c r="AE358" i="5"/>
  <c r="AO358" i="5" s="1"/>
  <c r="AC358" i="5"/>
  <c r="AB358" i="5"/>
  <c r="AA358" i="5"/>
  <c r="Z358" i="5"/>
  <c r="Y358" i="5"/>
  <c r="R358" i="5"/>
  <c r="AK358" i="5" s="1"/>
  <c r="P358" i="5"/>
  <c r="AJ358" i="5" s="1"/>
  <c r="N358" i="5"/>
  <c r="AI358" i="5" s="1"/>
  <c r="L358" i="5"/>
  <c r="AH358" i="5" s="1"/>
  <c r="H358" i="5"/>
  <c r="I358" i="5" s="1"/>
  <c r="AG358" i="5" s="1"/>
  <c r="AL321" i="5"/>
  <c r="AF321" i="5"/>
  <c r="AE321" i="5"/>
  <c r="AO321" i="5" s="1"/>
  <c r="AC321" i="5"/>
  <c r="AB321" i="5"/>
  <c r="AA321" i="5"/>
  <c r="Z321" i="5"/>
  <c r="Y321" i="5"/>
  <c r="R321" i="5"/>
  <c r="AK321" i="5" s="1"/>
  <c r="P321" i="5"/>
  <c r="AJ321" i="5" s="1"/>
  <c r="N321" i="5"/>
  <c r="AI321" i="5" s="1"/>
  <c r="L321" i="5"/>
  <c r="AH321" i="5" s="1"/>
  <c r="H321" i="5"/>
  <c r="I321" i="5" s="1"/>
  <c r="AG321" i="5" s="1"/>
  <c r="AL322" i="5"/>
  <c r="AF322" i="5"/>
  <c r="AE322" i="5"/>
  <c r="AO322" i="5" s="1"/>
  <c r="AC322" i="5"/>
  <c r="AB322" i="5"/>
  <c r="AA322" i="5"/>
  <c r="Z322" i="5"/>
  <c r="Y322" i="5"/>
  <c r="R322" i="5"/>
  <c r="AK322" i="5" s="1"/>
  <c r="P322" i="5"/>
  <c r="AJ322" i="5" s="1"/>
  <c r="N322" i="5"/>
  <c r="AI322" i="5" s="1"/>
  <c r="L322" i="5"/>
  <c r="AH322" i="5" s="1"/>
  <c r="H322" i="5"/>
  <c r="I322" i="5" s="1"/>
  <c r="AG322" i="5" s="1"/>
  <c r="AL324" i="5"/>
  <c r="AF324" i="5"/>
  <c r="AE324" i="5"/>
  <c r="AO324" i="5" s="1"/>
  <c r="AC324" i="5"/>
  <c r="AB324" i="5"/>
  <c r="AA324" i="5"/>
  <c r="Z324" i="5"/>
  <c r="Y324" i="5"/>
  <c r="R324" i="5"/>
  <c r="AK324" i="5" s="1"/>
  <c r="P324" i="5"/>
  <c r="AJ324" i="5" s="1"/>
  <c r="N324" i="5"/>
  <c r="AI324" i="5" s="1"/>
  <c r="L324" i="5"/>
  <c r="AH324" i="5" s="1"/>
  <c r="H324" i="5"/>
  <c r="I324" i="5" s="1"/>
  <c r="AG324" i="5" s="1"/>
  <c r="AL328" i="5"/>
  <c r="AF328" i="5"/>
  <c r="AE328" i="5"/>
  <c r="AO328" i="5" s="1"/>
  <c r="AC328" i="5"/>
  <c r="AB328" i="5"/>
  <c r="AA328" i="5"/>
  <c r="Z328" i="5"/>
  <c r="Y328" i="5"/>
  <c r="R328" i="5"/>
  <c r="AK328" i="5" s="1"/>
  <c r="P328" i="5"/>
  <c r="AJ328" i="5" s="1"/>
  <c r="N328" i="5"/>
  <c r="AI328" i="5" s="1"/>
  <c r="L328" i="5"/>
  <c r="AH328" i="5" s="1"/>
  <c r="H328" i="5"/>
  <c r="I328" i="5" s="1"/>
  <c r="AG328" i="5" s="1"/>
  <c r="AL320" i="5"/>
  <c r="AF320" i="5"/>
  <c r="AE320" i="5"/>
  <c r="AO320" i="5" s="1"/>
  <c r="AC320" i="5"/>
  <c r="AB320" i="5"/>
  <c r="AA320" i="5"/>
  <c r="Z320" i="5"/>
  <c r="Y320" i="5"/>
  <c r="R320" i="5"/>
  <c r="AK320" i="5" s="1"/>
  <c r="P320" i="5"/>
  <c r="AJ320" i="5" s="1"/>
  <c r="N320" i="5"/>
  <c r="AI320" i="5" s="1"/>
  <c r="L320" i="5"/>
  <c r="AH320" i="5" s="1"/>
  <c r="H320" i="5"/>
  <c r="I320" i="5" s="1"/>
  <c r="AG320" i="5" s="1"/>
  <c r="AL327" i="5"/>
  <c r="AF327" i="5"/>
  <c r="AE327" i="5"/>
  <c r="AO327" i="5" s="1"/>
  <c r="AC327" i="5"/>
  <c r="AB327" i="5"/>
  <c r="AA327" i="5"/>
  <c r="Z327" i="5"/>
  <c r="Y327" i="5"/>
  <c r="R327" i="5"/>
  <c r="AK327" i="5" s="1"/>
  <c r="P327" i="5"/>
  <c r="AJ327" i="5" s="1"/>
  <c r="N327" i="5"/>
  <c r="AI327" i="5" s="1"/>
  <c r="L327" i="5"/>
  <c r="AH327" i="5" s="1"/>
  <c r="H327" i="5"/>
  <c r="I327" i="5" s="1"/>
  <c r="AG327" i="5" s="1"/>
  <c r="AL323" i="5"/>
  <c r="AF323" i="5"/>
  <c r="AE323" i="5"/>
  <c r="AO323" i="5" s="1"/>
  <c r="AC323" i="5"/>
  <c r="AB323" i="5"/>
  <c r="AA323" i="5"/>
  <c r="Z323" i="5"/>
  <c r="Y323" i="5"/>
  <c r="R323" i="5"/>
  <c r="AK323" i="5" s="1"/>
  <c r="P323" i="5"/>
  <c r="AJ323" i="5" s="1"/>
  <c r="N323" i="5"/>
  <c r="AI323" i="5" s="1"/>
  <c r="L323" i="5"/>
  <c r="AH323" i="5" s="1"/>
  <c r="H323" i="5"/>
  <c r="I323" i="5" s="1"/>
  <c r="AG323" i="5" s="1"/>
  <c r="AL318" i="5"/>
  <c r="AF318" i="5"/>
  <c r="AE318" i="5"/>
  <c r="AO318" i="5" s="1"/>
  <c r="AC318" i="5"/>
  <c r="AB318" i="5"/>
  <c r="AA318" i="5"/>
  <c r="Z318" i="5"/>
  <c r="Y318" i="5"/>
  <c r="R318" i="5"/>
  <c r="AK318" i="5" s="1"/>
  <c r="P318" i="5"/>
  <c r="AJ318" i="5" s="1"/>
  <c r="N318" i="5"/>
  <c r="AI318" i="5" s="1"/>
  <c r="L318" i="5"/>
  <c r="AH318" i="5" s="1"/>
  <c r="H318" i="5"/>
  <c r="I318" i="5" s="1"/>
  <c r="AG318" i="5" s="1"/>
  <c r="AL329" i="5"/>
  <c r="AF329" i="5"/>
  <c r="AE329" i="5"/>
  <c r="AO329" i="5" s="1"/>
  <c r="AC329" i="5"/>
  <c r="AB329" i="5"/>
  <c r="AA329" i="5"/>
  <c r="Z329" i="5"/>
  <c r="Y329" i="5"/>
  <c r="R329" i="5"/>
  <c r="AK329" i="5" s="1"/>
  <c r="P329" i="5"/>
  <c r="AJ329" i="5" s="1"/>
  <c r="N329" i="5"/>
  <c r="AI329" i="5" s="1"/>
  <c r="L329" i="5"/>
  <c r="AH329" i="5" s="1"/>
  <c r="H329" i="5"/>
  <c r="I329" i="5" s="1"/>
  <c r="AG329" i="5" s="1"/>
  <c r="AL319" i="5"/>
  <c r="AF319" i="5"/>
  <c r="AE319" i="5"/>
  <c r="AO319" i="5" s="1"/>
  <c r="AC319" i="5"/>
  <c r="AB319" i="5"/>
  <c r="AA319" i="5"/>
  <c r="Z319" i="5"/>
  <c r="Y319" i="5"/>
  <c r="R319" i="5"/>
  <c r="AK319" i="5" s="1"/>
  <c r="P319" i="5"/>
  <c r="AJ319" i="5" s="1"/>
  <c r="N319" i="5"/>
  <c r="AI319" i="5" s="1"/>
  <c r="L319" i="5"/>
  <c r="AH319" i="5" s="1"/>
  <c r="H319" i="5"/>
  <c r="I319" i="5" s="1"/>
  <c r="AG319" i="5" s="1"/>
  <c r="AL326" i="5"/>
  <c r="AH326" i="5"/>
  <c r="AF326" i="5"/>
  <c r="AE326" i="5"/>
  <c r="AO326" i="5" s="1"/>
  <c r="AC326" i="5"/>
  <c r="AB326" i="5"/>
  <c r="AA326" i="5"/>
  <c r="Z326" i="5"/>
  <c r="Y326" i="5"/>
  <c r="R326" i="5"/>
  <c r="AK326" i="5" s="1"/>
  <c r="P326" i="5"/>
  <c r="AJ326" i="5" s="1"/>
  <c r="N326" i="5"/>
  <c r="AI326" i="5" s="1"/>
  <c r="H326" i="5"/>
  <c r="I326" i="5" s="1"/>
  <c r="AG326" i="5" s="1"/>
  <c r="AL325" i="5"/>
  <c r="AF325" i="5"/>
  <c r="AE325" i="5"/>
  <c r="AO325" i="5" s="1"/>
  <c r="AC325" i="5"/>
  <c r="AB325" i="5"/>
  <c r="AA325" i="5"/>
  <c r="Z325" i="5"/>
  <c r="Y325" i="5"/>
  <c r="R325" i="5"/>
  <c r="AK325" i="5" s="1"/>
  <c r="P325" i="5"/>
  <c r="AJ325" i="5" s="1"/>
  <c r="N325" i="5"/>
  <c r="AI325" i="5" s="1"/>
  <c r="L325" i="5"/>
  <c r="AH325" i="5" s="1"/>
  <c r="H325" i="5"/>
  <c r="I325" i="5" s="1"/>
  <c r="AG325" i="5" s="1"/>
  <c r="AL140" i="5"/>
  <c r="AF140" i="5"/>
  <c r="AE140" i="5"/>
  <c r="AO140" i="5" s="1"/>
  <c r="AC140" i="5"/>
  <c r="AB140" i="5"/>
  <c r="AA140" i="5"/>
  <c r="Z140" i="5"/>
  <c r="Y140" i="5"/>
  <c r="R140" i="5"/>
  <c r="AK140" i="5" s="1"/>
  <c r="P140" i="5"/>
  <c r="AJ140" i="5" s="1"/>
  <c r="N140" i="5"/>
  <c r="AI140" i="5" s="1"/>
  <c r="L140" i="5"/>
  <c r="AH140" i="5" s="1"/>
  <c r="H140" i="5"/>
  <c r="I140" i="5" s="1"/>
  <c r="AG140" i="5" s="1"/>
  <c r="AL139" i="5"/>
  <c r="AF139" i="5"/>
  <c r="AE139" i="5"/>
  <c r="AO139" i="5" s="1"/>
  <c r="AC139" i="5"/>
  <c r="AB139" i="5"/>
  <c r="AA139" i="5"/>
  <c r="Z139" i="5"/>
  <c r="Y139" i="5"/>
  <c r="R139" i="5"/>
  <c r="AK139" i="5" s="1"/>
  <c r="P139" i="5"/>
  <c r="AJ139" i="5" s="1"/>
  <c r="N139" i="5"/>
  <c r="AI139" i="5" s="1"/>
  <c r="L139" i="5"/>
  <c r="AH139" i="5" s="1"/>
  <c r="H139" i="5"/>
  <c r="I139" i="5" s="1"/>
  <c r="AG139" i="5" s="1"/>
  <c r="AL141" i="5"/>
  <c r="AF141" i="5"/>
  <c r="AE141" i="5"/>
  <c r="AO141" i="5" s="1"/>
  <c r="AC141" i="5"/>
  <c r="AB141" i="5"/>
  <c r="AA141" i="5"/>
  <c r="Z141" i="5"/>
  <c r="Y141" i="5"/>
  <c r="R141" i="5"/>
  <c r="AK141" i="5" s="1"/>
  <c r="P141" i="5"/>
  <c r="AJ141" i="5" s="1"/>
  <c r="N141" i="5"/>
  <c r="AI141" i="5" s="1"/>
  <c r="L141" i="5"/>
  <c r="AH141" i="5" s="1"/>
  <c r="H141" i="5"/>
  <c r="I141" i="5" s="1"/>
  <c r="AG141" i="5" s="1"/>
  <c r="AL142" i="5"/>
  <c r="AF142" i="5"/>
  <c r="AE142" i="5"/>
  <c r="AO142" i="5" s="1"/>
  <c r="AC142" i="5"/>
  <c r="AB142" i="5"/>
  <c r="AA142" i="5"/>
  <c r="Z142" i="5"/>
  <c r="Y142" i="5"/>
  <c r="R142" i="5"/>
  <c r="AK142" i="5" s="1"/>
  <c r="P142" i="5"/>
  <c r="AJ142" i="5" s="1"/>
  <c r="N142" i="5"/>
  <c r="AI142" i="5" s="1"/>
  <c r="L142" i="5"/>
  <c r="AH142" i="5" s="1"/>
  <c r="H142" i="5"/>
  <c r="I142" i="5" s="1"/>
  <c r="AG142" i="5" s="1"/>
  <c r="AL138" i="5"/>
  <c r="AF138" i="5"/>
  <c r="AE138" i="5"/>
  <c r="AO138" i="5" s="1"/>
  <c r="AC138" i="5"/>
  <c r="AB138" i="5"/>
  <c r="AA138" i="5"/>
  <c r="Z138" i="5"/>
  <c r="Y138" i="5"/>
  <c r="R138" i="5"/>
  <c r="AK138" i="5" s="1"/>
  <c r="P138" i="5"/>
  <c r="AJ138" i="5" s="1"/>
  <c r="N138" i="5"/>
  <c r="AI138" i="5" s="1"/>
  <c r="L138" i="5"/>
  <c r="AH138" i="5" s="1"/>
  <c r="H138" i="5"/>
  <c r="I138" i="5" s="1"/>
  <c r="AG138" i="5" s="1"/>
  <c r="AL137" i="5"/>
  <c r="AF137" i="5"/>
  <c r="AE137" i="5"/>
  <c r="AO137" i="5" s="1"/>
  <c r="AC137" i="5"/>
  <c r="AB137" i="5"/>
  <c r="AA137" i="5"/>
  <c r="Z137" i="5"/>
  <c r="Y137" i="5"/>
  <c r="R137" i="5"/>
  <c r="AK137" i="5" s="1"/>
  <c r="P137" i="5"/>
  <c r="AJ137" i="5" s="1"/>
  <c r="N137" i="5"/>
  <c r="AI137" i="5" s="1"/>
  <c r="L137" i="5"/>
  <c r="AH137" i="5" s="1"/>
  <c r="H137" i="5"/>
  <c r="I137" i="5" s="1"/>
  <c r="AG137" i="5" s="1"/>
  <c r="AL136" i="5"/>
  <c r="AF136" i="5"/>
  <c r="AE136" i="5"/>
  <c r="AO136" i="5" s="1"/>
  <c r="AC136" i="5"/>
  <c r="AB136" i="5"/>
  <c r="AA136" i="5"/>
  <c r="Z136" i="5"/>
  <c r="Y136" i="5"/>
  <c r="R136" i="5"/>
  <c r="AK136" i="5" s="1"/>
  <c r="P136" i="5"/>
  <c r="AJ136" i="5" s="1"/>
  <c r="N136" i="5"/>
  <c r="AI136" i="5" s="1"/>
  <c r="L136" i="5"/>
  <c r="AH136" i="5" s="1"/>
  <c r="H136" i="5"/>
  <c r="I136" i="5" s="1"/>
  <c r="AG136" i="5" s="1"/>
  <c r="AL131" i="5"/>
  <c r="AF131" i="5"/>
  <c r="AE131" i="5"/>
  <c r="AO131" i="5" s="1"/>
  <c r="AC131" i="5"/>
  <c r="AB131" i="5"/>
  <c r="AA131" i="5"/>
  <c r="Z131" i="5"/>
  <c r="Y131" i="5"/>
  <c r="R131" i="5"/>
  <c r="AK131" i="5" s="1"/>
  <c r="P131" i="5"/>
  <c r="AJ131" i="5" s="1"/>
  <c r="N131" i="5"/>
  <c r="AI131" i="5" s="1"/>
  <c r="L131" i="5"/>
  <c r="AH131" i="5" s="1"/>
  <c r="H131" i="5"/>
  <c r="I131" i="5" s="1"/>
  <c r="AG131" i="5" s="1"/>
  <c r="AL135" i="5"/>
  <c r="AF135" i="5"/>
  <c r="AE135" i="5"/>
  <c r="AO135" i="5" s="1"/>
  <c r="AC135" i="5"/>
  <c r="AB135" i="5"/>
  <c r="AA135" i="5"/>
  <c r="Z135" i="5"/>
  <c r="Y135" i="5"/>
  <c r="R135" i="5"/>
  <c r="AK135" i="5" s="1"/>
  <c r="P135" i="5"/>
  <c r="AJ135" i="5" s="1"/>
  <c r="N135" i="5"/>
  <c r="AI135" i="5" s="1"/>
  <c r="L135" i="5"/>
  <c r="AH135" i="5" s="1"/>
  <c r="H135" i="5"/>
  <c r="I135" i="5" s="1"/>
  <c r="AG135" i="5" s="1"/>
  <c r="AL134" i="5"/>
  <c r="AF134" i="5"/>
  <c r="AE134" i="5"/>
  <c r="AO134" i="5" s="1"/>
  <c r="AC134" i="5"/>
  <c r="AB134" i="5"/>
  <c r="AA134" i="5"/>
  <c r="Z134" i="5"/>
  <c r="Y134" i="5"/>
  <c r="R134" i="5"/>
  <c r="AK134" i="5" s="1"/>
  <c r="P134" i="5"/>
  <c r="AJ134" i="5" s="1"/>
  <c r="N134" i="5"/>
  <c r="AI134" i="5" s="1"/>
  <c r="L134" i="5"/>
  <c r="AH134" i="5" s="1"/>
  <c r="H134" i="5"/>
  <c r="I134" i="5" s="1"/>
  <c r="AG134" i="5" s="1"/>
  <c r="AL133" i="5"/>
  <c r="AF133" i="5"/>
  <c r="AE133" i="5"/>
  <c r="AO133" i="5" s="1"/>
  <c r="AC133" i="5"/>
  <c r="AB133" i="5"/>
  <c r="AA133" i="5"/>
  <c r="Z133" i="5"/>
  <c r="Y133" i="5"/>
  <c r="R133" i="5"/>
  <c r="AK133" i="5" s="1"/>
  <c r="P133" i="5"/>
  <c r="AJ133" i="5" s="1"/>
  <c r="N133" i="5"/>
  <c r="AI133" i="5" s="1"/>
  <c r="L133" i="5"/>
  <c r="AH133" i="5" s="1"/>
  <c r="H133" i="5"/>
  <c r="I133" i="5" s="1"/>
  <c r="AG133" i="5" s="1"/>
  <c r="AL132" i="5"/>
  <c r="AF132" i="5"/>
  <c r="AE132" i="5"/>
  <c r="AO132" i="5" s="1"/>
  <c r="AC132" i="5"/>
  <c r="AB132" i="5"/>
  <c r="AA132" i="5"/>
  <c r="Z132" i="5"/>
  <c r="Y132" i="5"/>
  <c r="R132" i="5"/>
  <c r="AK132" i="5" s="1"/>
  <c r="P132" i="5"/>
  <c r="AJ132" i="5" s="1"/>
  <c r="N132" i="5"/>
  <c r="AI132" i="5" s="1"/>
  <c r="L132" i="5"/>
  <c r="AH132" i="5" s="1"/>
  <c r="H132" i="5"/>
  <c r="I132" i="5" s="1"/>
  <c r="AG132" i="5" s="1"/>
  <c r="AL701" i="5"/>
  <c r="AF701" i="5"/>
  <c r="AE701" i="5"/>
  <c r="AO701" i="5" s="1"/>
  <c r="AC701" i="5"/>
  <c r="AB701" i="5"/>
  <c r="AA701" i="5"/>
  <c r="Z701" i="5"/>
  <c r="Y701" i="5"/>
  <c r="R701" i="5"/>
  <c r="AK701" i="5" s="1"/>
  <c r="P701" i="5"/>
  <c r="AJ701" i="5" s="1"/>
  <c r="N701" i="5"/>
  <c r="AI701" i="5" s="1"/>
  <c r="L701" i="5"/>
  <c r="AH701" i="5" s="1"/>
  <c r="H701" i="5"/>
  <c r="I701" i="5" s="1"/>
  <c r="AG701" i="5" s="1"/>
  <c r="AL700" i="5"/>
  <c r="AF700" i="5"/>
  <c r="AE700" i="5"/>
  <c r="AO700" i="5" s="1"/>
  <c r="AC700" i="5"/>
  <c r="AB700" i="5"/>
  <c r="AA700" i="5"/>
  <c r="Z700" i="5"/>
  <c r="Y700" i="5"/>
  <c r="R700" i="5"/>
  <c r="AK700" i="5" s="1"/>
  <c r="P700" i="5"/>
  <c r="AJ700" i="5" s="1"/>
  <c r="N700" i="5"/>
  <c r="AI700" i="5" s="1"/>
  <c r="L700" i="5"/>
  <c r="AH700" i="5" s="1"/>
  <c r="H700" i="5"/>
  <c r="I700" i="5" s="1"/>
  <c r="AG700" i="5" s="1"/>
  <c r="AL699" i="5"/>
  <c r="AF699" i="5"/>
  <c r="AE699" i="5"/>
  <c r="AO699" i="5" s="1"/>
  <c r="AC699" i="5"/>
  <c r="AB699" i="5"/>
  <c r="AA699" i="5"/>
  <c r="Z699" i="5"/>
  <c r="Y699" i="5"/>
  <c r="R699" i="5"/>
  <c r="AK699" i="5" s="1"/>
  <c r="P699" i="5"/>
  <c r="AJ699" i="5" s="1"/>
  <c r="N699" i="5"/>
  <c r="AI699" i="5" s="1"/>
  <c r="L699" i="5"/>
  <c r="AH699" i="5" s="1"/>
  <c r="H699" i="5"/>
  <c r="I699" i="5" s="1"/>
  <c r="AG699" i="5" s="1"/>
  <c r="AL703" i="5"/>
  <c r="AF703" i="5"/>
  <c r="AE703" i="5"/>
  <c r="AO703" i="5" s="1"/>
  <c r="AC703" i="5"/>
  <c r="AB703" i="5"/>
  <c r="AA703" i="5"/>
  <c r="Z703" i="5"/>
  <c r="Y703" i="5"/>
  <c r="R703" i="5"/>
  <c r="AK703" i="5" s="1"/>
  <c r="P703" i="5"/>
  <c r="AJ703" i="5" s="1"/>
  <c r="N703" i="5"/>
  <c r="AI703" i="5" s="1"/>
  <c r="L703" i="5"/>
  <c r="AH703" i="5" s="1"/>
  <c r="H703" i="5"/>
  <c r="I703" i="5" s="1"/>
  <c r="AG703" i="5" s="1"/>
  <c r="AL702" i="5"/>
  <c r="AF702" i="5"/>
  <c r="AE702" i="5"/>
  <c r="AO702" i="5" s="1"/>
  <c r="AC702" i="5"/>
  <c r="AB702" i="5"/>
  <c r="AA702" i="5"/>
  <c r="Z702" i="5"/>
  <c r="Y702" i="5"/>
  <c r="R702" i="5"/>
  <c r="AK702" i="5" s="1"/>
  <c r="P702" i="5"/>
  <c r="AJ702" i="5" s="1"/>
  <c r="N702" i="5"/>
  <c r="AI702" i="5" s="1"/>
  <c r="L702" i="5"/>
  <c r="AH702" i="5" s="1"/>
  <c r="H702" i="5"/>
  <c r="I702" i="5" s="1"/>
  <c r="AG702" i="5" s="1"/>
  <c r="AL472" i="5"/>
  <c r="AF472" i="5"/>
  <c r="AE472" i="5"/>
  <c r="AO472" i="5" s="1"/>
  <c r="AC472" i="5"/>
  <c r="AB472" i="5"/>
  <c r="AA472" i="5"/>
  <c r="Z472" i="5"/>
  <c r="Y472" i="5"/>
  <c r="R472" i="5"/>
  <c r="AK472" i="5" s="1"/>
  <c r="P472" i="5"/>
  <c r="AJ472" i="5" s="1"/>
  <c r="N472" i="5"/>
  <c r="AI472" i="5" s="1"/>
  <c r="L472" i="5"/>
  <c r="AH472" i="5" s="1"/>
  <c r="H472" i="5"/>
  <c r="I472" i="5" s="1"/>
  <c r="AG472" i="5" s="1"/>
  <c r="AL471" i="5"/>
  <c r="AF471" i="5"/>
  <c r="AE471" i="5"/>
  <c r="AO471" i="5" s="1"/>
  <c r="AC471" i="5"/>
  <c r="AB471" i="5"/>
  <c r="AA471" i="5"/>
  <c r="Z471" i="5"/>
  <c r="Y471" i="5"/>
  <c r="R471" i="5"/>
  <c r="AK471" i="5" s="1"/>
  <c r="P471" i="5"/>
  <c r="AJ471" i="5" s="1"/>
  <c r="N471" i="5"/>
  <c r="AI471" i="5" s="1"/>
  <c r="L471" i="5"/>
  <c r="AH471" i="5" s="1"/>
  <c r="H471" i="5"/>
  <c r="I471" i="5" s="1"/>
  <c r="AG471" i="5" s="1"/>
  <c r="AL470" i="5"/>
  <c r="AF470" i="5"/>
  <c r="AE470" i="5"/>
  <c r="AO470" i="5" s="1"/>
  <c r="AC470" i="5"/>
  <c r="AB470" i="5"/>
  <c r="AA470" i="5"/>
  <c r="Z470" i="5"/>
  <c r="Y470" i="5"/>
  <c r="R470" i="5"/>
  <c r="AK470" i="5" s="1"/>
  <c r="P470" i="5"/>
  <c r="AJ470" i="5" s="1"/>
  <c r="N470" i="5"/>
  <c r="AI470" i="5" s="1"/>
  <c r="L470" i="5"/>
  <c r="AH470" i="5" s="1"/>
  <c r="H470" i="5"/>
  <c r="I470" i="5" s="1"/>
  <c r="AG470" i="5" s="1"/>
  <c r="AL473" i="5"/>
  <c r="AF473" i="5"/>
  <c r="AE473" i="5"/>
  <c r="AO473" i="5" s="1"/>
  <c r="AC473" i="5"/>
  <c r="AB473" i="5"/>
  <c r="AA473" i="5"/>
  <c r="Z473" i="5"/>
  <c r="Y473" i="5"/>
  <c r="R473" i="5"/>
  <c r="AK473" i="5" s="1"/>
  <c r="P473" i="5"/>
  <c r="AJ473" i="5" s="1"/>
  <c r="N473" i="5"/>
  <c r="AI473" i="5" s="1"/>
  <c r="L473" i="5"/>
  <c r="AH473" i="5" s="1"/>
  <c r="H473" i="5"/>
  <c r="I473" i="5" s="1"/>
  <c r="AG473" i="5" s="1"/>
  <c r="AL468" i="5"/>
  <c r="AF468" i="5"/>
  <c r="AE468" i="5"/>
  <c r="AO468" i="5" s="1"/>
  <c r="AC468" i="5"/>
  <c r="AB468" i="5"/>
  <c r="AA468" i="5"/>
  <c r="Z468" i="5"/>
  <c r="Y468" i="5"/>
  <c r="R468" i="5"/>
  <c r="AK468" i="5" s="1"/>
  <c r="P468" i="5"/>
  <c r="AJ468" i="5" s="1"/>
  <c r="N468" i="5"/>
  <c r="AI468" i="5" s="1"/>
  <c r="L468" i="5"/>
  <c r="AH468" i="5" s="1"/>
  <c r="H468" i="5"/>
  <c r="I468" i="5" s="1"/>
  <c r="AG468" i="5" s="1"/>
  <c r="AL467" i="5"/>
  <c r="AF467" i="5"/>
  <c r="AE467" i="5"/>
  <c r="AO467" i="5" s="1"/>
  <c r="AC467" i="5"/>
  <c r="AB467" i="5"/>
  <c r="AA467" i="5"/>
  <c r="Z467" i="5"/>
  <c r="Y467" i="5"/>
  <c r="R467" i="5"/>
  <c r="AK467" i="5" s="1"/>
  <c r="P467" i="5"/>
  <c r="AJ467" i="5" s="1"/>
  <c r="N467" i="5"/>
  <c r="AI467" i="5" s="1"/>
  <c r="L467" i="5"/>
  <c r="AH467" i="5" s="1"/>
  <c r="H467" i="5"/>
  <c r="I467" i="5" s="1"/>
  <c r="AG467" i="5" s="1"/>
  <c r="AL469" i="5"/>
  <c r="AF469" i="5"/>
  <c r="AE469" i="5"/>
  <c r="AO469" i="5" s="1"/>
  <c r="AC469" i="5"/>
  <c r="AB469" i="5"/>
  <c r="AA469" i="5"/>
  <c r="Z469" i="5"/>
  <c r="Y469" i="5"/>
  <c r="R469" i="5"/>
  <c r="AK469" i="5" s="1"/>
  <c r="P469" i="5"/>
  <c r="AJ469" i="5" s="1"/>
  <c r="N469" i="5"/>
  <c r="AI469" i="5" s="1"/>
  <c r="L469" i="5"/>
  <c r="AH469" i="5" s="1"/>
  <c r="H469" i="5"/>
  <c r="I469" i="5" s="1"/>
  <c r="AG469" i="5" s="1"/>
  <c r="AL466" i="5"/>
  <c r="AF466" i="5"/>
  <c r="AE466" i="5"/>
  <c r="AO466" i="5" s="1"/>
  <c r="AC466" i="5"/>
  <c r="AB466" i="5"/>
  <c r="AA466" i="5"/>
  <c r="Z466" i="5"/>
  <c r="Y466" i="5"/>
  <c r="R466" i="5"/>
  <c r="AK466" i="5" s="1"/>
  <c r="P466" i="5"/>
  <c r="AJ466" i="5" s="1"/>
  <c r="N466" i="5"/>
  <c r="AI466" i="5" s="1"/>
  <c r="L466" i="5"/>
  <c r="AH466" i="5" s="1"/>
  <c r="H466" i="5"/>
  <c r="I466" i="5" s="1"/>
  <c r="AG466" i="5" s="1"/>
  <c r="AL461" i="5"/>
  <c r="AF461" i="5"/>
  <c r="AE461" i="5"/>
  <c r="AO461" i="5" s="1"/>
  <c r="AC461" i="5"/>
  <c r="AB461" i="5"/>
  <c r="AA461" i="5"/>
  <c r="Z461" i="5"/>
  <c r="Y461" i="5"/>
  <c r="R461" i="5"/>
  <c r="AK461" i="5" s="1"/>
  <c r="P461" i="5"/>
  <c r="AJ461" i="5" s="1"/>
  <c r="N461" i="5"/>
  <c r="AI461" i="5" s="1"/>
  <c r="L461" i="5"/>
  <c r="AH461" i="5" s="1"/>
  <c r="H461" i="5"/>
  <c r="I461" i="5" s="1"/>
  <c r="AG461" i="5" s="1"/>
  <c r="AL464" i="5"/>
  <c r="AF464" i="5"/>
  <c r="AE464" i="5"/>
  <c r="AO464" i="5" s="1"/>
  <c r="AC464" i="5"/>
  <c r="AB464" i="5"/>
  <c r="AA464" i="5"/>
  <c r="Z464" i="5"/>
  <c r="Y464" i="5"/>
  <c r="R464" i="5"/>
  <c r="AK464" i="5" s="1"/>
  <c r="P464" i="5"/>
  <c r="AJ464" i="5" s="1"/>
  <c r="N464" i="5"/>
  <c r="AI464" i="5" s="1"/>
  <c r="L464" i="5"/>
  <c r="AH464" i="5" s="1"/>
  <c r="H464" i="5"/>
  <c r="I464" i="5" s="1"/>
  <c r="AG464" i="5" s="1"/>
  <c r="AL463" i="5"/>
  <c r="AF463" i="5"/>
  <c r="AE463" i="5"/>
  <c r="AO463" i="5" s="1"/>
  <c r="AC463" i="5"/>
  <c r="AB463" i="5"/>
  <c r="AA463" i="5"/>
  <c r="Z463" i="5"/>
  <c r="Y463" i="5"/>
  <c r="R463" i="5"/>
  <c r="AK463" i="5" s="1"/>
  <c r="P463" i="5"/>
  <c r="AJ463" i="5" s="1"/>
  <c r="N463" i="5"/>
  <c r="AI463" i="5" s="1"/>
  <c r="L463" i="5"/>
  <c r="AH463" i="5" s="1"/>
  <c r="H463" i="5"/>
  <c r="I463" i="5" s="1"/>
  <c r="AG463" i="5" s="1"/>
  <c r="AL462" i="5"/>
  <c r="AF462" i="5"/>
  <c r="AE462" i="5"/>
  <c r="AO462" i="5" s="1"/>
  <c r="AC462" i="5"/>
  <c r="AB462" i="5"/>
  <c r="AA462" i="5"/>
  <c r="Z462" i="5"/>
  <c r="Y462" i="5"/>
  <c r="R462" i="5"/>
  <c r="AK462" i="5" s="1"/>
  <c r="P462" i="5"/>
  <c r="AJ462" i="5" s="1"/>
  <c r="N462" i="5"/>
  <c r="AI462" i="5" s="1"/>
  <c r="L462" i="5"/>
  <c r="AH462" i="5" s="1"/>
  <c r="H462" i="5"/>
  <c r="I462" i="5" s="1"/>
  <c r="AG462" i="5" s="1"/>
  <c r="AL465" i="5"/>
  <c r="AF465" i="5"/>
  <c r="AE465" i="5"/>
  <c r="AO465" i="5" s="1"/>
  <c r="AC465" i="5"/>
  <c r="AB465" i="5"/>
  <c r="AA465" i="5"/>
  <c r="Z465" i="5"/>
  <c r="Y465" i="5"/>
  <c r="R465" i="5"/>
  <c r="AK465" i="5" s="1"/>
  <c r="P465" i="5"/>
  <c r="AJ465" i="5" s="1"/>
  <c r="N465" i="5"/>
  <c r="AI465" i="5" s="1"/>
  <c r="L465" i="5"/>
  <c r="AH465" i="5" s="1"/>
  <c r="H465" i="5"/>
  <c r="I465" i="5" s="1"/>
  <c r="AG465" i="5" s="1"/>
  <c r="AL418" i="5"/>
  <c r="AF418" i="5"/>
  <c r="AE418" i="5"/>
  <c r="AO418" i="5" s="1"/>
  <c r="AC418" i="5"/>
  <c r="AB418" i="5"/>
  <c r="AA418" i="5"/>
  <c r="Z418" i="5"/>
  <c r="Y418" i="5"/>
  <c r="R418" i="5"/>
  <c r="AK418" i="5" s="1"/>
  <c r="P418" i="5"/>
  <c r="AJ418" i="5" s="1"/>
  <c r="N418" i="5"/>
  <c r="AI418" i="5" s="1"/>
  <c r="L418" i="5"/>
  <c r="AH418" i="5" s="1"/>
  <c r="H418" i="5"/>
  <c r="I418" i="5" s="1"/>
  <c r="AG418" i="5" s="1"/>
  <c r="AL411" i="5"/>
  <c r="AF411" i="5"/>
  <c r="AE411" i="5"/>
  <c r="AO411" i="5" s="1"/>
  <c r="AC411" i="5"/>
  <c r="AB411" i="5"/>
  <c r="AA411" i="5"/>
  <c r="Z411" i="5"/>
  <c r="Y411" i="5"/>
  <c r="R411" i="5"/>
  <c r="AK411" i="5" s="1"/>
  <c r="P411" i="5"/>
  <c r="AJ411" i="5" s="1"/>
  <c r="N411" i="5"/>
  <c r="AI411" i="5" s="1"/>
  <c r="L411" i="5"/>
  <c r="AH411" i="5" s="1"/>
  <c r="H411" i="5"/>
  <c r="I411" i="5" s="1"/>
  <c r="AG411" i="5" s="1"/>
  <c r="AL410" i="5"/>
  <c r="AF410" i="5"/>
  <c r="AE410" i="5"/>
  <c r="AO410" i="5" s="1"/>
  <c r="AC410" i="5"/>
  <c r="AB410" i="5"/>
  <c r="AA410" i="5"/>
  <c r="Z410" i="5"/>
  <c r="Y410" i="5"/>
  <c r="R410" i="5"/>
  <c r="AK410" i="5" s="1"/>
  <c r="P410" i="5"/>
  <c r="AJ410" i="5" s="1"/>
  <c r="N410" i="5"/>
  <c r="AI410" i="5" s="1"/>
  <c r="L410" i="5"/>
  <c r="AH410" i="5" s="1"/>
  <c r="H410" i="5"/>
  <c r="I410" i="5" s="1"/>
  <c r="AG410" i="5" s="1"/>
  <c r="AL409" i="5"/>
  <c r="AF409" i="5"/>
  <c r="AE409" i="5"/>
  <c r="AO409" i="5" s="1"/>
  <c r="AC409" i="5"/>
  <c r="AB409" i="5"/>
  <c r="AA409" i="5"/>
  <c r="Z409" i="5"/>
  <c r="Y409" i="5"/>
  <c r="R409" i="5"/>
  <c r="AK409" i="5" s="1"/>
  <c r="P409" i="5"/>
  <c r="AJ409" i="5" s="1"/>
  <c r="N409" i="5"/>
  <c r="AI409" i="5" s="1"/>
  <c r="L409" i="5"/>
  <c r="AH409" i="5" s="1"/>
  <c r="H409" i="5"/>
  <c r="I409" i="5" s="1"/>
  <c r="AG409" i="5" s="1"/>
  <c r="AL408" i="5"/>
  <c r="AF408" i="5"/>
  <c r="AE408" i="5"/>
  <c r="AO408" i="5" s="1"/>
  <c r="AC408" i="5"/>
  <c r="AB408" i="5"/>
  <c r="AA408" i="5"/>
  <c r="Z408" i="5"/>
  <c r="Y408" i="5"/>
  <c r="R408" i="5"/>
  <c r="AK408" i="5" s="1"/>
  <c r="P408" i="5"/>
  <c r="AJ408" i="5" s="1"/>
  <c r="N408" i="5"/>
  <c r="AI408" i="5" s="1"/>
  <c r="L408" i="5"/>
  <c r="AH408" i="5" s="1"/>
  <c r="H408" i="5"/>
  <c r="I408" i="5" s="1"/>
  <c r="AG408" i="5" s="1"/>
  <c r="AL417" i="5"/>
  <c r="AF417" i="5"/>
  <c r="AE417" i="5"/>
  <c r="AO417" i="5" s="1"/>
  <c r="AC417" i="5"/>
  <c r="AB417" i="5"/>
  <c r="AA417" i="5"/>
  <c r="Z417" i="5"/>
  <c r="Y417" i="5"/>
  <c r="R417" i="5"/>
  <c r="AK417" i="5" s="1"/>
  <c r="P417" i="5"/>
  <c r="AJ417" i="5" s="1"/>
  <c r="N417" i="5"/>
  <c r="AI417" i="5" s="1"/>
  <c r="L417" i="5"/>
  <c r="AH417" i="5" s="1"/>
  <c r="H417" i="5"/>
  <c r="I417" i="5" s="1"/>
  <c r="AG417" i="5" s="1"/>
  <c r="AL414" i="5"/>
  <c r="AF414" i="5"/>
  <c r="AE414" i="5"/>
  <c r="AO414" i="5" s="1"/>
  <c r="AC414" i="5"/>
  <c r="AB414" i="5"/>
  <c r="AA414" i="5"/>
  <c r="Z414" i="5"/>
  <c r="Y414" i="5"/>
  <c r="R414" i="5"/>
  <c r="AK414" i="5" s="1"/>
  <c r="P414" i="5"/>
  <c r="AJ414" i="5" s="1"/>
  <c r="N414" i="5"/>
  <c r="AI414" i="5" s="1"/>
  <c r="L414" i="5"/>
  <c r="AH414" i="5" s="1"/>
  <c r="H414" i="5"/>
  <c r="I414" i="5" s="1"/>
  <c r="AG414" i="5" s="1"/>
  <c r="AL407" i="5"/>
  <c r="AF407" i="5"/>
  <c r="AE407" i="5"/>
  <c r="AO407" i="5" s="1"/>
  <c r="AC407" i="5"/>
  <c r="AB407" i="5"/>
  <c r="AA407" i="5"/>
  <c r="Z407" i="5"/>
  <c r="Y407" i="5"/>
  <c r="R407" i="5"/>
  <c r="AK407" i="5" s="1"/>
  <c r="P407" i="5"/>
  <c r="AJ407" i="5" s="1"/>
  <c r="N407" i="5"/>
  <c r="AI407" i="5" s="1"/>
  <c r="L407" i="5"/>
  <c r="AH407" i="5" s="1"/>
  <c r="H407" i="5"/>
  <c r="I407" i="5" s="1"/>
  <c r="AG407" i="5" s="1"/>
  <c r="AL415" i="5"/>
  <c r="AF415" i="5"/>
  <c r="AE415" i="5"/>
  <c r="AO415" i="5" s="1"/>
  <c r="AC415" i="5"/>
  <c r="AB415" i="5"/>
  <c r="AA415" i="5"/>
  <c r="Z415" i="5"/>
  <c r="Y415" i="5"/>
  <c r="R415" i="5"/>
  <c r="AK415" i="5" s="1"/>
  <c r="P415" i="5"/>
  <c r="AJ415" i="5" s="1"/>
  <c r="N415" i="5"/>
  <c r="AI415" i="5" s="1"/>
  <c r="L415" i="5"/>
  <c r="AH415" i="5" s="1"/>
  <c r="H415" i="5"/>
  <c r="I415" i="5" s="1"/>
  <c r="AG415" i="5" s="1"/>
  <c r="AL406" i="5"/>
  <c r="AF406" i="5"/>
  <c r="AE406" i="5"/>
  <c r="AO406" i="5" s="1"/>
  <c r="AC406" i="5"/>
  <c r="AB406" i="5"/>
  <c r="AA406" i="5"/>
  <c r="Z406" i="5"/>
  <c r="Y406" i="5"/>
  <c r="R406" i="5"/>
  <c r="AK406" i="5" s="1"/>
  <c r="P406" i="5"/>
  <c r="AJ406" i="5" s="1"/>
  <c r="N406" i="5"/>
  <c r="AI406" i="5" s="1"/>
  <c r="L406" i="5"/>
  <c r="AH406" i="5" s="1"/>
  <c r="H406" i="5"/>
  <c r="I406" i="5" s="1"/>
  <c r="AG406" i="5" s="1"/>
  <c r="AL412" i="5"/>
  <c r="AF412" i="5"/>
  <c r="AE412" i="5"/>
  <c r="AO412" i="5" s="1"/>
  <c r="AC412" i="5"/>
  <c r="AB412" i="5"/>
  <c r="AA412" i="5"/>
  <c r="Z412" i="5"/>
  <c r="Y412" i="5"/>
  <c r="R412" i="5"/>
  <c r="AK412" i="5" s="1"/>
  <c r="P412" i="5"/>
  <c r="AJ412" i="5" s="1"/>
  <c r="N412" i="5"/>
  <c r="AI412" i="5" s="1"/>
  <c r="L412" i="5"/>
  <c r="AH412" i="5" s="1"/>
  <c r="H412" i="5"/>
  <c r="I412" i="5" s="1"/>
  <c r="AG412" i="5" s="1"/>
  <c r="AL405" i="5"/>
  <c r="AF405" i="5"/>
  <c r="AE405" i="5"/>
  <c r="AO405" i="5" s="1"/>
  <c r="AC405" i="5"/>
  <c r="AB405" i="5"/>
  <c r="AA405" i="5"/>
  <c r="Z405" i="5"/>
  <c r="Y405" i="5"/>
  <c r="R405" i="5"/>
  <c r="AK405" i="5" s="1"/>
  <c r="P405" i="5"/>
  <c r="AJ405" i="5" s="1"/>
  <c r="N405" i="5"/>
  <c r="AI405" i="5" s="1"/>
  <c r="L405" i="5"/>
  <c r="AH405" i="5" s="1"/>
  <c r="H405" i="5"/>
  <c r="I405" i="5" s="1"/>
  <c r="AG405" i="5" s="1"/>
  <c r="AL413" i="5"/>
  <c r="AF413" i="5"/>
  <c r="AE413" i="5"/>
  <c r="AO413" i="5" s="1"/>
  <c r="AC413" i="5"/>
  <c r="AB413" i="5"/>
  <c r="AA413" i="5"/>
  <c r="Z413" i="5"/>
  <c r="Y413" i="5"/>
  <c r="R413" i="5"/>
  <c r="AK413" i="5" s="1"/>
  <c r="P413" i="5"/>
  <c r="AJ413" i="5" s="1"/>
  <c r="N413" i="5"/>
  <c r="AI413" i="5" s="1"/>
  <c r="L413" i="5"/>
  <c r="AH413" i="5" s="1"/>
  <c r="H413" i="5"/>
  <c r="I413" i="5" s="1"/>
  <c r="AG413" i="5" s="1"/>
  <c r="AL416" i="5"/>
  <c r="AF416" i="5"/>
  <c r="AE416" i="5"/>
  <c r="AO416" i="5" s="1"/>
  <c r="AC416" i="5"/>
  <c r="AB416" i="5"/>
  <c r="AA416" i="5"/>
  <c r="Z416" i="5"/>
  <c r="Y416" i="5"/>
  <c r="R416" i="5"/>
  <c r="AK416" i="5" s="1"/>
  <c r="P416" i="5"/>
  <c r="AJ416" i="5" s="1"/>
  <c r="N416" i="5"/>
  <c r="AI416" i="5" s="1"/>
  <c r="L416" i="5"/>
  <c r="AH416" i="5" s="1"/>
  <c r="H416" i="5"/>
  <c r="I416" i="5" s="1"/>
  <c r="AG416" i="5" s="1"/>
  <c r="AL404" i="5"/>
  <c r="AF404" i="5"/>
  <c r="AE404" i="5"/>
  <c r="AO404" i="5" s="1"/>
  <c r="AC404" i="5"/>
  <c r="AB404" i="5"/>
  <c r="AA404" i="5"/>
  <c r="Z404" i="5"/>
  <c r="Y404" i="5"/>
  <c r="R404" i="5"/>
  <c r="AK404" i="5" s="1"/>
  <c r="P404" i="5"/>
  <c r="AJ404" i="5" s="1"/>
  <c r="N404" i="5"/>
  <c r="AI404" i="5" s="1"/>
  <c r="L404" i="5"/>
  <c r="AH404" i="5" s="1"/>
  <c r="H404" i="5"/>
  <c r="I404" i="5" s="1"/>
  <c r="AG404" i="5" s="1"/>
  <c r="AL398" i="5"/>
  <c r="AH398" i="5"/>
  <c r="AF398" i="5"/>
  <c r="AE398" i="5"/>
  <c r="AO398" i="5" s="1"/>
  <c r="AC398" i="5"/>
  <c r="AB398" i="5"/>
  <c r="AA398" i="5"/>
  <c r="Z398" i="5"/>
  <c r="Y398" i="5"/>
  <c r="R398" i="5"/>
  <c r="AK398" i="5" s="1"/>
  <c r="P398" i="5"/>
  <c r="AJ398" i="5" s="1"/>
  <c r="N398" i="5"/>
  <c r="AI398" i="5" s="1"/>
  <c r="H398" i="5"/>
  <c r="AG398" i="5" s="1"/>
  <c r="AL399" i="5"/>
  <c r="AF399" i="5"/>
  <c r="AE399" i="5"/>
  <c r="AO399" i="5" s="1"/>
  <c r="AC399" i="5"/>
  <c r="AB399" i="5"/>
  <c r="AA399" i="5"/>
  <c r="Z399" i="5"/>
  <c r="Y399" i="5"/>
  <c r="R399" i="5"/>
  <c r="AK399" i="5" s="1"/>
  <c r="P399" i="5"/>
  <c r="AJ399" i="5" s="1"/>
  <c r="N399" i="5"/>
  <c r="AI399" i="5" s="1"/>
  <c r="L399" i="5"/>
  <c r="AH399" i="5" s="1"/>
  <c r="H399" i="5"/>
  <c r="I399" i="5" s="1"/>
  <c r="AG399" i="5" s="1"/>
  <c r="AL397" i="5"/>
  <c r="AF397" i="5"/>
  <c r="AE397" i="5"/>
  <c r="AO397" i="5" s="1"/>
  <c r="AC397" i="5"/>
  <c r="AB397" i="5"/>
  <c r="AA397" i="5"/>
  <c r="Z397" i="5"/>
  <c r="Y397" i="5"/>
  <c r="R397" i="5"/>
  <c r="AK397" i="5" s="1"/>
  <c r="P397" i="5"/>
  <c r="AJ397" i="5" s="1"/>
  <c r="N397" i="5"/>
  <c r="AI397" i="5" s="1"/>
  <c r="L397" i="5"/>
  <c r="AH397" i="5" s="1"/>
  <c r="H397" i="5"/>
  <c r="I397" i="5" s="1"/>
  <c r="AG397" i="5" s="1"/>
  <c r="AL396" i="5"/>
  <c r="AF396" i="5"/>
  <c r="AE396" i="5"/>
  <c r="AO396" i="5" s="1"/>
  <c r="AC396" i="5"/>
  <c r="AB396" i="5"/>
  <c r="AA396" i="5"/>
  <c r="Z396" i="5"/>
  <c r="Y396" i="5"/>
  <c r="R396" i="5"/>
  <c r="AK396" i="5" s="1"/>
  <c r="P396" i="5"/>
  <c r="AJ396" i="5" s="1"/>
  <c r="N396" i="5"/>
  <c r="AI396" i="5" s="1"/>
  <c r="L396" i="5"/>
  <c r="AH396" i="5" s="1"/>
  <c r="H396" i="5"/>
  <c r="I396" i="5" s="1"/>
  <c r="AG396" i="5" s="1"/>
  <c r="AL395" i="5"/>
  <c r="AF395" i="5"/>
  <c r="AE395" i="5"/>
  <c r="AO395" i="5" s="1"/>
  <c r="AC395" i="5"/>
  <c r="AB395" i="5"/>
  <c r="AA395" i="5"/>
  <c r="Z395" i="5"/>
  <c r="Y395" i="5"/>
  <c r="R395" i="5"/>
  <c r="AK395" i="5" s="1"/>
  <c r="P395" i="5"/>
  <c r="AJ395" i="5" s="1"/>
  <c r="N395" i="5"/>
  <c r="AI395" i="5" s="1"/>
  <c r="L395" i="5"/>
  <c r="AH395" i="5" s="1"/>
  <c r="H395" i="5"/>
  <c r="I395" i="5" s="1"/>
  <c r="AG395" i="5" s="1"/>
  <c r="AL394" i="5"/>
  <c r="AF394" i="5"/>
  <c r="AE394" i="5"/>
  <c r="AO394" i="5" s="1"/>
  <c r="AC394" i="5"/>
  <c r="AB394" i="5"/>
  <c r="AA394" i="5"/>
  <c r="Z394" i="5"/>
  <c r="Y394" i="5"/>
  <c r="R394" i="5"/>
  <c r="AK394" i="5" s="1"/>
  <c r="P394" i="5"/>
  <c r="AJ394" i="5" s="1"/>
  <c r="N394" i="5"/>
  <c r="AI394" i="5" s="1"/>
  <c r="L394" i="5"/>
  <c r="AH394" i="5" s="1"/>
  <c r="H394" i="5"/>
  <c r="I394" i="5" s="1"/>
  <c r="AG394" i="5" s="1"/>
  <c r="AL393" i="5"/>
  <c r="AF393" i="5"/>
  <c r="AE393" i="5"/>
  <c r="AO393" i="5" s="1"/>
  <c r="AC393" i="5"/>
  <c r="AB393" i="5"/>
  <c r="AA393" i="5"/>
  <c r="Z393" i="5"/>
  <c r="Y393" i="5"/>
  <c r="R393" i="5"/>
  <c r="AK393" i="5" s="1"/>
  <c r="P393" i="5"/>
  <c r="AJ393" i="5" s="1"/>
  <c r="N393" i="5"/>
  <c r="AI393" i="5" s="1"/>
  <c r="L393" i="5"/>
  <c r="AH393" i="5" s="1"/>
  <c r="H393" i="5"/>
  <c r="I393" i="5" s="1"/>
  <c r="AG393" i="5" s="1"/>
  <c r="AL403" i="5"/>
  <c r="AF403" i="5"/>
  <c r="AE403" i="5"/>
  <c r="AO403" i="5" s="1"/>
  <c r="AC403" i="5"/>
  <c r="AB403" i="5"/>
  <c r="AA403" i="5"/>
  <c r="Z403" i="5"/>
  <c r="Y403" i="5"/>
  <c r="R403" i="5"/>
  <c r="AK403" i="5" s="1"/>
  <c r="P403" i="5"/>
  <c r="AJ403" i="5" s="1"/>
  <c r="N403" i="5"/>
  <c r="AI403" i="5" s="1"/>
  <c r="L403" i="5"/>
  <c r="AH403" i="5" s="1"/>
  <c r="H403" i="5"/>
  <c r="I403" i="5" s="1"/>
  <c r="AG403" i="5" s="1"/>
  <c r="AL401" i="5"/>
  <c r="AF401" i="5"/>
  <c r="AE401" i="5"/>
  <c r="AO401" i="5" s="1"/>
  <c r="AC401" i="5"/>
  <c r="AB401" i="5"/>
  <c r="AA401" i="5"/>
  <c r="Z401" i="5"/>
  <c r="Y401" i="5"/>
  <c r="R401" i="5"/>
  <c r="AK401" i="5" s="1"/>
  <c r="P401" i="5"/>
  <c r="AJ401" i="5" s="1"/>
  <c r="N401" i="5"/>
  <c r="AI401" i="5" s="1"/>
  <c r="L401" i="5"/>
  <c r="AH401" i="5" s="1"/>
  <c r="H401" i="5"/>
  <c r="I401" i="5" s="1"/>
  <c r="AG401" i="5" s="1"/>
  <c r="AL392" i="5"/>
  <c r="AF392" i="5"/>
  <c r="AE392" i="5"/>
  <c r="AO392" i="5" s="1"/>
  <c r="AC392" i="5"/>
  <c r="AB392" i="5"/>
  <c r="AA392" i="5"/>
  <c r="Z392" i="5"/>
  <c r="Y392" i="5"/>
  <c r="R392" i="5"/>
  <c r="AK392" i="5" s="1"/>
  <c r="P392" i="5"/>
  <c r="AJ392" i="5" s="1"/>
  <c r="N392" i="5"/>
  <c r="AI392" i="5" s="1"/>
  <c r="L392" i="5"/>
  <c r="AH392" i="5" s="1"/>
  <c r="H392" i="5"/>
  <c r="I392" i="5" s="1"/>
  <c r="AG392" i="5" s="1"/>
  <c r="AL400" i="5"/>
  <c r="AF400" i="5"/>
  <c r="AE400" i="5"/>
  <c r="AO400" i="5" s="1"/>
  <c r="AC400" i="5"/>
  <c r="AB400" i="5"/>
  <c r="AA400" i="5"/>
  <c r="Z400" i="5"/>
  <c r="Y400" i="5"/>
  <c r="R400" i="5"/>
  <c r="AK400" i="5" s="1"/>
  <c r="P400" i="5"/>
  <c r="AJ400" i="5" s="1"/>
  <c r="N400" i="5"/>
  <c r="AI400" i="5" s="1"/>
  <c r="L400" i="5"/>
  <c r="AH400" i="5" s="1"/>
  <c r="H400" i="5"/>
  <c r="I400" i="5" s="1"/>
  <c r="AG400" i="5" s="1"/>
  <c r="AL391" i="5"/>
  <c r="AF391" i="5"/>
  <c r="AE391" i="5"/>
  <c r="AO391" i="5" s="1"/>
  <c r="AC391" i="5"/>
  <c r="AB391" i="5"/>
  <c r="AA391" i="5"/>
  <c r="Z391" i="5"/>
  <c r="Y391" i="5"/>
  <c r="R391" i="5"/>
  <c r="AK391" i="5" s="1"/>
  <c r="P391" i="5"/>
  <c r="AJ391" i="5" s="1"/>
  <c r="N391" i="5"/>
  <c r="AI391" i="5" s="1"/>
  <c r="L391" i="5"/>
  <c r="AH391" i="5" s="1"/>
  <c r="H391" i="5"/>
  <c r="I391" i="5" s="1"/>
  <c r="AG391" i="5" s="1"/>
  <c r="AL390" i="5"/>
  <c r="AF390" i="5"/>
  <c r="AE390" i="5"/>
  <c r="AO390" i="5" s="1"/>
  <c r="AC390" i="5"/>
  <c r="AB390" i="5"/>
  <c r="AA390" i="5"/>
  <c r="Z390" i="5"/>
  <c r="Y390" i="5"/>
  <c r="R390" i="5"/>
  <c r="AK390" i="5" s="1"/>
  <c r="P390" i="5"/>
  <c r="AJ390" i="5" s="1"/>
  <c r="N390" i="5"/>
  <c r="AI390" i="5" s="1"/>
  <c r="L390" i="5"/>
  <c r="AH390" i="5" s="1"/>
  <c r="H390" i="5"/>
  <c r="I390" i="5" s="1"/>
  <c r="AG390" i="5" s="1"/>
  <c r="AL389" i="5"/>
  <c r="AF389" i="5"/>
  <c r="AE389" i="5"/>
  <c r="AO389" i="5" s="1"/>
  <c r="AC389" i="5"/>
  <c r="AB389" i="5"/>
  <c r="AA389" i="5"/>
  <c r="Z389" i="5"/>
  <c r="Y389" i="5"/>
  <c r="R389" i="5"/>
  <c r="AK389" i="5" s="1"/>
  <c r="P389" i="5"/>
  <c r="AJ389" i="5" s="1"/>
  <c r="N389" i="5"/>
  <c r="AI389" i="5" s="1"/>
  <c r="L389" i="5"/>
  <c r="AH389" i="5" s="1"/>
  <c r="H389" i="5"/>
  <c r="I389" i="5" s="1"/>
  <c r="AG389" i="5" s="1"/>
  <c r="AL388" i="5"/>
  <c r="AF388" i="5"/>
  <c r="AE388" i="5"/>
  <c r="AO388" i="5" s="1"/>
  <c r="AC388" i="5"/>
  <c r="AB388" i="5"/>
  <c r="AA388" i="5"/>
  <c r="Z388" i="5"/>
  <c r="Y388" i="5"/>
  <c r="R388" i="5"/>
  <c r="AK388" i="5" s="1"/>
  <c r="P388" i="5"/>
  <c r="AJ388" i="5" s="1"/>
  <c r="N388" i="5"/>
  <c r="AI388" i="5" s="1"/>
  <c r="L388" i="5"/>
  <c r="AH388" i="5" s="1"/>
  <c r="H388" i="5"/>
  <c r="I388" i="5" s="1"/>
  <c r="AG388" i="5" s="1"/>
  <c r="AL387" i="5"/>
  <c r="AF387" i="5"/>
  <c r="AE387" i="5"/>
  <c r="AO387" i="5" s="1"/>
  <c r="AC387" i="5"/>
  <c r="AB387" i="5"/>
  <c r="AA387" i="5"/>
  <c r="Z387" i="5"/>
  <c r="Y387" i="5"/>
  <c r="R387" i="5"/>
  <c r="AK387" i="5" s="1"/>
  <c r="P387" i="5"/>
  <c r="AJ387" i="5" s="1"/>
  <c r="N387" i="5"/>
  <c r="AI387" i="5" s="1"/>
  <c r="L387" i="5"/>
  <c r="AH387" i="5" s="1"/>
  <c r="H387" i="5"/>
  <c r="I387" i="5" s="1"/>
  <c r="AG387" i="5" s="1"/>
  <c r="AL386" i="5"/>
  <c r="AF386" i="5"/>
  <c r="AE386" i="5"/>
  <c r="AO386" i="5" s="1"/>
  <c r="AC386" i="5"/>
  <c r="AB386" i="5"/>
  <c r="AA386" i="5"/>
  <c r="Z386" i="5"/>
  <c r="Y386" i="5"/>
  <c r="R386" i="5"/>
  <c r="AK386" i="5" s="1"/>
  <c r="P386" i="5"/>
  <c r="AJ386" i="5" s="1"/>
  <c r="N386" i="5"/>
  <c r="AI386" i="5" s="1"/>
  <c r="L386" i="5"/>
  <c r="AH386" i="5" s="1"/>
  <c r="H386" i="5"/>
  <c r="I386" i="5" s="1"/>
  <c r="AG386" i="5" s="1"/>
  <c r="AL402" i="5"/>
  <c r="AF402" i="5"/>
  <c r="AE402" i="5"/>
  <c r="AO402" i="5" s="1"/>
  <c r="AC402" i="5"/>
  <c r="AB402" i="5"/>
  <c r="AA402" i="5"/>
  <c r="Z402" i="5"/>
  <c r="Y402" i="5"/>
  <c r="R402" i="5"/>
  <c r="AK402" i="5" s="1"/>
  <c r="P402" i="5"/>
  <c r="AJ402" i="5" s="1"/>
  <c r="N402" i="5"/>
  <c r="AI402" i="5" s="1"/>
  <c r="L402" i="5"/>
  <c r="AH402" i="5" s="1"/>
  <c r="H402" i="5"/>
  <c r="I402" i="5" s="1"/>
  <c r="AG402" i="5" s="1"/>
  <c r="AL294" i="5"/>
  <c r="AF294" i="5"/>
  <c r="AE294" i="5"/>
  <c r="AO294" i="5" s="1"/>
  <c r="AC294" i="5"/>
  <c r="AB294" i="5"/>
  <c r="AA294" i="5"/>
  <c r="Z294" i="5"/>
  <c r="Y294" i="5"/>
  <c r="R294" i="5"/>
  <c r="AK294" i="5" s="1"/>
  <c r="P294" i="5"/>
  <c r="AJ294" i="5" s="1"/>
  <c r="N294" i="5"/>
  <c r="AI294" i="5" s="1"/>
  <c r="L294" i="5"/>
  <c r="AH294" i="5" s="1"/>
  <c r="H294" i="5"/>
  <c r="I294" i="5" s="1"/>
  <c r="AG294" i="5" s="1"/>
  <c r="AL298" i="5"/>
  <c r="AF298" i="5"/>
  <c r="AE298" i="5"/>
  <c r="AO298" i="5" s="1"/>
  <c r="AC298" i="5"/>
  <c r="AB298" i="5"/>
  <c r="AA298" i="5"/>
  <c r="Z298" i="5"/>
  <c r="Y298" i="5"/>
  <c r="R298" i="5"/>
  <c r="AK298" i="5" s="1"/>
  <c r="P298" i="5"/>
  <c r="AJ298" i="5" s="1"/>
  <c r="N298" i="5"/>
  <c r="AI298" i="5" s="1"/>
  <c r="L298" i="5"/>
  <c r="AH298" i="5" s="1"/>
  <c r="H298" i="5"/>
  <c r="I298" i="5" s="1"/>
  <c r="AG298" i="5" s="1"/>
  <c r="AL297" i="5"/>
  <c r="AF297" i="5"/>
  <c r="AE297" i="5"/>
  <c r="AO297" i="5" s="1"/>
  <c r="AC297" i="5"/>
  <c r="AB297" i="5"/>
  <c r="AA297" i="5"/>
  <c r="Z297" i="5"/>
  <c r="Y297" i="5"/>
  <c r="R297" i="5"/>
  <c r="AK297" i="5" s="1"/>
  <c r="P297" i="5"/>
  <c r="AJ297" i="5" s="1"/>
  <c r="N297" i="5"/>
  <c r="AI297" i="5" s="1"/>
  <c r="L297" i="5"/>
  <c r="AH297" i="5" s="1"/>
  <c r="H297" i="5"/>
  <c r="I297" i="5" s="1"/>
  <c r="AG297" i="5" s="1"/>
  <c r="AL299" i="5"/>
  <c r="AF299" i="5"/>
  <c r="AE299" i="5"/>
  <c r="AO299" i="5" s="1"/>
  <c r="AC299" i="5"/>
  <c r="AB299" i="5"/>
  <c r="AA299" i="5"/>
  <c r="Z299" i="5"/>
  <c r="Y299" i="5"/>
  <c r="R299" i="5"/>
  <c r="AK299" i="5" s="1"/>
  <c r="P299" i="5"/>
  <c r="AJ299" i="5" s="1"/>
  <c r="N299" i="5"/>
  <c r="AI299" i="5" s="1"/>
  <c r="L299" i="5"/>
  <c r="AH299" i="5" s="1"/>
  <c r="H299" i="5"/>
  <c r="I299" i="5" s="1"/>
  <c r="AG299" i="5" s="1"/>
  <c r="AL296" i="5"/>
  <c r="AF296" i="5"/>
  <c r="AE296" i="5"/>
  <c r="AO296" i="5" s="1"/>
  <c r="AC296" i="5"/>
  <c r="AB296" i="5"/>
  <c r="AA296" i="5"/>
  <c r="Z296" i="5"/>
  <c r="Y296" i="5"/>
  <c r="R296" i="5"/>
  <c r="AK296" i="5" s="1"/>
  <c r="P296" i="5"/>
  <c r="AJ296" i="5" s="1"/>
  <c r="N296" i="5"/>
  <c r="AI296" i="5" s="1"/>
  <c r="L296" i="5"/>
  <c r="AH296" i="5" s="1"/>
  <c r="H296" i="5"/>
  <c r="I296" i="5" s="1"/>
  <c r="AG296" i="5" s="1"/>
  <c r="AL295" i="5"/>
  <c r="AF295" i="5"/>
  <c r="AE295" i="5"/>
  <c r="AO295" i="5" s="1"/>
  <c r="AC295" i="5"/>
  <c r="AB295" i="5"/>
  <c r="AA295" i="5"/>
  <c r="Z295" i="5"/>
  <c r="Y295" i="5"/>
  <c r="R295" i="5"/>
  <c r="AK295" i="5" s="1"/>
  <c r="P295" i="5"/>
  <c r="AJ295" i="5" s="1"/>
  <c r="N295" i="5"/>
  <c r="AI295" i="5" s="1"/>
  <c r="L295" i="5"/>
  <c r="AH295" i="5" s="1"/>
  <c r="H295" i="5"/>
  <c r="I295" i="5" s="1"/>
  <c r="AG295" i="5" s="1"/>
  <c r="AL246" i="5"/>
  <c r="AF246" i="5"/>
  <c r="AE246" i="5"/>
  <c r="AO246" i="5" s="1"/>
  <c r="AC246" i="5"/>
  <c r="AB246" i="5"/>
  <c r="AA246" i="5"/>
  <c r="Z246" i="5"/>
  <c r="Y246" i="5"/>
  <c r="R246" i="5"/>
  <c r="AK246" i="5" s="1"/>
  <c r="P246" i="5"/>
  <c r="AJ246" i="5" s="1"/>
  <c r="N246" i="5"/>
  <c r="AI246" i="5" s="1"/>
  <c r="L246" i="5"/>
  <c r="AH246" i="5" s="1"/>
  <c r="H246" i="5"/>
  <c r="I246" i="5" s="1"/>
  <c r="AG246" i="5" s="1"/>
  <c r="AL247" i="5"/>
  <c r="AF247" i="5"/>
  <c r="AE247" i="5"/>
  <c r="AO247" i="5" s="1"/>
  <c r="AC247" i="5"/>
  <c r="AB247" i="5"/>
  <c r="AA247" i="5"/>
  <c r="Z247" i="5"/>
  <c r="Y247" i="5"/>
  <c r="R247" i="5"/>
  <c r="AK247" i="5" s="1"/>
  <c r="P247" i="5"/>
  <c r="AJ247" i="5" s="1"/>
  <c r="N247" i="5"/>
  <c r="AI247" i="5" s="1"/>
  <c r="L247" i="5"/>
  <c r="AH247" i="5" s="1"/>
  <c r="H247" i="5"/>
  <c r="I247" i="5" s="1"/>
  <c r="AG247" i="5" s="1"/>
  <c r="AL245" i="5"/>
  <c r="AF245" i="5"/>
  <c r="AE245" i="5"/>
  <c r="AO245" i="5" s="1"/>
  <c r="AC245" i="5"/>
  <c r="AB245" i="5"/>
  <c r="AA245" i="5"/>
  <c r="Z245" i="5"/>
  <c r="Y245" i="5"/>
  <c r="R245" i="5"/>
  <c r="AK245" i="5" s="1"/>
  <c r="P245" i="5"/>
  <c r="AJ245" i="5" s="1"/>
  <c r="N245" i="5"/>
  <c r="AI245" i="5" s="1"/>
  <c r="L245" i="5"/>
  <c r="AH245" i="5" s="1"/>
  <c r="H245" i="5"/>
  <c r="I245" i="5" s="1"/>
  <c r="AG245" i="5" s="1"/>
  <c r="AL851" i="5"/>
  <c r="AF851" i="5"/>
  <c r="AE851" i="5"/>
  <c r="AO851" i="5" s="1"/>
  <c r="AC851" i="5"/>
  <c r="AB851" i="5"/>
  <c r="AA851" i="5"/>
  <c r="Z851" i="5"/>
  <c r="Y851" i="5"/>
  <c r="R851" i="5"/>
  <c r="AK851" i="5" s="1"/>
  <c r="P851" i="5"/>
  <c r="AJ851" i="5" s="1"/>
  <c r="N851" i="5"/>
  <c r="AI851" i="5" s="1"/>
  <c r="L851" i="5"/>
  <c r="AH851" i="5" s="1"/>
  <c r="H851" i="5"/>
  <c r="I851" i="5" s="1"/>
  <c r="AG851" i="5" s="1"/>
  <c r="AL853" i="5"/>
  <c r="AF853" i="5"/>
  <c r="AE853" i="5"/>
  <c r="AO853" i="5" s="1"/>
  <c r="AC853" i="5"/>
  <c r="AB853" i="5"/>
  <c r="AA853" i="5"/>
  <c r="Z853" i="5"/>
  <c r="Y853" i="5"/>
  <c r="R853" i="5"/>
  <c r="AK853" i="5" s="1"/>
  <c r="P853" i="5"/>
  <c r="AJ853" i="5" s="1"/>
  <c r="N853" i="5"/>
  <c r="AI853" i="5" s="1"/>
  <c r="L853" i="5"/>
  <c r="AH853" i="5" s="1"/>
  <c r="H853" i="5"/>
  <c r="I853" i="5" s="1"/>
  <c r="AG853" i="5" s="1"/>
  <c r="AL852" i="5"/>
  <c r="AF852" i="5"/>
  <c r="AE852" i="5"/>
  <c r="AO852" i="5" s="1"/>
  <c r="AC852" i="5"/>
  <c r="AB852" i="5"/>
  <c r="AA852" i="5"/>
  <c r="Z852" i="5"/>
  <c r="Y852" i="5"/>
  <c r="R852" i="5"/>
  <c r="AK852" i="5" s="1"/>
  <c r="P852" i="5"/>
  <c r="AJ852" i="5" s="1"/>
  <c r="N852" i="5"/>
  <c r="AI852" i="5" s="1"/>
  <c r="L852" i="5"/>
  <c r="AH852" i="5" s="1"/>
  <c r="H852" i="5"/>
  <c r="I852" i="5" s="1"/>
  <c r="AG852" i="5" s="1"/>
  <c r="AL848" i="5"/>
  <c r="AF848" i="5"/>
  <c r="AE848" i="5"/>
  <c r="AO848" i="5" s="1"/>
  <c r="AC848" i="5"/>
  <c r="AB848" i="5"/>
  <c r="AA848" i="5"/>
  <c r="Z848" i="5"/>
  <c r="Y848" i="5"/>
  <c r="R848" i="5"/>
  <c r="AK848" i="5" s="1"/>
  <c r="P848" i="5"/>
  <c r="AJ848" i="5" s="1"/>
  <c r="N848" i="5"/>
  <c r="AI848" i="5" s="1"/>
  <c r="L848" i="5"/>
  <c r="AH848" i="5" s="1"/>
  <c r="H848" i="5"/>
  <c r="I848" i="5" s="1"/>
  <c r="AG848" i="5" s="1"/>
  <c r="AL847" i="5"/>
  <c r="AF847" i="5"/>
  <c r="AE847" i="5"/>
  <c r="AO847" i="5" s="1"/>
  <c r="AC847" i="5"/>
  <c r="AB847" i="5"/>
  <c r="AA847" i="5"/>
  <c r="Z847" i="5"/>
  <c r="Y847" i="5"/>
  <c r="R847" i="5"/>
  <c r="AK847" i="5" s="1"/>
  <c r="P847" i="5"/>
  <c r="AJ847" i="5" s="1"/>
  <c r="N847" i="5"/>
  <c r="AI847" i="5" s="1"/>
  <c r="L847" i="5"/>
  <c r="AH847" i="5" s="1"/>
  <c r="H847" i="5"/>
  <c r="I847" i="5" s="1"/>
  <c r="AG847" i="5" s="1"/>
  <c r="AL846" i="5"/>
  <c r="AF846" i="5"/>
  <c r="AE846" i="5"/>
  <c r="AO846" i="5" s="1"/>
  <c r="AC846" i="5"/>
  <c r="AB846" i="5"/>
  <c r="AA846" i="5"/>
  <c r="Z846" i="5"/>
  <c r="Y846" i="5"/>
  <c r="R846" i="5"/>
  <c r="AK846" i="5" s="1"/>
  <c r="P846" i="5"/>
  <c r="AJ846" i="5" s="1"/>
  <c r="N846" i="5"/>
  <c r="AI846" i="5" s="1"/>
  <c r="L846" i="5"/>
  <c r="AH846" i="5" s="1"/>
  <c r="H846" i="5"/>
  <c r="I846" i="5" s="1"/>
  <c r="AG846" i="5" s="1"/>
  <c r="AL850" i="5"/>
  <c r="AF850" i="5"/>
  <c r="AE850" i="5"/>
  <c r="AO850" i="5" s="1"/>
  <c r="AC850" i="5"/>
  <c r="AB850" i="5"/>
  <c r="AA850" i="5"/>
  <c r="Z850" i="5"/>
  <c r="Y850" i="5"/>
  <c r="R850" i="5"/>
  <c r="AK850" i="5" s="1"/>
  <c r="P850" i="5"/>
  <c r="AJ850" i="5" s="1"/>
  <c r="N850" i="5"/>
  <c r="AI850" i="5" s="1"/>
  <c r="L850" i="5"/>
  <c r="AH850" i="5" s="1"/>
  <c r="H850" i="5"/>
  <c r="I850" i="5" s="1"/>
  <c r="AG850" i="5" s="1"/>
  <c r="AL845" i="5"/>
  <c r="AF845" i="5"/>
  <c r="AE845" i="5"/>
  <c r="AO845" i="5" s="1"/>
  <c r="AC845" i="5"/>
  <c r="AB845" i="5"/>
  <c r="AA845" i="5"/>
  <c r="Z845" i="5"/>
  <c r="Y845" i="5"/>
  <c r="R845" i="5"/>
  <c r="AK845" i="5" s="1"/>
  <c r="P845" i="5"/>
  <c r="AJ845" i="5" s="1"/>
  <c r="N845" i="5"/>
  <c r="AI845" i="5" s="1"/>
  <c r="L845" i="5"/>
  <c r="AH845" i="5" s="1"/>
  <c r="H845" i="5"/>
  <c r="I845" i="5" s="1"/>
  <c r="AG845" i="5" s="1"/>
  <c r="AL844" i="5"/>
  <c r="AF844" i="5"/>
  <c r="AE844" i="5"/>
  <c r="AO844" i="5" s="1"/>
  <c r="AC844" i="5"/>
  <c r="AB844" i="5"/>
  <c r="AA844" i="5"/>
  <c r="Z844" i="5"/>
  <c r="Y844" i="5"/>
  <c r="R844" i="5"/>
  <c r="AK844" i="5" s="1"/>
  <c r="P844" i="5"/>
  <c r="AJ844" i="5" s="1"/>
  <c r="N844" i="5"/>
  <c r="AI844" i="5" s="1"/>
  <c r="L844" i="5"/>
  <c r="AH844" i="5" s="1"/>
  <c r="H844" i="5"/>
  <c r="I844" i="5" s="1"/>
  <c r="AG844" i="5" s="1"/>
  <c r="AL854" i="5"/>
  <c r="AH854" i="5"/>
  <c r="AF854" i="5"/>
  <c r="AE854" i="5"/>
  <c r="AO854" i="5" s="1"/>
  <c r="AC854" i="5"/>
  <c r="AB854" i="5"/>
  <c r="AA854" i="5"/>
  <c r="Z854" i="5"/>
  <c r="Y854" i="5"/>
  <c r="R854" i="5"/>
  <c r="AK854" i="5" s="1"/>
  <c r="P854" i="5"/>
  <c r="AJ854" i="5" s="1"/>
  <c r="N854" i="5"/>
  <c r="AI854" i="5" s="1"/>
  <c r="H854" i="5"/>
  <c r="I854" i="5" s="1"/>
  <c r="AG854" i="5" s="1"/>
  <c r="AL849" i="5"/>
  <c r="AF849" i="5"/>
  <c r="AE849" i="5"/>
  <c r="AO849" i="5" s="1"/>
  <c r="AC849" i="5"/>
  <c r="AB849" i="5"/>
  <c r="AA849" i="5"/>
  <c r="Z849" i="5"/>
  <c r="Y849" i="5"/>
  <c r="R849" i="5"/>
  <c r="AK849" i="5" s="1"/>
  <c r="P849" i="5"/>
  <c r="AJ849" i="5" s="1"/>
  <c r="N849" i="5"/>
  <c r="AI849" i="5" s="1"/>
  <c r="L849" i="5"/>
  <c r="AH849" i="5" s="1"/>
  <c r="H849" i="5"/>
  <c r="I849" i="5" s="1"/>
  <c r="AG849" i="5" s="1"/>
  <c r="AL795" i="5"/>
  <c r="AF795" i="5"/>
  <c r="AE795" i="5"/>
  <c r="AO795" i="5" s="1"/>
  <c r="AC795" i="5"/>
  <c r="AB795" i="5"/>
  <c r="AA795" i="5"/>
  <c r="Z795" i="5"/>
  <c r="Y795" i="5"/>
  <c r="R795" i="5"/>
  <c r="AK795" i="5" s="1"/>
  <c r="P795" i="5"/>
  <c r="AJ795" i="5" s="1"/>
  <c r="N795" i="5"/>
  <c r="AI795" i="5" s="1"/>
  <c r="L795" i="5"/>
  <c r="AH795" i="5" s="1"/>
  <c r="H795" i="5"/>
  <c r="I795" i="5" s="1"/>
  <c r="AG795" i="5" s="1"/>
  <c r="AL794" i="5"/>
  <c r="AF794" i="5"/>
  <c r="AE794" i="5"/>
  <c r="AO794" i="5" s="1"/>
  <c r="AC794" i="5"/>
  <c r="AB794" i="5"/>
  <c r="AA794" i="5"/>
  <c r="Z794" i="5"/>
  <c r="Y794" i="5"/>
  <c r="R794" i="5"/>
  <c r="AK794" i="5" s="1"/>
  <c r="P794" i="5"/>
  <c r="AJ794" i="5" s="1"/>
  <c r="N794" i="5"/>
  <c r="AI794" i="5" s="1"/>
  <c r="L794" i="5"/>
  <c r="AH794" i="5" s="1"/>
  <c r="H794" i="5"/>
  <c r="I794" i="5" s="1"/>
  <c r="AG794" i="5" s="1"/>
  <c r="AL793" i="5"/>
  <c r="AF793" i="5"/>
  <c r="AE793" i="5"/>
  <c r="AO793" i="5" s="1"/>
  <c r="AC793" i="5"/>
  <c r="AB793" i="5"/>
  <c r="AA793" i="5"/>
  <c r="Z793" i="5"/>
  <c r="Y793" i="5"/>
  <c r="R793" i="5"/>
  <c r="AK793" i="5" s="1"/>
  <c r="P793" i="5"/>
  <c r="AJ793" i="5" s="1"/>
  <c r="N793" i="5"/>
  <c r="AI793" i="5" s="1"/>
  <c r="L793" i="5"/>
  <c r="AH793" i="5" s="1"/>
  <c r="H793" i="5"/>
  <c r="I793" i="5" s="1"/>
  <c r="AG793" i="5" s="1"/>
  <c r="AL792" i="5"/>
  <c r="AF792" i="5"/>
  <c r="AE792" i="5"/>
  <c r="AO792" i="5" s="1"/>
  <c r="AC792" i="5"/>
  <c r="AB792" i="5"/>
  <c r="AA792" i="5"/>
  <c r="Z792" i="5"/>
  <c r="Y792" i="5"/>
  <c r="R792" i="5"/>
  <c r="AK792" i="5" s="1"/>
  <c r="P792" i="5"/>
  <c r="AJ792" i="5" s="1"/>
  <c r="N792" i="5"/>
  <c r="AI792" i="5" s="1"/>
  <c r="L792" i="5"/>
  <c r="AH792" i="5" s="1"/>
  <c r="H792" i="5"/>
  <c r="I792" i="5" s="1"/>
  <c r="AG792" i="5" s="1"/>
  <c r="AL791" i="5"/>
  <c r="AF791" i="5"/>
  <c r="AE791" i="5"/>
  <c r="AO791" i="5" s="1"/>
  <c r="AC791" i="5"/>
  <c r="AB791" i="5"/>
  <c r="AA791" i="5"/>
  <c r="Z791" i="5"/>
  <c r="Y791" i="5"/>
  <c r="R791" i="5"/>
  <c r="AK791" i="5" s="1"/>
  <c r="P791" i="5"/>
  <c r="AJ791" i="5" s="1"/>
  <c r="N791" i="5"/>
  <c r="AI791" i="5" s="1"/>
  <c r="L791" i="5"/>
  <c r="AH791" i="5" s="1"/>
  <c r="H791" i="5"/>
  <c r="I791" i="5" s="1"/>
  <c r="AG791" i="5" s="1"/>
  <c r="AL790" i="5"/>
  <c r="AF790" i="5"/>
  <c r="AE790" i="5"/>
  <c r="AO790" i="5" s="1"/>
  <c r="AC790" i="5"/>
  <c r="AB790" i="5"/>
  <c r="AA790" i="5"/>
  <c r="Z790" i="5"/>
  <c r="Y790" i="5"/>
  <c r="R790" i="5"/>
  <c r="AK790" i="5" s="1"/>
  <c r="P790" i="5"/>
  <c r="AJ790" i="5" s="1"/>
  <c r="N790" i="5"/>
  <c r="AI790" i="5" s="1"/>
  <c r="L790" i="5"/>
  <c r="AH790" i="5" s="1"/>
  <c r="H790" i="5"/>
  <c r="I790" i="5" s="1"/>
  <c r="AG790" i="5" s="1"/>
  <c r="AL789" i="5"/>
  <c r="AF789" i="5"/>
  <c r="AE789" i="5"/>
  <c r="AO789" i="5" s="1"/>
  <c r="AC789" i="5"/>
  <c r="AB789" i="5"/>
  <c r="AA789" i="5"/>
  <c r="Z789" i="5"/>
  <c r="Y789" i="5"/>
  <c r="R789" i="5"/>
  <c r="AK789" i="5" s="1"/>
  <c r="P789" i="5"/>
  <c r="AJ789" i="5" s="1"/>
  <c r="N789" i="5"/>
  <c r="AI789" i="5" s="1"/>
  <c r="L789" i="5"/>
  <c r="AH789" i="5" s="1"/>
  <c r="H789" i="5"/>
  <c r="I789" i="5" s="1"/>
  <c r="AG789" i="5" s="1"/>
  <c r="AL788" i="5"/>
  <c r="AF788" i="5"/>
  <c r="AE788" i="5"/>
  <c r="AO788" i="5" s="1"/>
  <c r="AC788" i="5"/>
  <c r="AB788" i="5"/>
  <c r="AA788" i="5"/>
  <c r="Z788" i="5"/>
  <c r="Y788" i="5"/>
  <c r="R788" i="5"/>
  <c r="AK788" i="5" s="1"/>
  <c r="P788" i="5"/>
  <c r="AJ788" i="5" s="1"/>
  <c r="N788" i="5"/>
  <c r="AI788" i="5" s="1"/>
  <c r="L788" i="5"/>
  <c r="AH788" i="5" s="1"/>
  <c r="H788" i="5"/>
  <c r="I788" i="5" s="1"/>
  <c r="AG788" i="5" s="1"/>
  <c r="AL798" i="5"/>
  <c r="AF798" i="5"/>
  <c r="AE798" i="5"/>
  <c r="AO798" i="5" s="1"/>
  <c r="AC798" i="5"/>
  <c r="AB798" i="5"/>
  <c r="AA798" i="5"/>
  <c r="Z798" i="5"/>
  <c r="Y798" i="5"/>
  <c r="R798" i="5"/>
  <c r="AK798" i="5" s="1"/>
  <c r="P798" i="5"/>
  <c r="AJ798" i="5" s="1"/>
  <c r="N798" i="5"/>
  <c r="AI798" i="5" s="1"/>
  <c r="L798" i="5"/>
  <c r="AH798" i="5" s="1"/>
  <c r="H798" i="5"/>
  <c r="I798" i="5" s="1"/>
  <c r="AG798" i="5" s="1"/>
  <c r="AL787" i="5"/>
  <c r="AF787" i="5"/>
  <c r="AE787" i="5"/>
  <c r="AO787" i="5" s="1"/>
  <c r="AC787" i="5"/>
  <c r="AB787" i="5"/>
  <c r="AA787" i="5"/>
  <c r="Z787" i="5"/>
  <c r="Y787" i="5"/>
  <c r="R787" i="5"/>
  <c r="AK787" i="5" s="1"/>
  <c r="P787" i="5"/>
  <c r="AJ787" i="5" s="1"/>
  <c r="N787" i="5"/>
  <c r="AI787" i="5" s="1"/>
  <c r="L787" i="5"/>
  <c r="AH787" i="5" s="1"/>
  <c r="H787" i="5"/>
  <c r="I787" i="5" s="1"/>
  <c r="AG787" i="5" s="1"/>
  <c r="AL786" i="5"/>
  <c r="AF786" i="5"/>
  <c r="AE786" i="5"/>
  <c r="AO786" i="5" s="1"/>
  <c r="AC786" i="5"/>
  <c r="AB786" i="5"/>
  <c r="AA786" i="5"/>
  <c r="Z786" i="5"/>
  <c r="Y786" i="5"/>
  <c r="R786" i="5"/>
  <c r="AK786" i="5" s="1"/>
  <c r="P786" i="5"/>
  <c r="AJ786" i="5" s="1"/>
  <c r="N786" i="5"/>
  <c r="AI786" i="5" s="1"/>
  <c r="L786" i="5"/>
  <c r="AH786" i="5" s="1"/>
  <c r="H786" i="5"/>
  <c r="I786" i="5" s="1"/>
  <c r="AG786" i="5" s="1"/>
  <c r="AL785" i="5"/>
  <c r="AF785" i="5"/>
  <c r="AE785" i="5"/>
  <c r="AO785" i="5" s="1"/>
  <c r="AC785" i="5"/>
  <c r="AB785" i="5"/>
  <c r="AA785" i="5"/>
  <c r="Z785" i="5"/>
  <c r="Y785" i="5"/>
  <c r="R785" i="5"/>
  <c r="AK785" i="5" s="1"/>
  <c r="P785" i="5"/>
  <c r="AJ785" i="5" s="1"/>
  <c r="N785" i="5"/>
  <c r="AI785" i="5" s="1"/>
  <c r="L785" i="5"/>
  <c r="AH785" i="5" s="1"/>
  <c r="H785" i="5"/>
  <c r="I785" i="5" s="1"/>
  <c r="AG785" i="5" s="1"/>
  <c r="AL801" i="5"/>
  <c r="AF801" i="5"/>
  <c r="AE801" i="5"/>
  <c r="AO801" i="5" s="1"/>
  <c r="AC801" i="5"/>
  <c r="AB801" i="5"/>
  <c r="AA801" i="5"/>
  <c r="Z801" i="5"/>
  <c r="Y801" i="5"/>
  <c r="R801" i="5"/>
  <c r="AK801" i="5" s="1"/>
  <c r="P801" i="5"/>
  <c r="AJ801" i="5" s="1"/>
  <c r="N801" i="5"/>
  <c r="AI801" i="5" s="1"/>
  <c r="L801" i="5"/>
  <c r="AH801" i="5" s="1"/>
  <c r="H801" i="5"/>
  <c r="I801" i="5" s="1"/>
  <c r="AG801" i="5" s="1"/>
  <c r="AL784" i="5"/>
  <c r="AF784" i="5"/>
  <c r="AE784" i="5"/>
  <c r="AO784" i="5" s="1"/>
  <c r="AC784" i="5"/>
  <c r="AB784" i="5"/>
  <c r="AA784" i="5"/>
  <c r="Z784" i="5"/>
  <c r="Y784" i="5"/>
  <c r="R784" i="5"/>
  <c r="AK784" i="5" s="1"/>
  <c r="P784" i="5"/>
  <c r="AJ784" i="5" s="1"/>
  <c r="N784" i="5"/>
  <c r="AI784" i="5" s="1"/>
  <c r="L784" i="5"/>
  <c r="AH784" i="5" s="1"/>
  <c r="H784" i="5"/>
  <c r="I784" i="5" s="1"/>
  <c r="AG784" i="5" s="1"/>
  <c r="AL797" i="5"/>
  <c r="AF797" i="5"/>
  <c r="AE797" i="5"/>
  <c r="AO797" i="5" s="1"/>
  <c r="AC797" i="5"/>
  <c r="AB797" i="5"/>
  <c r="AN797" i="5" s="1"/>
  <c r="AA797" i="5"/>
  <c r="Z797" i="5"/>
  <c r="Y797" i="5"/>
  <c r="R797" i="5"/>
  <c r="AK797" i="5" s="1"/>
  <c r="P797" i="5"/>
  <c r="AJ797" i="5" s="1"/>
  <c r="N797" i="5"/>
  <c r="AI797" i="5" s="1"/>
  <c r="L797" i="5"/>
  <c r="AH797" i="5" s="1"/>
  <c r="H797" i="5"/>
  <c r="I797" i="5" s="1"/>
  <c r="AG797" i="5" s="1"/>
  <c r="AL796" i="5"/>
  <c r="AF796" i="5"/>
  <c r="AE796" i="5"/>
  <c r="AO796" i="5" s="1"/>
  <c r="AC796" i="5"/>
  <c r="AB796" i="5"/>
  <c r="AA796" i="5"/>
  <c r="Z796" i="5"/>
  <c r="Y796" i="5"/>
  <c r="R796" i="5"/>
  <c r="AK796" i="5" s="1"/>
  <c r="P796" i="5"/>
  <c r="AJ796" i="5" s="1"/>
  <c r="N796" i="5"/>
  <c r="AI796" i="5" s="1"/>
  <c r="L796" i="5"/>
  <c r="AH796" i="5" s="1"/>
  <c r="H796" i="5"/>
  <c r="I796" i="5" s="1"/>
  <c r="AG796" i="5" s="1"/>
  <c r="AL783" i="5"/>
  <c r="AF783" i="5"/>
  <c r="AE783" i="5"/>
  <c r="AO783" i="5" s="1"/>
  <c r="AC783" i="5"/>
  <c r="AB783" i="5"/>
  <c r="AA783" i="5"/>
  <c r="Z783" i="5"/>
  <c r="Y783" i="5"/>
  <c r="R783" i="5"/>
  <c r="AK783" i="5" s="1"/>
  <c r="P783" i="5"/>
  <c r="AJ783" i="5" s="1"/>
  <c r="N783" i="5"/>
  <c r="AI783" i="5" s="1"/>
  <c r="L783" i="5"/>
  <c r="AH783" i="5" s="1"/>
  <c r="H783" i="5"/>
  <c r="I783" i="5" s="1"/>
  <c r="AG783" i="5" s="1"/>
  <c r="AL800" i="5"/>
  <c r="AF800" i="5"/>
  <c r="AE800" i="5"/>
  <c r="AO800" i="5" s="1"/>
  <c r="AC800" i="5"/>
  <c r="AB800" i="5"/>
  <c r="AA800" i="5"/>
  <c r="Z800" i="5"/>
  <c r="Y800" i="5"/>
  <c r="R800" i="5"/>
  <c r="AK800" i="5" s="1"/>
  <c r="P800" i="5"/>
  <c r="AJ800" i="5" s="1"/>
  <c r="N800" i="5"/>
  <c r="AI800" i="5" s="1"/>
  <c r="L800" i="5"/>
  <c r="AH800" i="5" s="1"/>
  <c r="H800" i="5"/>
  <c r="I800" i="5" s="1"/>
  <c r="AG800" i="5" s="1"/>
  <c r="AL782" i="5"/>
  <c r="AF782" i="5"/>
  <c r="AE782" i="5"/>
  <c r="AO782" i="5" s="1"/>
  <c r="AC782" i="5"/>
  <c r="AB782" i="5"/>
  <c r="AA782" i="5"/>
  <c r="Z782" i="5"/>
  <c r="Y782" i="5"/>
  <c r="R782" i="5"/>
  <c r="AK782" i="5" s="1"/>
  <c r="P782" i="5"/>
  <c r="AJ782" i="5" s="1"/>
  <c r="N782" i="5"/>
  <c r="AI782" i="5" s="1"/>
  <c r="L782" i="5"/>
  <c r="AH782" i="5" s="1"/>
  <c r="H782" i="5"/>
  <c r="I782" i="5" s="1"/>
  <c r="AG782" i="5" s="1"/>
  <c r="AL781" i="5"/>
  <c r="AF781" i="5"/>
  <c r="AE781" i="5"/>
  <c r="AO781" i="5" s="1"/>
  <c r="AC781" i="5"/>
  <c r="AB781" i="5"/>
  <c r="AA781" i="5"/>
  <c r="Z781" i="5"/>
  <c r="Y781" i="5"/>
  <c r="R781" i="5"/>
  <c r="AK781" i="5" s="1"/>
  <c r="P781" i="5"/>
  <c r="AJ781" i="5" s="1"/>
  <c r="N781" i="5"/>
  <c r="AI781" i="5" s="1"/>
  <c r="L781" i="5"/>
  <c r="AH781" i="5" s="1"/>
  <c r="H781" i="5"/>
  <c r="I781" i="5" s="1"/>
  <c r="AG781" i="5" s="1"/>
  <c r="AL799" i="5"/>
  <c r="AF799" i="5"/>
  <c r="AE799" i="5"/>
  <c r="AO799" i="5" s="1"/>
  <c r="AC799" i="5"/>
  <c r="AB799" i="5"/>
  <c r="AA799" i="5"/>
  <c r="Z799" i="5"/>
  <c r="Y799" i="5"/>
  <c r="R799" i="5"/>
  <c r="AK799" i="5" s="1"/>
  <c r="P799" i="5"/>
  <c r="AJ799" i="5" s="1"/>
  <c r="N799" i="5"/>
  <c r="AI799" i="5" s="1"/>
  <c r="L799" i="5"/>
  <c r="AH799" i="5" s="1"/>
  <c r="H799" i="5"/>
  <c r="I799" i="5" s="1"/>
  <c r="AG799" i="5" s="1"/>
  <c r="AL692" i="5"/>
  <c r="AF692" i="5"/>
  <c r="AE692" i="5"/>
  <c r="AO692" i="5" s="1"/>
  <c r="AC692" i="5"/>
  <c r="AB692" i="5"/>
  <c r="AA692" i="5"/>
  <c r="Z692" i="5"/>
  <c r="Y692" i="5"/>
  <c r="R692" i="5"/>
  <c r="AK692" i="5" s="1"/>
  <c r="P692" i="5"/>
  <c r="AJ692" i="5" s="1"/>
  <c r="N692" i="5"/>
  <c r="AI692" i="5" s="1"/>
  <c r="L692" i="5"/>
  <c r="AH692" i="5" s="1"/>
  <c r="H692" i="5"/>
  <c r="I692" i="5" s="1"/>
  <c r="AG692" i="5" s="1"/>
  <c r="AL693" i="5"/>
  <c r="AF693" i="5"/>
  <c r="AE693" i="5"/>
  <c r="AO693" i="5" s="1"/>
  <c r="AC693" i="5"/>
  <c r="AB693" i="5"/>
  <c r="AA693" i="5"/>
  <c r="Z693" i="5"/>
  <c r="Y693" i="5"/>
  <c r="R693" i="5"/>
  <c r="AK693" i="5" s="1"/>
  <c r="P693" i="5"/>
  <c r="AJ693" i="5" s="1"/>
  <c r="N693" i="5"/>
  <c r="AI693" i="5" s="1"/>
  <c r="L693" i="5"/>
  <c r="AH693" i="5" s="1"/>
  <c r="H693" i="5"/>
  <c r="I693" i="5" s="1"/>
  <c r="AG693" i="5" s="1"/>
  <c r="AL694" i="5"/>
  <c r="AF694" i="5"/>
  <c r="AE694" i="5"/>
  <c r="AO694" i="5" s="1"/>
  <c r="AC694" i="5"/>
  <c r="AB694" i="5"/>
  <c r="AA694" i="5"/>
  <c r="Z694" i="5"/>
  <c r="Y694" i="5"/>
  <c r="R694" i="5"/>
  <c r="AK694" i="5" s="1"/>
  <c r="P694" i="5"/>
  <c r="AJ694" i="5" s="1"/>
  <c r="N694" i="5"/>
  <c r="AI694" i="5" s="1"/>
  <c r="L694" i="5"/>
  <c r="AH694" i="5" s="1"/>
  <c r="H694" i="5"/>
  <c r="I694" i="5" s="1"/>
  <c r="AG694" i="5" s="1"/>
  <c r="AL697" i="5"/>
  <c r="AF697" i="5"/>
  <c r="AE697" i="5"/>
  <c r="AO697" i="5" s="1"/>
  <c r="AC697" i="5"/>
  <c r="AB697" i="5"/>
  <c r="AA697" i="5"/>
  <c r="Z697" i="5"/>
  <c r="Y697" i="5"/>
  <c r="R697" i="5"/>
  <c r="AK697" i="5" s="1"/>
  <c r="P697" i="5"/>
  <c r="AJ697" i="5" s="1"/>
  <c r="N697" i="5"/>
  <c r="AI697" i="5" s="1"/>
  <c r="L697" i="5"/>
  <c r="AH697" i="5" s="1"/>
  <c r="H697" i="5"/>
  <c r="I697" i="5" s="1"/>
  <c r="AG697" i="5" s="1"/>
  <c r="AL691" i="5"/>
  <c r="AF691" i="5"/>
  <c r="AE691" i="5"/>
  <c r="AO691" i="5" s="1"/>
  <c r="AC691" i="5"/>
  <c r="AB691" i="5"/>
  <c r="AA691" i="5"/>
  <c r="Z691" i="5"/>
  <c r="Y691" i="5"/>
  <c r="R691" i="5"/>
  <c r="AK691" i="5" s="1"/>
  <c r="P691" i="5"/>
  <c r="AJ691" i="5" s="1"/>
  <c r="N691" i="5"/>
  <c r="AI691" i="5" s="1"/>
  <c r="L691" i="5"/>
  <c r="AH691" i="5" s="1"/>
  <c r="H691" i="5"/>
  <c r="I691" i="5" s="1"/>
  <c r="AG691" i="5" s="1"/>
  <c r="AL698" i="5"/>
  <c r="AF698" i="5"/>
  <c r="AE698" i="5"/>
  <c r="AO698" i="5" s="1"/>
  <c r="AC698" i="5"/>
  <c r="AB698" i="5"/>
  <c r="AN698" i="5" s="1"/>
  <c r="AA698" i="5"/>
  <c r="Z698" i="5"/>
  <c r="Y698" i="5"/>
  <c r="R698" i="5"/>
  <c r="AK698" i="5" s="1"/>
  <c r="P698" i="5"/>
  <c r="AJ698" i="5" s="1"/>
  <c r="N698" i="5"/>
  <c r="AI698" i="5" s="1"/>
  <c r="L698" i="5"/>
  <c r="AH698" i="5" s="1"/>
  <c r="H698" i="5"/>
  <c r="I698" i="5" s="1"/>
  <c r="AG698" i="5" s="1"/>
  <c r="AL696" i="5"/>
  <c r="AF696" i="5"/>
  <c r="AE696" i="5"/>
  <c r="AO696" i="5" s="1"/>
  <c r="AC696" i="5"/>
  <c r="AB696" i="5"/>
  <c r="AA696" i="5"/>
  <c r="Z696" i="5"/>
  <c r="Y696" i="5"/>
  <c r="R696" i="5"/>
  <c r="AK696" i="5" s="1"/>
  <c r="P696" i="5"/>
  <c r="AJ696" i="5" s="1"/>
  <c r="N696" i="5"/>
  <c r="AI696" i="5" s="1"/>
  <c r="L696" i="5"/>
  <c r="AH696" i="5" s="1"/>
  <c r="H696" i="5"/>
  <c r="I696" i="5" s="1"/>
  <c r="AG696" i="5" s="1"/>
  <c r="AL690" i="5"/>
  <c r="AF690" i="5"/>
  <c r="AE690" i="5"/>
  <c r="AO690" i="5" s="1"/>
  <c r="AC690" i="5"/>
  <c r="AB690" i="5"/>
  <c r="AA690" i="5"/>
  <c r="Z690" i="5"/>
  <c r="Y690" i="5"/>
  <c r="R690" i="5"/>
  <c r="AK690" i="5" s="1"/>
  <c r="P690" i="5"/>
  <c r="AJ690" i="5" s="1"/>
  <c r="N690" i="5"/>
  <c r="AI690" i="5" s="1"/>
  <c r="L690" i="5"/>
  <c r="AH690" i="5" s="1"/>
  <c r="H690" i="5"/>
  <c r="I690" i="5" s="1"/>
  <c r="AG690" i="5" s="1"/>
  <c r="AL695" i="5"/>
  <c r="AF695" i="5"/>
  <c r="AE695" i="5"/>
  <c r="AO695" i="5" s="1"/>
  <c r="AC695" i="5"/>
  <c r="AB695" i="5"/>
  <c r="AA695" i="5"/>
  <c r="Z695" i="5"/>
  <c r="Y695" i="5"/>
  <c r="R695" i="5"/>
  <c r="AK695" i="5" s="1"/>
  <c r="P695" i="5"/>
  <c r="AJ695" i="5" s="1"/>
  <c r="N695" i="5"/>
  <c r="AI695" i="5" s="1"/>
  <c r="L695" i="5"/>
  <c r="AH695" i="5" s="1"/>
  <c r="H695" i="5"/>
  <c r="I695" i="5" s="1"/>
  <c r="AG695" i="5" s="1"/>
  <c r="AL689" i="5"/>
  <c r="AF689" i="5"/>
  <c r="AE689" i="5"/>
  <c r="AO689" i="5" s="1"/>
  <c r="AC689" i="5"/>
  <c r="AB689" i="5"/>
  <c r="AA689" i="5"/>
  <c r="Z689" i="5"/>
  <c r="Y689" i="5"/>
  <c r="R689" i="5"/>
  <c r="AK689" i="5" s="1"/>
  <c r="P689" i="5"/>
  <c r="AJ689" i="5" s="1"/>
  <c r="N689" i="5"/>
  <c r="AI689" i="5" s="1"/>
  <c r="L689" i="5"/>
  <c r="AH689" i="5" s="1"/>
  <c r="H689" i="5"/>
  <c r="I689" i="5" s="1"/>
  <c r="AG689" i="5" s="1"/>
  <c r="AL688" i="5"/>
  <c r="AF688" i="5"/>
  <c r="AE688" i="5"/>
  <c r="AO688" i="5" s="1"/>
  <c r="AC688" i="5"/>
  <c r="AB688" i="5"/>
  <c r="AA688" i="5"/>
  <c r="Z688" i="5"/>
  <c r="Y688" i="5"/>
  <c r="R688" i="5"/>
  <c r="AK688" i="5" s="1"/>
  <c r="P688" i="5"/>
  <c r="AJ688" i="5" s="1"/>
  <c r="N688" i="5"/>
  <c r="AI688" i="5" s="1"/>
  <c r="L688" i="5"/>
  <c r="AH688" i="5" s="1"/>
  <c r="H688" i="5"/>
  <c r="I688" i="5" s="1"/>
  <c r="AG688" i="5" s="1"/>
  <c r="AL687" i="5"/>
  <c r="AF687" i="5"/>
  <c r="AE687" i="5"/>
  <c r="AO687" i="5" s="1"/>
  <c r="AC687" i="5"/>
  <c r="AB687" i="5"/>
  <c r="AA687" i="5"/>
  <c r="Z687" i="5"/>
  <c r="Y687" i="5"/>
  <c r="R687" i="5"/>
  <c r="AK687" i="5" s="1"/>
  <c r="P687" i="5"/>
  <c r="AJ687" i="5" s="1"/>
  <c r="N687" i="5"/>
  <c r="AI687" i="5" s="1"/>
  <c r="L687" i="5"/>
  <c r="AH687" i="5" s="1"/>
  <c r="H687" i="5"/>
  <c r="I687" i="5" s="1"/>
  <c r="AG687" i="5" s="1"/>
  <c r="AL686" i="5"/>
  <c r="AF686" i="5"/>
  <c r="AE686" i="5"/>
  <c r="AO686" i="5" s="1"/>
  <c r="AC686" i="5"/>
  <c r="AB686" i="5"/>
  <c r="AA686" i="5"/>
  <c r="Z686" i="5"/>
  <c r="Y686" i="5"/>
  <c r="R686" i="5"/>
  <c r="AK686" i="5" s="1"/>
  <c r="P686" i="5"/>
  <c r="AJ686" i="5" s="1"/>
  <c r="N686" i="5"/>
  <c r="AI686" i="5" s="1"/>
  <c r="L686" i="5"/>
  <c r="AH686" i="5" s="1"/>
  <c r="H686" i="5"/>
  <c r="I686" i="5" s="1"/>
  <c r="AG686" i="5" s="1"/>
  <c r="AL434" i="5"/>
  <c r="AF434" i="5"/>
  <c r="AE434" i="5"/>
  <c r="AO434" i="5" s="1"/>
  <c r="AC434" i="5"/>
  <c r="AB434" i="5"/>
  <c r="AA434" i="5"/>
  <c r="Z434" i="5"/>
  <c r="Y434" i="5"/>
  <c r="R434" i="5"/>
  <c r="AK434" i="5" s="1"/>
  <c r="P434" i="5"/>
  <c r="AJ434" i="5" s="1"/>
  <c r="N434" i="5"/>
  <c r="AI434" i="5" s="1"/>
  <c r="L434" i="5"/>
  <c r="AH434" i="5" s="1"/>
  <c r="H434" i="5"/>
  <c r="I434" i="5" s="1"/>
  <c r="AG434" i="5" s="1"/>
  <c r="AL458" i="5"/>
  <c r="AF458" i="5"/>
  <c r="AE458" i="5"/>
  <c r="AO458" i="5" s="1"/>
  <c r="AC458" i="5"/>
  <c r="AB458" i="5"/>
  <c r="AA458" i="5"/>
  <c r="Z458" i="5"/>
  <c r="Y458" i="5"/>
  <c r="R458" i="5"/>
  <c r="AK458" i="5" s="1"/>
  <c r="P458" i="5"/>
  <c r="AJ458" i="5" s="1"/>
  <c r="N458" i="5"/>
  <c r="AI458" i="5" s="1"/>
  <c r="L458" i="5"/>
  <c r="AH458" i="5" s="1"/>
  <c r="H458" i="5"/>
  <c r="I458" i="5" s="1"/>
  <c r="AG458" i="5" s="1"/>
  <c r="AL460" i="5"/>
  <c r="AF460" i="5"/>
  <c r="AE460" i="5"/>
  <c r="AO460" i="5" s="1"/>
  <c r="AC460" i="5"/>
  <c r="AB460" i="5"/>
  <c r="AA460" i="5"/>
  <c r="Z460" i="5"/>
  <c r="Y460" i="5"/>
  <c r="R460" i="5"/>
  <c r="AK460" i="5" s="1"/>
  <c r="P460" i="5"/>
  <c r="AJ460" i="5" s="1"/>
  <c r="N460" i="5"/>
  <c r="AI460" i="5" s="1"/>
  <c r="L460" i="5"/>
  <c r="AH460" i="5" s="1"/>
  <c r="H460" i="5"/>
  <c r="I460" i="5" s="1"/>
  <c r="AG460" i="5" s="1"/>
  <c r="AL457" i="5"/>
  <c r="AF457" i="5"/>
  <c r="AE457" i="5"/>
  <c r="AO457" i="5" s="1"/>
  <c r="AC457" i="5"/>
  <c r="AB457" i="5"/>
  <c r="AA457" i="5"/>
  <c r="Z457" i="5"/>
  <c r="Y457" i="5"/>
  <c r="R457" i="5"/>
  <c r="AK457" i="5" s="1"/>
  <c r="P457" i="5"/>
  <c r="AJ457" i="5" s="1"/>
  <c r="N457" i="5"/>
  <c r="AI457" i="5" s="1"/>
  <c r="L457" i="5"/>
  <c r="AH457" i="5" s="1"/>
  <c r="H457" i="5"/>
  <c r="I457" i="5" s="1"/>
  <c r="AG457" i="5" s="1"/>
  <c r="AL456" i="5"/>
  <c r="AF456" i="5"/>
  <c r="AE456" i="5"/>
  <c r="AO456" i="5" s="1"/>
  <c r="AC456" i="5"/>
  <c r="AB456" i="5"/>
  <c r="AA456" i="5"/>
  <c r="Z456" i="5"/>
  <c r="Y456" i="5"/>
  <c r="R456" i="5"/>
  <c r="AK456" i="5" s="1"/>
  <c r="P456" i="5"/>
  <c r="AJ456" i="5" s="1"/>
  <c r="N456" i="5"/>
  <c r="AI456" i="5" s="1"/>
  <c r="L456" i="5"/>
  <c r="AH456" i="5" s="1"/>
  <c r="H456" i="5"/>
  <c r="I456" i="5" s="1"/>
  <c r="AG456" i="5" s="1"/>
  <c r="AL455" i="5"/>
  <c r="AF455" i="5"/>
  <c r="AE455" i="5"/>
  <c r="AO455" i="5" s="1"/>
  <c r="AC455" i="5"/>
  <c r="AB455" i="5"/>
  <c r="AA455" i="5"/>
  <c r="Z455" i="5"/>
  <c r="Y455" i="5"/>
  <c r="R455" i="5"/>
  <c r="AK455" i="5" s="1"/>
  <c r="P455" i="5"/>
  <c r="AJ455" i="5" s="1"/>
  <c r="N455" i="5"/>
  <c r="AI455" i="5" s="1"/>
  <c r="L455" i="5"/>
  <c r="AH455" i="5" s="1"/>
  <c r="H455" i="5"/>
  <c r="I455" i="5" s="1"/>
  <c r="AG455" i="5" s="1"/>
  <c r="AL454" i="5"/>
  <c r="AF454" i="5"/>
  <c r="AE454" i="5"/>
  <c r="AO454" i="5" s="1"/>
  <c r="AC454" i="5"/>
  <c r="AB454" i="5"/>
  <c r="AA454" i="5"/>
  <c r="Z454" i="5"/>
  <c r="Y454" i="5"/>
  <c r="R454" i="5"/>
  <c r="AK454" i="5" s="1"/>
  <c r="P454" i="5"/>
  <c r="AJ454" i="5" s="1"/>
  <c r="N454" i="5"/>
  <c r="AI454" i="5" s="1"/>
  <c r="L454" i="5"/>
  <c r="AH454" i="5" s="1"/>
  <c r="H454" i="5"/>
  <c r="I454" i="5" s="1"/>
  <c r="AG454" i="5" s="1"/>
  <c r="AL453" i="5"/>
  <c r="AF453" i="5"/>
  <c r="AE453" i="5"/>
  <c r="AO453" i="5" s="1"/>
  <c r="AC453" i="5"/>
  <c r="AB453" i="5"/>
  <c r="AA453" i="5"/>
  <c r="Z453" i="5"/>
  <c r="Y453" i="5"/>
  <c r="R453" i="5"/>
  <c r="AK453" i="5" s="1"/>
  <c r="P453" i="5"/>
  <c r="AJ453" i="5" s="1"/>
  <c r="N453" i="5"/>
  <c r="AI453" i="5" s="1"/>
  <c r="L453" i="5"/>
  <c r="AH453" i="5" s="1"/>
  <c r="H453" i="5"/>
  <c r="I453" i="5" s="1"/>
  <c r="AG453" i="5" s="1"/>
  <c r="AL452" i="5"/>
  <c r="AF452" i="5"/>
  <c r="AE452" i="5"/>
  <c r="AO452" i="5" s="1"/>
  <c r="AC452" i="5"/>
  <c r="AB452" i="5"/>
  <c r="AA452" i="5"/>
  <c r="Z452" i="5"/>
  <c r="Y452" i="5"/>
  <c r="R452" i="5"/>
  <c r="AK452" i="5" s="1"/>
  <c r="P452" i="5"/>
  <c r="AJ452" i="5" s="1"/>
  <c r="N452" i="5"/>
  <c r="AI452" i="5" s="1"/>
  <c r="L452" i="5"/>
  <c r="AH452" i="5" s="1"/>
  <c r="H452" i="5"/>
  <c r="I452" i="5" s="1"/>
  <c r="AG452" i="5" s="1"/>
  <c r="AL451" i="5"/>
  <c r="AF451" i="5"/>
  <c r="AE451" i="5"/>
  <c r="AO451" i="5" s="1"/>
  <c r="AC451" i="5"/>
  <c r="AB451" i="5"/>
  <c r="AA451" i="5"/>
  <c r="Z451" i="5"/>
  <c r="Y451" i="5"/>
  <c r="R451" i="5"/>
  <c r="AK451" i="5" s="1"/>
  <c r="P451" i="5"/>
  <c r="AJ451" i="5" s="1"/>
  <c r="N451" i="5"/>
  <c r="AI451" i="5" s="1"/>
  <c r="L451" i="5"/>
  <c r="AH451" i="5" s="1"/>
  <c r="H451" i="5"/>
  <c r="I451" i="5" s="1"/>
  <c r="AG451" i="5" s="1"/>
  <c r="AL435" i="5"/>
  <c r="AF435" i="5"/>
  <c r="AE435" i="5"/>
  <c r="AO435" i="5" s="1"/>
  <c r="AC435" i="5"/>
  <c r="AB435" i="5"/>
  <c r="AA435" i="5"/>
  <c r="Z435" i="5"/>
  <c r="Y435" i="5"/>
  <c r="R435" i="5"/>
  <c r="AK435" i="5" s="1"/>
  <c r="P435" i="5"/>
  <c r="AJ435" i="5" s="1"/>
  <c r="N435" i="5"/>
  <c r="AI435" i="5" s="1"/>
  <c r="L435" i="5"/>
  <c r="AH435" i="5" s="1"/>
  <c r="H435" i="5"/>
  <c r="I435" i="5" s="1"/>
  <c r="AG435" i="5" s="1"/>
  <c r="AL459" i="5"/>
  <c r="AF459" i="5"/>
  <c r="AE459" i="5"/>
  <c r="AO459" i="5" s="1"/>
  <c r="AC459" i="5"/>
  <c r="AB459" i="5"/>
  <c r="AA459" i="5"/>
  <c r="Z459" i="5"/>
  <c r="Y459" i="5"/>
  <c r="R459" i="5"/>
  <c r="AK459" i="5" s="1"/>
  <c r="P459" i="5"/>
  <c r="AJ459" i="5" s="1"/>
  <c r="N459" i="5"/>
  <c r="AI459" i="5" s="1"/>
  <c r="L459" i="5"/>
  <c r="AH459" i="5" s="1"/>
  <c r="H459" i="5"/>
  <c r="I459" i="5" s="1"/>
  <c r="AG459" i="5" s="1"/>
  <c r="AL450" i="5"/>
  <c r="AF450" i="5"/>
  <c r="AE450" i="5"/>
  <c r="AO450" i="5" s="1"/>
  <c r="AC450" i="5"/>
  <c r="AB450" i="5"/>
  <c r="AA450" i="5"/>
  <c r="Z450" i="5"/>
  <c r="Y450" i="5"/>
  <c r="R450" i="5"/>
  <c r="AK450" i="5" s="1"/>
  <c r="P450" i="5"/>
  <c r="AJ450" i="5" s="1"/>
  <c r="N450" i="5"/>
  <c r="AI450" i="5" s="1"/>
  <c r="L450" i="5"/>
  <c r="AH450" i="5" s="1"/>
  <c r="H450" i="5"/>
  <c r="I450" i="5" s="1"/>
  <c r="AG450" i="5" s="1"/>
  <c r="AL449" i="5"/>
  <c r="AF449" i="5"/>
  <c r="AE449" i="5"/>
  <c r="AO449" i="5" s="1"/>
  <c r="AC449" i="5"/>
  <c r="AB449" i="5"/>
  <c r="AA449" i="5"/>
  <c r="Z449" i="5"/>
  <c r="Y449" i="5"/>
  <c r="R449" i="5"/>
  <c r="AK449" i="5" s="1"/>
  <c r="P449" i="5"/>
  <c r="AJ449" i="5" s="1"/>
  <c r="N449" i="5"/>
  <c r="AI449" i="5" s="1"/>
  <c r="L449" i="5"/>
  <c r="AH449" i="5" s="1"/>
  <c r="H449" i="5"/>
  <c r="I449" i="5" s="1"/>
  <c r="AG449" i="5" s="1"/>
  <c r="AL448" i="5"/>
  <c r="AF448" i="5"/>
  <c r="AE448" i="5"/>
  <c r="AO448" i="5" s="1"/>
  <c r="AC448" i="5"/>
  <c r="AB448" i="5"/>
  <c r="AA448" i="5"/>
  <c r="Z448" i="5"/>
  <c r="Y448" i="5"/>
  <c r="R448" i="5"/>
  <c r="AK448" i="5" s="1"/>
  <c r="P448" i="5"/>
  <c r="AJ448" i="5" s="1"/>
  <c r="N448" i="5"/>
  <c r="AI448" i="5" s="1"/>
  <c r="L448" i="5"/>
  <c r="AH448" i="5" s="1"/>
  <c r="H448" i="5"/>
  <c r="I448" i="5" s="1"/>
  <c r="AG448" i="5" s="1"/>
  <c r="AL447" i="5"/>
  <c r="AF447" i="5"/>
  <c r="AE447" i="5"/>
  <c r="AO447" i="5" s="1"/>
  <c r="AC447" i="5"/>
  <c r="AB447" i="5"/>
  <c r="AA447" i="5"/>
  <c r="Z447" i="5"/>
  <c r="Y447" i="5"/>
  <c r="R447" i="5"/>
  <c r="AK447" i="5" s="1"/>
  <c r="P447" i="5"/>
  <c r="AJ447" i="5" s="1"/>
  <c r="N447" i="5"/>
  <c r="AI447" i="5" s="1"/>
  <c r="L447" i="5"/>
  <c r="AH447" i="5" s="1"/>
  <c r="H447" i="5"/>
  <c r="I447" i="5" s="1"/>
  <c r="AG447" i="5" s="1"/>
  <c r="AL446" i="5"/>
  <c r="AF446" i="5"/>
  <c r="AE446" i="5"/>
  <c r="AO446" i="5" s="1"/>
  <c r="AC446" i="5"/>
  <c r="AB446" i="5"/>
  <c r="AA446" i="5"/>
  <c r="Z446" i="5"/>
  <c r="Y446" i="5"/>
  <c r="R446" i="5"/>
  <c r="AK446" i="5" s="1"/>
  <c r="P446" i="5"/>
  <c r="AJ446" i="5" s="1"/>
  <c r="N446" i="5"/>
  <c r="AI446" i="5" s="1"/>
  <c r="L446" i="5"/>
  <c r="AH446" i="5" s="1"/>
  <c r="H446" i="5"/>
  <c r="I446" i="5" s="1"/>
  <c r="AG446" i="5" s="1"/>
  <c r="AL445" i="5"/>
  <c r="AF445" i="5"/>
  <c r="AE445" i="5"/>
  <c r="AO445" i="5" s="1"/>
  <c r="AC445" i="5"/>
  <c r="AB445" i="5"/>
  <c r="AA445" i="5"/>
  <c r="Z445" i="5"/>
  <c r="Y445" i="5"/>
  <c r="R445" i="5"/>
  <c r="AK445" i="5" s="1"/>
  <c r="P445" i="5"/>
  <c r="AJ445" i="5" s="1"/>
  <c r="N445" i="5"/>
  <c r="AI445" i="5" s="1"/>
  <c r="L445" i="5"/>
  <c r="AH445" i="5" s="1"/>
  <c r="H445" i="5"/>
  <c r="I445" i="5" s="1"/>
  <c r="AG445" i="5" s="1"/>
  <c r="AL444" i="5"/>
  <c r="AF444" i="5"/>
  <c r="AE444" i="5"/>
  <c r="AO444" i="5" s="1"/>
  <c r="AC444" i="5"/>
  <c r="AB444" i="5"/>
  <c r="AA444" i="5"/>
  <c r="Z444" i="5"/>
  <c r="Y444" i="5"/>
  <c r="R444" i="5"/>
  <c r="AK444" i="5" s="1"/>
  <c r="P444" i="5"/>
  <c r="AJ444" i="5" s="1"/>
  <c r="N444" i="5"/>
  <c r="AI444" i="5" s="1"/>
  <c r="L444" i="5"/>
  <c r="AH444" i="5" s="1"/>
  <c r="H444" i="5"/>
  <c r="I444" i="5" s="1"/>
  <c r="AG444" i="5" s="1"/>
  <c r="AL443" i="5"/>
  <c r="AF443" i="5"/>
  <c r="AE443" i="5"/>
  <c r="AO443" i="5" s="1"/>
  <c r="AC443" i="5"/>
  <c r="AB443" i="5"/>
  <c r="AA443" i="5"/>
  <c r="Z443" i="5"/>
  <c r="Y443" i="5"/>
  <c r="R443" i="5"/>
  <c r="AK443" i="5" s="1"/>
  <c r="P443" i="5"/>
  <c r="AJ443" i="5" s="1"/>
  <c r="N443" i="5"/>
  <c r="AI443" i="5" s="1"/>
  <c r="L443" i="5"/>
  <c r="AH443" i="5" s="1"/>
  <c r="H443" i="5"/>
  <c r="I443" i="5" s="1"/>
  <c r="AG443" i="5" s="1"/>
  <c r="AL442" i="5"/>
  <c r="AF442" i="5"/>
  <c r="AE442" i="5"/>
  <c r="AO442" i="5" s="1"/>
  <c r="AC442" i="5"/>
  <c r="AB442" i="5"/>
  <c r="AA442" i="5"/>
  <c r="Z442" i="5"/>
  <c r="Y442" i="5"/>
  <c r="R442" i="5"/>
  <c r="AK442" i="5" s="1"/>
  <c r="P442" i="5"/>
  <c r="AJ442" i="5" s="1"/>
  <c r="N442" i="5"/>
  <c r="AI442" i="5" s="1"/>
  <c r="L442" i="5"/>
  <c r="AH442" i="5" s="1"/>
  <c r="H442" i="5"/>
  <c r="I442" i="5" s="1"/>
  <c r="AG442" i="5" s="1"/>
  <c r="AL441" i="5"/>
  <c r="AF441" i="5"/>
  <c r="AE441" i="5"/>
  <c r="AO441" i="5" s="1"/>
  <c r="AC441" i="5"/>
  <c r="AB441" i="5"/>
  <c r="AA441" i="5"/>
  <c r="Z441" i="5"/>
  <c r="Y441" i="5"/>
  <c r="R441" i="5"/>
  <c r="AK441" i="5" s="1"/>
  <c r="P441" i="5"/>
  <c r="AJ441" i="5" s="1"/>
  <c r="N441" i="5"/>
  <c r="AI441" i="5" s="1"/>
  <c r="L441" i="5"/>
  <c r="AH441" i="5" s="1"/>
  <c r="H441" i="5"/>
  <c r="I441" i="5" s="1"/>
  <c r="AG441" i="5" s="1"/>
  <c r="AL440" i="5"/>
  <c r="AF440" i="5"/>
  <c r="AE440" i="5"/>
  <c r="AO440" i="5" s="1"/>
  <c r="AC440" i="5"/>
  <c r="AB440" i="5"/>
  <c r="AA440" i="5"/>
  <c r="Z440" i="5"/>
  <c r="Y440" i="5"/>
  <c r="R440" i="5"/>
  <c r="AK440" i="5" s="1"/>
  <c r="P440" i="5"/>
  <c r="AJ440" i="5" s="1"/>
  <c r="N440" i="5"/>
  <c r="AI440" i="5" s="1"/>
  <c r="L440" i="5"/>
  <c r="AH440" i="5" s="1"/>
  <c r="H440" i="5"/>
  <c r="I440" i="5" s="1"/>
  <c r="AG440" i="5" s="1"/>
  <c r="AL439" i="5"/>
  <c r="AF439" i="5"/>
  <c r="AE439" i="5"/>
  <c r="AO439" i="5" s="1"/>
  <c r="AC439" i="5"/>
  <c r="AB439" i="5"/>
  <c r="AA439" i="5"/>
  <c r="Z439" i="5"/>
  <c r="Y439" i="5"/>
  <c r="R439" i="5"/>
  <c r="AK439" i="5" s="1"/>
  <c r="P439" i="5"/>
  <c r="AJ439" i="5" s="1"/>
  <c r="N439" i="5"/>
  <c r="AI439" i="5" s="1"/>
  <c r="L439" i="5"/>
  <c r="AH439" i="5" s="1"/>
  <c r="H439" i="5"/>
  <c r="I439" i="5" s="1"/>
  <c r="AG439" i="5" s="1"/>
  <c r="AL438" i="5"/>
  <c r="AF438" i="5"/>
  <c r="AE438" i="5"/>
  <c r="AO438" i="5" s="1"/>
  <c r="AC438" i="5"/>
  <c r="AB438" i="5"/>
  <c r="AA438" i="5"/>
  <c r="Z438" i="5"/>
  <c r="Y438" i="5"/>
  <c r="R438" i="5"/>
  <c r="AK438" i="5" s="1"/>
  <c r="P438" i="5"/>
  <c r="AJ438" i="5" s="1"/>
  <c r="N438" i="5"/>
  <c r="AI438" i="5" s="1"/>
  <c r="L438" i="5"/>
  <c r="AH438" i="5" s="1"/>
  <c r="H438" i="5"/>
  <c r="I438" i="5" s="1"/>
  <c r="AG438" i="5" s="1"/>
  <c r="AL437" i="5"/>
  <c r="AF437" i="5"/>
  <c r="AE437" i="5"/>
  <c r="AO437" i="5" s="1"/>
  <c r="AC437" i="5"/>
  <c r="AB437" i="5"/>
  <c r="AA437" i="5"/>
  <c r="Z437" i="5"/>
  <c r="Y437" i="5"/>
  <c r="R437" i="5"/>
  <c r="AK437" i="5" s="1"/>
  <c r="P437" i="5"/>
  <c r="AJ437" i="5" s="1"/>
  <c r="N437" i="5"/>
  <c r="AI437" i="5" s="1"/>
  <c r="L437" i="5"/>
  <c r="AH437" i="5" s="1"/>
  <c r="H437" i="5"/>
  <c r="I437" i="5" s="1"/>
  <c r="AG437" i="5" s="1"/>
  <c r="AL436" i="5"/>
  <c r="AF436" i="5"/>
  <c r="AE436" i="5"/>
  <c r="AO436" i="5" s="1"/>
  <c r="AC436" i="5"/>
  <c r="AB436" i="5"/>
  <c r="AA436" i="5"/>
  <c r="Z436" i="5"/>
  <c r="Y436" i="5"/>
  <c r="R436" i="5"/>
  <c r="AK436" i="5" s="1"/>
  <c r="P436" i="5"/>
  <c r="AJ436" i="5" s="1"/>
  <c r="N436" i="5"/>
  <c r="AI436" i="5" s="1"/>
  <c r="L436" i="5"/>
  <c r="AH436" i="5" s="1"/>
  <c r="H436" i="5"/>
  <c r="I436" i="5" s="1"/>
  <c r="AG436" i="5" s="1"/>
  <c r="AL348" i="5"/>
  <c r="AF348" i="5"/>
  <c r="AE348" i="5"/>
  <c r="AO348" i="5" s="1"/>
  <c r="AC348" i="5"/>
  <c r="AB348" i="5"/>
  <c r="AA348" i="5"/>
  <c r="Z348" i="5"/>
  <c r="Y348" i="5"/>
  <c r="R348" i="5"/>
  <c r="AK348" i="5" s="1"/>
  <c r="P348" i="5"/>
  <c r="AJ348" i="5" s="1"/>
  <c r="N348" i="5"/>
  <c r="AI348" i="5" s="1"/>
  <c r="L348" i="5"/>
  <c r="AH348" i="5" s="1"/>
  <c r="H348" i="5"/>
  <c r="I348" i="5" s="1"/>
  <c r="AG348" i="5" s="1"/>
  <c r="AL352" i="5"/>
  <c r="AF352" i="5"/>
  <c r="AE352" i="5"/>
  <c r="AO352" i="5" s="1"/>
  <c r="AC352" i="5"/>
  <c r="AB352" i="5"/>
  <c r="AA352" i="5"/>
  <c r="Z352" i="5"/>
  <c r="Y352" i="5"/>
  <c r="R352" i="5"/>
  <c r="AK352" i="5" s="1"/>
  <c r="P352" i="5"/>
  <c r="AJ352" i="5" s="1"/>
  <c r="N352" i="5"/>
  <c r="AI352" i="5" s="1"/>
  <c r="L352" i="5"/>
  <c r="AH352" i="5" s="1"/>
  <c r="H352" i="5"/>
  <c r="I352" i="5" s="1"/>
  <c r="AG352" i="5" s="1"/>
  <c r="AL343" i="5"/>
  <c r="AF343" i="5"/>
  <c r="AE343" i="5"/>
  <c r="AO343" i="5" s="1"/>
  <c r="AC343" i="5"/>
  <c r="AB343" i="5"/>
  <c r="AA343" i="5"/>
  <c r="Z343" i="5"/>
  <c r="Y343" i="5"/>
  <c r="R343" i="5"/>
  <c r="AK343" i="5" s="1"/>
  <c r="P343" i="5"/>
  <c r="AJ343" i="5" s="1"/>
  <c r="N343" i="5"/>
  <c r="AI343" i="5" s="1"/>
  <c r="L343" i="5"/>
  <c r="AH343" i="5" s="1"/>
  <c r="H343" i="5"/>
  <c r="I343" i="5" s="1"/>
  <c r="AG343" i="5" s="1"/>
  <c r="AL346" i="5"/>
  <c r="AF346" i="5"/>
  <c r="AE346" i="5"/>
  <c r="AO346" i="5" s="1"/>
  <c r="AC346" i="5"/>
  <c r="AB346" i="5"/>
  <c r="AA346" i="5"/>
  <c r="Z346" i="5"/>
  <c r="Y346" i="5"/>
  <c r="R346" i="5"/>
  <c r="AK346" i="5" s="1"/>
  <c r="P346" i="5"/>
  <c r="AJ346" i="5" s="1"/>
  <c r="N346" i="5"/>
  <c r="AI346" i="5" s="1"/>
  <c r="L346" i="5"/>
  <c r="AH346" i="5" s="1"/>
  <c r="H346" i="5"/>
  <c r="I346" i="5" s="1"/>
  <c r="AG346" i="5" s="1"/>
  <c r="AL351" i="5"/>
  <c r="AF351" i="5"/>
  <c r="AE351" i="5"/>
  <c r="AO351" i="5" s="1"/>
  <c r="AC351" i="5"/>
  <c r="AB351" i="5"/>
  <c r="AA351" i="5"/>
  <c r="Z351" i="5"/>
  <c r="Y351" i="5"/>
  <c r="R351" i="5"/>
  <c r="AK351" i="5" s="1"/>
  <c r="P351" i="5"/>
  <c r="AJ351" i="5" s="1"/>
  <c r="N351" i="5"/>
  <c r="AI351" i="5" s="1"/>
  <c r="L351" i="5"/>
  <c r="AH351" i="5" s="1"/>
  <c r="H351" i="5"/>
  <c r="I351" i="5" s="1"/>
  <c r="AG351" i="5" s="1"/>
  <c r="AL350" i="5"/>
  <c r="AF350" i="5"/>
  <c r="AE350" i="5"/>
  <c r="AO350" i="5" s="1"/>
  <c r="AC350" i="5"/>
  <c r="AB350" i="5"/>
  <c r="AA350" i="5"/>
  <c r="Z350" i="5"/>
  <c r="Y350" i="5"/>
  <c r="R350" i="5"/>
  <c r="AK350" i="5" s="1"/>
  <c r="P350" i="5"/>
  <c r="AJ350" i="5" s="1"/>
  <c r="N350" i="5"/>
  <c r="AI350" i="5" s="1"/>
  <c r="L350" i="5"/>
  <c r="AH350" i="5" s="1"/>
  <c r="H350" i="5"/>
  <c r="I350" i="5" s="1"/>
  <c r="AG350" i="5" s="1"/>
  <c r="AL341" i="5"/>
  <c r="AF341" i="5"/>
  <c r="AE341" i="5"/>
  <c r="AO341" i="5" s="1"/>
  <c r="AC341" i="5"/>
  <c r="AB341" i="5"/>
  <c r="AA341" i="5"/>
  <c r="Z341" i="5"/>
  <c r="Y341" i="5"/>
  <c r="R341" i="5"/>
  <c r="AK341" i="5" s="1"/>
  <c r="P341" i="5"/>
  <c r="AJ341" i="5" s="1"/>
  <c r="N341" i="5"/>
  <c r="AI341" i="5" s="1"/>
  <c r="L341" i="5"/>
  <c r="AH341" i="5" s="1"/>
  <c r="H341" i="5"/>
  <c r="I341" i="5" s="1"/>
  <c r="AG341" i="5" s="1"/>
  <c r="AL344" i="5"/>
  <c r="AF344" i="5"/>
  <c r="AE344" i="5"/>
  <c r="AO344" i="5" s="1"/>
  <c r="AC344" i="5"/>
  <c r="AB344" i="5"/>
  <c r="AA344" i="5"/>
  <c r="Z344" i="5"/>
  <c r="Y344" i="5"/>
  <c r="R344" i="5"/>
  <c r="AK344" i="5" s="1"/>
  <c r="P344" i="5"/>
  <c r="AJ344" i="5" s="1"/>
  <c r="N344" i="5"/>
  <c r="AI344" i="5" s="1"/>
  <c r="L344" i="5"/>
  <c r="AH344" i="5" s="1"/>
  <c r="H344" i="5"/>
  <c r="I344" i="5" s="1"/>
  <c r="AG344" i="5" s="1"/>
  <c r="AL340" i="5"/>
  <c r="AF340" i="5"/>
  <c r="AE340" i="5"/>
  <c r="AO340" i="5" s="1"/>
  <c r="AC340" i="5"/>
  <c r="AB340" i="5"/>
  <c r="AA340" i="5"/>
  <c r="Z340" i="5"/>
  <c r="Y340" i="5"/>
  <c r="R340" i="5"/>
  <c r="AK340" i="5" s="1"/>
  <c r="P340" i="5"/>
  <c r="AJ340" i="5" s="1"/>
  <c r="N340" i="5"/>
  <c r="AI340" i="5" s="1"/>
  <c r="L340" i="5"/>
  <c r="AH340" i="5" s="1"/>
  <c r="H340" i="5"/>
  <c r="I340" i="5" s="1"/>
  <c r="AG340" i="5" s="1"/>
  <c r="AL339" i="5"/>
  <c r="AF339" i="5"/>
  <c r="AE339" i="5"/>
  <c r="AO339" i="5" s="1"/>
  <c r="AC339" i="5"/>
  <c r="AB339" i="5"/>
  <c r="AA339" i="5"/>
  <c r="Z339" i="5"/>
  <c r="Y339" i="5"/>
  <c r="R339" i="5"/>
  <c r="AK339" i="5" s="1"/>
  <c r="P339" i="5"/>
  <c r="AJ339" i="5" s="1"/>
  <c r="N339" i="5"/>
  <c r="AI339" i="5" s="1"/>
  <c r="L339" i="5"/>
  <c r="AH339" i="5" s="1"/>
  <c r="H339" i="5"/>
  <c r="I339" i="5" s="1"/>
  <c r="AG339" i="5" s="1"/>
  <c r="AL338" i="5"/>
  <c r="AF338" i="5"/>
  <c r="AE338" i="5"/>
  <c r="AO338" i="5" s="1"/>
  <c r="AC338" i="5"/>
  <c r="AB338" i="5"/>
  <c r="AA338" i="5"/>
  <c r="Z338" i="5"/>
  <c r="Y338" i="5"/>
  <c r="R338" i="5"/>
  <c r="AK338" i="5" s="1"/>
  <c r="P338" i="5"/>
  <c r="AJ338" i="5" s="1"/>
  <c r="N338" i="5"/>
  <c r="AI338" i="5" s="1"/>
  <c r="L338" i="5"/>
  <c r="AH338" i="5" s="1"/>
  <c r="H338" i="5"/>
  <c r="I338" i="5" s="1"/>
  <c r="AG338" i="5" s="1"/>
  <c r="AL337" i="5"/>
  <c r="AF337" i="5"/>
  <c r="AE337" i="5"/>
  <c r="AO337" i="5" s="1"/>
  <c r="AC337" i="5"/>
  <c r="AB337" i="5"/>
  <c r="AA337" i="5"/>
  <c r="Z337" i="5"/>
  <c r="Y337" i="5"/>
  <c r="R337" i="5"/>
  <c r="AK337" i="5" s="1"/>
  <c r="P337" i="5"/>
  <c r="AJ337" i="5" s="1"/>
  <c r="N337" i="5"/>
  <c r="AI337" i="5" s="1"/>
  <c r="L337" i="5"/>
  <c r="AH337" i="5" s="1"/>
  <c r="H337" i="5"/>
  <c r="I337" i="5" s="1"/>
  <c r="AG337" i="5" s="1"/>
  <c r="AL345" i="5"/>
  <c r="AF345" i="5"/>
  <c r="AE345" i="5"/>
  <c r="AO345" i="5" s="1"/>
  <c r="AC345" i="5"/>
  <c r="AB345" i="5"/>
  <c r="AA345" i="5"/>
  <c r="Z345" i="5"/>
  <c r="Y345" i="5"/>
  <c r="R345" i="5"/>
  <c r="AK345" i="5" s="1"/>
  <c r="P345" i="5"/>
  <c r="AJ345" i="5" s="1"/>
  <c r="N345" i="5"/>
  <c r="AI345" i="5" s="1"/>
  <c r="L345" i="5"/>
  <c r="AH345" i="5" s="1"/>
  <c r="H345" i="5"/>
  <c r="I345" i="5" s="1"/>
  <c r="AG345" i="5" s="1"/>
  <c r="AL336" i="5"/>
  <c r="AF336" i="5"/>
  <c r="AE336" i="5"/>
  <c r="AO336" i="5" s="1"/>
  <c r="AC336" i="5"/>
  <c r="AB336" i="5"/>
  <c r="AA336" i="5"/>
  <c r="Z336" i="5"/>
  <c r="Y336" i="5"/>
  <c r="R336" i="5"/>
  <c r="AK336" i="5" s="1"/>
  <c r="P336" i="5"/>
  <c r="AJ336" i="5" s="1"/>
  <c r="N336" i="5"/>
  <c r="AI336" i="5" s="1"/>
  <c r="L336" i="5"/>
  <c r="AH336" i="5" s="1"/>
  <c r="H336" i="5"/>
  <c r="I336" i="5" s="1"/>
  <c r="AG336" i="5" s="1"/>
  <c r="AL335" i="5"/>
  <c r="AF335" i="5"/>
  <c r="AE335" i="5"/>
  <c r="AO335" i="5" s="1"/>
  <c r="AC335" i="5"/>
  <c r="AB335" i="5"/>
  <c r="AA335" i="5"/>
  <c r="Z335" i="5"/>
  <c r="Y335" i="5"/>
  <c r="R335" i="5"/>
  <c r="AK335" i="5" s="1"/>
  <c r="P335" i="5"/>
  <c r="AJ335" i="5" s="1"/>
  <c r="N335" i="5"/>
  <c r="AI335" i="5" s="1"/>
  <c r="L335" i="5"/>
  <c r="AH335" i="5" s="1"/>
  <c r="H335" i="5"/>
  <c r="I335" i="5" s="1"/>
  <c r="AG335" i="5" s="1"/>
  <c r="AL334" i="5"/>
  <c r="AF334" i="5"/>
  <c r="AE334" i="5"/>
  <c r="AO334" i="5" s="1"/>
  <c r="AC334" i="5"/>
  <c r="AB334" i="5"/>
  <c r="AA334" i="5"/>
  <c r="Z334" i="5"/>
  <c r="Y334" i="5"/>
  <c r="R334" i="5"/>
  <c r="AK334" i="5" s="1"/>
  <c r="P334" i="5"/>
  <c r="AJ334" i="5" s="1"/>
  <c r="N334" i="5"/>
  <c r="AI334" i="5" s="1"/>
  <c r="L334" i="5"/>
  <c r="AH334" i="5" s="1"/>
  <c r="H334" i="5"/>
  <c r="I334" i="5" s="1"/>
  <c r="AG334" i="5" s="1"/>
  <c r="AL347" i="5"/>
  <c r="AF347" i="5"/>
  <c r="AE347" i="5"/>
  <c r="AO347" i="5" s="1"/>
  <c r="AC347" i="5"/>
  <c r="AB347" i="5"/>
  <c r="AA347" i="5"/>
  <c r="Z347" i="5"/>
  <c r="Y347" i="5"/>
  <c r="R347" i="5"/>
  <c r="AK347" i="5" s="1"/>
  <c r="P347" i="5"/>
  <c r="AJ347" i="5" s="1"/>
  <c r="N347" i="5"/>
  <c r="AI347" i="5" s="1"/>
  <c r="L347" i="5"/>
  <c r="AH347" i="5" s="1"/>
  <c r="H347" i="5"/>
  <c r="I347" i="5" s="1"/>
  <c r="AG347" i="5" s="1"/>
  <c r="AL333" i="5"/>
  <c r="AF333" i="5"/>
  <c r="AE333" i="5"/>
  <c r="AO333" i="5" s="1"/>
  <c r="AC333" i="5"/>
  <c r="AB333" i="5"/>
  <c r="AA333" i="5"/>
  <c r="Z333" i="5"/>
  <c r="Y333" i="5"/>
  <c r="R333" i="5"/>
  <c r="AK333" i="5" s="1"/>
  <c r="P333" i="5"/>
  <c r="AJ333" i="5" s="1"/>
  <c r="N333" i="5"/>
  <c r="AI333" i="5" s="1"/>
  <c r="L333" i="5"/>
  <c r="AH333" i="5" s="1"/>
  <c r="H333" i="5"/>
  <c r="I333" i="5" s="1"/>
  <c r="AG333" i="5" s="1"/>
  <c r="AL332" i="5"/>
  <c r="AF332" i="5"/>
  <c r="AE332" i="5"/>
  <c r="AO332" i="5" s="1"/>
  <c r="AC332" i="5"/>
  <c r="AB332" i="5"/>
  <c r="AA332" i="5"/>
  <c r="Z332" i="5"/>
  <c r="Y332" i="5"/>
  <c r="R332" i="5"/>
  <c r="AK332" i="5" s="1"/>
  <c r="P332" i="5"/>
  <c r="AJ332" i="5" s="1"/>
  <c r="N332" i="5"/>
  <c r="AI332" i="5" s="1"/>
  <c r="L332" i="5"/>
  <c r="AH332" i="5" s="1"/>
  <c r="H332" i="5"/>
  <c r="I332" i="5" s="1"/>
  <c r="AG332" i="5" s="1"/>
  <c r="AL331" i="5"/>
  <c r="AF331" i="5"/>
  <c r="AE331" i="5"/>
  <c r="AO331" i="5" s="1"/>
  <c r="AC331" i="5"/>
  <c r="AB331" i="5"/>
  <c r="AA331" i="5"/>
  <c r="Z331" i="5"/>
  <c r="Y331" i="5"/>
  <c r="R331" i="5"/>
  <c r="AK331" i="5" s="1"/>
  <c r="P331" i="5"/>
  <c r="AJ331" i="5" s="1"/>
  <c r="N331" i="5"/>
  <c r="AI331" i="5" s="1"/>
  <c r="L331" i="5"/>
  <c r="AH331" i="5" s="1"/>
  <c r="H331" i="5"/>
  <c r="I331" i="5" s="1"/>
  <c r="AG331" i="5" s="1"/>
  <c r="AL330" i="5"/>
  <c r="AF330" i="5"/>
  <c r="AE330" i="5"/>
  <c r="AO330" i="5" s="1"/>
  <c r="AC330" i="5"/>
  <c r="AB330" i="5"/>
  <c r="AA330" i="5"/>
  <c r="Z330" i="5"/>
  <c r="Y330" i="5"/>
  <c r="R330" i="5"/>
  <c r="AK330" i="5" s="1"/>
  <c r="P330" i="5"/>
  <c r="AJ330" i="5" s="1"/>
  <c r="N330" i="5"/>
  <c r="AI330" i="5" s="1"/>
  <c r="L330" i="5"/>
  <c r="AH330" i="5" s="1"/>
  <c r="H330" i="5"/>
  <c r="I330" i="5" s="1"/>
  <c r="AG330" i="5" s="1"/>
  <c r="AL349" i="5"/>
  <c r="AF349" i="5"/>
  <c r="AE349" i="5"/>
  <c r="AO349" i="5" s="1"/>
  <c r="AC349" i="5"/>
  <c r="AB349" i="5"/>
  <c r="AA349" i="5"/>
  <c r="Z349" i="5"/>
  <c r="Y349" i="5"/>
  <c r="R349" i="5"/>
  <c r="AK349" i="5" s="1"/>
  <c r="P349" i="5"/>
  <c r="AJ349" i="5" s="1"/>
  <c r="N349" i="5"/>
  <c r="AI349" i="5" s="1"/>
  <c r="L349" i="5"/>
  <c r="AH349" i="5" s="1"/>
  <c r="H349" i="5"/>
  <c r="I349" i="5" s="1"/>
  <c r="AG349" i="5" s="1"/>
  <c r="AL342" i="5"/>
  <c r="AF342" i="5"/>
  <c r="AE342" i="5"/>
  <c r="AO342" i="5" s="1"/>
  <c r="AC342" i="5"/>
  <c r="AB342" i="5"/>
  <c r="AA342" i="5"/>
  <c r="Z342" i="5"/>
  <c r="Y342" i="5"/>
  <c r="R342" i="5"/>
  <c r="AK342" i="5" s="1"/>
  <c r="P342" i="5"/>
  <c r="AJ342" i="5" s="1"/>
  <c r="N342" i="5"/>
  <c r="AI342" i="5" s="1"/>
  <c r="L342" i="5"/>
  <c r="AH342" i="5" s="1"/>
  <c r="H342" i="5"/>
  <c r="I342" i="5" s="1"/>
  <c r="AG342" i="5" s="1"/>
  <c r="AL151" i="5"/>
  <c r="AF151" i="5"/>
  <c r="AE151" i="5"/>
  <c r="AO151" i="5" s="1"/>
  <c r="AC151" i="5"/>
  <c r="AB151" i="5"/>
  <c r="AA151" i="5"/>
  <c r="Z151" i="5"/>
  <c r="Y151" i="5"/>
  <c r="R151" i="5"/>
  <c r="AK151" i="5" s="1"/>
  <c r="P151" i="5"/>
  <c r="AJ151" i="5" s="1"/>
  <c r="N151" i="5"/>
  <c r="AI151" i="5" s="1"/>
  <c r="L151" i="5"/>
  <c r="AH151" i="5" s="1"/>
  <c r="H151" i="5"/>
  <c r="I151" i="5" s="1"/>
  <c r="AG151" i="5" s="1"/>
  <c r="AL155" i="5"/>
  <c r="AF155" i="5"/>
  <c r="AE155" i="5"/>
  <c r="AO155" i="5" s="1"/>
  <c r="AC155" i="5"/>
  <c r="AB155" i="5"/>
  <c r="AA155" i="5"/>
  <c r="Z155" i="5"/>
  <c r="Y155" i="5"/>
  <c r="R155" i="5"/>
  <c r="AK155" i="5" s="1"/>
  <c r="P155" i="5"/>
  <c r="AJ155" i="5" s="1"/>
  <c r="N155" i="5"/>
  <c r="AI155" i="5" s="1"/>
  <c r="L155" i="5"/>
  <c r="AH155" i="5" s="1"/>
  <c r="H155" i="5"/>
  <c r="I155" i="5" s="1"/>
  <c r="AG155" i="5" s="1"/>
  <c r="AL150" i="5"/>
  <c r="AF150" i="5"/>
  <c r="AE150" i="5"/>
  <c r="AO150" i="5" s="1"/>
  <c r="AC150" i="5"/>
  <c r="AB150" i="5"/>
  <c r="AA150" i="5"/>
  <c r="Z150" i="5"/>
  <c r="Y150" i="5"/>
  <c r="R150" i="5"/>
  <c r="AK150" i="5" s="1"/>
  <c r="P150" i="5"/>
  <c r="AJ150" i="5" s="1"/>
  <c r="N150" i="5"/>
  <c r="AI150" i="5" s="1"/>
  <c r="L150" i="5"/>
  <c r="AH150" i="5" s="1"/>
  <c r="H150" i="5"/>
  <c r="I150" i="5" s="1"/>
  <c r="AG150" i="5" s="1"/>
  <c r="AL154" i="5"/>
  <c r="AH154" i="5"/>
  <c r="AF154" i="5"/>
  <c r="AE154" i="5"/>
  <c r="AO154" i="5" s="1"/>
  <c r="AC154" i="5"/>
  <c r="AB154" i="5"/>
  <c r="AA154" i="5"/>
  <c r="Z154" i="5"/>
  <c r="Y154" i="5"/>
  <c r="R154" i="5"/>
  <c r="AK154" i="5" s="1"/>
  <c r="P154" i="5"/>
  <c r="AJ154" i="5" s="1"/>
  <c r="N154" i="5"/>
  <c r="AI154" i="5" s="1"/>
  <c r="H154" i="5"/>
  <c r="AG154" i="5" s="1"/>
  <c r="AL152" i="5"/>
  <c r="AF152" i="5"/>
  <c r="AE152" i="5"/>
  <c r="AO152" i="5" s="1"/>
  <c r="AC152" i="5"/>
  <c r="AB152" i="5"/>
  <c r="AA152" i="5"/>
  <c r="Z152" i="5"/>
  <c r="Y152" i="5"/>
  <c r="R152" i="5"/>
  <c r="AK152" i="5" s="1"/>
  <c r="P152" i="5"/>
  <c r="AJ152" i="5" s="1"/>
  <c r="N152" i="5"/>
  <c r="AI152" i="5" s="1"/>
  <c r="L152" i="5"/>
  <c r="AH152" i="5" s="1"/>
  <c r="H152" i="5"/>
  <c r="I152" i="5" s="1"/>
  <c r="AG152" i="5" s="1"/>
  <c r="AL149" i="5"/>
  <c r="AF149" i="5"/>
  <c r="AE149" i="5"/>
  <c r="AO149" i="5" s="1"/>
  <c r="AC149" i="5"/>
  <c r="AB149" i="5"/>
  <c r="AA149" i="5"/>
  <c r="Z149" i="5"/>
  <c r="Y149" i="5"/>
  <c r="R149" i="5"/>
  <c r="AK149" i="5" s="1"/>
  <c r="P149" i="5"/>
  <c r="AJ149" i="5" s="1"/>
  <c r="N149" i="5"/>
  <c r="AI149" i="5" s="1"/>
  <c r="L149" i="5"/>
  <c r="AH149" i="5" s="1"/>
  <c r="H149" i="5"/>
  <c r="I149" i="5" s="1"/>
  <c r="AG149" i="5" s="1"/>
  <c r="AL153" i="5"/>
  <c r="AF153" i="5"/>
  <c r="AE153" i="5"/>
  <c r="AO153" i="5" s="1"/>
  <c r="AC153" i="5"/>
  <c r="AB153" i="5"/>
  <c r="AA153" i="5"/>
  <c r="Z153" i="5"/>
  <c r="Y153" i="5"/>
  <c r="R153" i="5"/>
  <c r="AK153" i="5" s="1"/>
  <c r="P153" i="5"/>
  <c r="AJ153" i="5" s="1"/>
  <c r="N153" i="5"/>
  <c r="AI153" i="5" s="1"/>
  <c r="L153" i="5"/>
  <c r="AH153" i="5" s="1"/>
  <c r="H153" i="5"/>
  <c r="I153" i="5" s="1"/>
  <c r="AG153" i="5" s="1"/>
  <c r="AL146" i="5"/>
  <c r="AF146" i="5"/>
  <c r="AE146" i="5"/>
  <c r="AO146" i="5" s="1"/>
  <c r="AC146" i="5"/>
  <c r="AB146" i="5"/>
  <c r="AA146" i="5"/>
  <c r="Z146" i="5"/>
  <c r="Y146" i="5"/>
  <c r="R146" i="5"/>
  <c r="AK146" i="5" s="1"/>
  <c r="P146" i="5"/>
  <c r="AJ146" i="5" s="1"/>
  <c r="N146" i="5"/>
  <c r="AI146" i="5" s="1"/>
  <c r="L146" i="5"/>
  <c r="AH146" i="5" s="1"/>
  <c r="H146" i="5"/>
  <c r="I146" i="5" s="1"/>
  <c r="AG146" i="5" s="1"/>
  <c r="AL145" i="5"/>
  <c r="AF145" i="5"/>
  <c r="AE145" i="5"/>
  <c r="AO145" i="5" s="1"/>
  <c r="AC145" i="5"/>
  <c r="AB145" i="5"/>
  <c r="AA145" i="5"/>
  <c r="Z145" i="5"/>
  <c r="Y145" i="5"/>
  <c r="R145" i="5"/>
  <c r="AK145" i="5" s="1"/>
  <c r="P145" i="5"/>
  <c r="AJ145" i="5" s="1"/>
  <c r="N145" i="5"/>
  <c r="AI145" i="5" s="1"/>
  <c r="L145" i="5"/>
  <c r="AH145" i="5" s="1"/>
  <c r="H145" i="5"/>
  <c r="I145" i="5" s="1"/>
  <c r="AG145" i="5" s="1"/>
  <c r="AL144" i="5"/>
  <c r="AF144" i="5"/>
  <c r="AE144" i="5"/>
  <c r="AO144" i="5" s="1"/>
  <c r="AC144" i="5"/>
  <c r="AB144" i="5"/>
  <c r="AA144" i="5"/>
  <c r="Z144" i="5"/>
  <c r="Y144" i="5"/>
  <c r="R144" i="5"/>
  <c r="AK144" i="5" s="1"/>
  <c r="P144" i="5"/>
  <c r="AJ144" i="5" s="1"/>
  <c r="N144" i="5"/>
  <c r="AI144" i="5" s="1"/>
  <c r="L144" i="5"/>
  <c r="AH144" i="5" s="1"/>
  <c r="H144" i="5"/>
  <c r="I144" i="5" s="1"/>
  <c r="AG144" i="5" s="1"/>
  <c r="AL147" i="5"/>
  <c r="AF147" i="5"/>
  <c r="AE147" i="5"/>
  <c r="AO147" i="5" s="1"/>
  <c r="AC147" i="5"/>
  <c r="AB147" i="5"/>
  <c r="AA147" i="5"/>
  <c r="Z147" i="5"/>
  <c r="Y147" i="5"/>
  <c r="R147" i="5"/>
  <c r="AK147" i="5" s="1"/>
  <c r="P147" i="5"/>
  <c r="AJ147" i="5" s="1"/>
  <c r="N147" i="5"/>
  <c r="AI147" i="5" s="1"/>
  <c r="L147" i="5"/>
  <c r="AH147" i="5" s="1"/>
  <c r="H147" i="5"/>
  <c r="I147" i="5" s="1"/>
  <c r="AG147" i="5" s="1"/>
  <c r="AL148" i="5"/>
  <c r="AF148" i="5"/>
  <c r="AE148" i="5"/>
  <c r="AO148" i="5" s="1"/>
  <c r="AC148" i="5"/>
  <c r="AB148" i="5"/>
  <c r="AA148" i="5"/>
  <c r="Z148" i="5"/>
  <c r="Y148" i="5"/>
  <c r="R148" i="5"/>
  <c r="AK148" i="5" s="1"/>
  <c r="P148" i="5"/>
  <c r="AJ148" i="5" s="1"/>
  <c r="N148" i="5"/>
  <c r="AI148" i="5" s="1"/>
  <c r="L148" i="5"/>
  <c r="AH148" i="5" s="1"/>
  <c r="H148" i="5"/>
  <c r="I148" i="5" s="1"/>
  <c r="AG148" i="5" s="1"/>
  <c r="AL143" i="5"/>
  <c r="AF143" i="5"/>
  <c r="AE143" i="5"/>
  <c r="AO143" i="5" s="1"/>
  <c r="AC143" i="5"/>
  <c r="AB143" i="5"/>
  <c r="AA143" i="5"/>
  <c r="Z143" i="5"/>
  <c r="Y143" i="5"/>
  <c r="R143" i="5"/>
  <c r="AK143" i="5" s="1"/>
  <c r="P143" i="5"/>
  <c r="AJ143" i="5" s="1"/>
  <c r="N143" i="5"/>
  <c r="AI143" i="5" s="1"/>
  <c r="L143" i="5"/>
  <c r="AH143" i="5" s="1"/>
  <c r="H143" i="5"/>
  <c r="I143" i="5" s="1"/>
  <c r="AG143" i="5" s="1"/>
  <c r="AL839" i="5"/>
  <c r="AF839" i="5"/>
  <c r="AE839" i="5"/>
  <c r="AO839" i="5" s="1"/>
  <c r="AC839" i="5"/>
  <c r="AB839" i="5"/>
  <c r="AA839" i="5"/>
  <c r="Z839" i="5"/>
  <c r="Y839" i="5"/>
  <c r="R839" i="5"/>
  <c r="AK839" i="5" s="1"/>
  <c r="P839" i="5"/>
  <c r="AJ839" i="5" s="1"/>
  <c r="N839" i="5"/>
  <c r="AI839" i="5" s="1"/>
  <c r="L839" i="5"/>
  <c r="AH839" i="5" s="1"/>
  <c r="H839" i="5"/>
  <c r="I839" i="5" s="1"/>
  <c r="AG839" i="5" s="1"/>
  <c r="AL838" i="5"/>
  <c r="AF838" i="5"/>
  <c r="AE838" i="5"/>
  <c r="AO838" i="5" s="1"/>
  <c r="AC838" i="5"/>
  <c r="AB838" i="5"/>
  <c r="AA838" i="5"/>
  <c r="Z838" i="5"/>
  <c r="Y838" i="5"/>
  <c r="R838" i="5"/>
  <c r="AK838" i="5" s="1"/>
  <c r="P838" i="5"/>
  <c r="AJ838" i="5" s="1"/>
  <c r="N838" i="5"/>
  <c r="AI838" i="5" s="1"/>
  <c r="L838" i="5"/>
  <c r="AH838" i="5" s="1"/>
  <c r="H838" i="5"/>
  <c r="I838" i="5" s="1"/>
  <c r="AG838" i="5" s="1"/>
  <c r="AL840" i="5"/>
  <c r="AF840" i="5"/>
  <c r="AE840" i="5"/>
  <c r="AO840" i="5" s="1"/>
  <c r="AC840" i="5"/>
  <c r="AB840" i="5"/>
  <c r="AA840" i="5"/>
  <c r="Z840" i="5"/>
  <c r="Y840" i="5"/>
  <c r="R840" i="5"/>
  <c r="AK840" i="5" s="1"/>
  <c r="P840" i="5"/>
  <c r="AJ840" i="5" s="1"/>
  <c r="N840" i="5"/>
  <c r="AI840" i="5" s="1"/>
  <c r="L840" i="5"/>
  <c r="AH840" i="5" s="1"/>
  <c r="H840" i="5"/>
  <c r="I840" i="5" s="1"/>
  <c r="AG840" i="5" s="1"/>
  <c r="AL837" i="5"/>
  <c r="AF837" i="5"/>
  <c r="AE837" i="5"/>
  <c r="AO837" i="5" s="1"/>
  <c r="AC837" i="5"/>
  <c r="AB837" i="5"/>
  <c r="AA837" i="5"/>
  <c r="Z837" i="5"/>
  <c r="Y837" i="5"/>
  <c r="R837" i="5"/>
  <c r="AK837" i="5" s="1"/>
  <c r="P837" i="5"/>
  <c r="AJ837" i="5" s="1"/>
  <c r="N837" i="5"/>
  <c r="AI837" i="5" s="1"/>
  <c r="L837" i="5"/>
  <c r="AH837" i="5" s="1"/>
  <c r="H837" i="5"/>
  <c r="I837" i="5" s="1"/>
  <c r="AG837" i="5" s="1"/>
  <c r="AL841" i="5"/>
  <c r="AF841" i="5"/>
  <c r="AE841" i="5"/>
  <c r="AO841" i="5" s="1"/>
  <c r="AC841" i="5"/>
  <c r="AB841" i="5"/>
  <c r="AA841" i="5"/>
  <c r="Z841" i="5"/>
  <c r="Y841" i="5"/>
  <c r="R841" i="5"/>
  <c r="AK841" i="5" s="1"/>
  <c r="P841" i="5"/>
  <c r="AJ841" i="5" s="1"/>
  <c r="N841" i="5"/>
  <c r="AI841" i="5" s="1"/>
  <c r="L841" i="5"/>
  <c r="AH841" i="5" s="1"/>
  <c r="H841" i="5"/>
  <c r="I841" i="5" s="1"/>
  <c r="AG841" i="5" s="1"/>
  <c r="AL836" i="5"/>
  <c r="AF836" i="5"/>
  <c r="AE836" i="5"/>
  <c r="AO836" i="5" s="1"/>
  <c r="AC836" i="5"/>
  <c r="AB836" i="5"/>
  <c r="AA836" i="5"/>
  <c r="Z836" i="5"/>
  <c r="Y836" i="5"/>
  <c r="R836" i="5"/>
  <c r="AK836" i="5" s="1"/>
  <c r="P836" i="5"/>
  <c r="AJ836" i="5" s="1"/>
  <c r="N836" i="5"/>
  <c r="AI836" i="5" s="1"/>
  <c r="L836" i="5"/>
  <c r="AH836" i="5" s="1"/>
  <c r="H836" i="5"/>
  <c r="I836" i="5" s="1"/>
  <c r="AG836" i="5" s="1"/>
  <c r="AL835" i="5"/>
  <c r="AF835" i="5"/>
  <c r="AE835" i="5"/>
  <c r="AO835" i="5" s="1"/>
  <c r="AC835" i="5"/>
  <c r="AB835" i="5"/>
  <c r="AA835" i="5"/>
  <c r="Z835" i="5"/>
  <c r="Y835" i="5"/>
  <c r="R835" i="5"/>
  <c r="AK835" i="5" s="1"/>
  <c r="P835" i="5"/>
  <c r="AJ835" i="5" s="1"/>
  <c r="N835" i="5"/>
  <c r="AI835" i="5" s="1"/>
  <c r="L835" i="5"/>
  <c r="AH835" i="5" s="1"/>
  <c r="H835" i="5"/>
  <c r="I835" i="5" s="1"/>
  <c r="AG835" i="5" s="1"/>
  <c r="AL834" i="5"/>
  <c r="AF834" i="5"/>
  <c r="AE834" i="5"/>
  <c r="AO834" i="5" s="1"/>
  <c r="AC834" i="5"/>
  <c r="AB834" i="5"/>
  <c r="AA834" i="5"/>
  <c r="Z834" i="5"/>
  <c r="Y834" i="5"/>
  <c r="R834" i="5"/>
  <c r="AK834" i="5" s="1"/>
  <c r="P834" i="5"/>
  <c r="AJ834" i="5" s="1"/>
  <c r="N834" i="5"/>
  <c r="AI834" i="5" s="1"/>
  <c r="L834" i="5"/>
  <c r="AH834" i="5" s="1"/>
  <c r="H834" i="5"/>
  <c r="I834" i="5" s="1"/>
  <c r="AG834" i="5" s="1"/>
  <c r="AL842" i="5"/>
  <c r="AF842" i="5"/>
  <c r="AE842" i="5"/>
  <c r="AO842" i="5" s="1"/>
  <c r="AC842" i="5"/>
  <c r="AB842" i="5"/>
  <c r="AA842" i="5"/>
  <c r="Z842" i="5"/>
  <c r="Y842" i="5"/>
  <c r="R842" i="5"/>
  <c r="AK842" i="5" s="1"/>
  <c r="P842" i="5"/>
  <c r="AJ842" i="5" s="1"/>
  <c r="N842" i="5"/>
  <c r="AI842" i="5" s="1"/>
  <c r="L842" i="5"/>
  <c r="AH842" i="5" s="1"/>
  <c r="H842" i="5"/>
  <c r="I842" i="5" s="1"/>
  <c r="AG842" i="5" s="1"/>
  <c r="AL833" i="5"/>
  <c r="AF833" i="5"/>
  <c r="AE833" i="5"/>
  <c r="AO833" i="5" s="1"/>
  <c r="AC833" i="5"/>
  <c r="AB833" i="5"/>
  <c r="AA833" i="5"/>
  <c r="Z833" i="5"/>
  <c r="Y833" i="5"/>
  <c r="R833" i="5"/>
  <c r="AK833" i="5" s="1"/>
  <c r="P833" i="5"/>
  <c r="AJ833" i="5" s="1"/>
  <c r="N833" i="5"/>
  <c r="AI833" i="5" s="1"/>
  <c r="L833" i="5"/>
  <c r="AH833" i="5" s="1"/>
  <c r="H833" i="5"/>
  <c r="I833" i="5" s="1"/>
  <c r="AG833" i="5" s="1"/>
  <c r="AL832" i="5"/>
  <c r="AF832" i="5"/>
  <c r="AE832" i="5"/>
  <c r="AO832" i="5" s="1"/>
  <c r="AC832" i="5"/>
  <c r="AB832" i="5"/>
  <c r="AA832" i="5"/>
  <c r="Z832" i="5"/>
  <c r="Y832" i="5"/>
  <c r="R832" i="5"/>
  <c r="AK832" i="5" s="1"/>
  <c r="P832" i="5"/>
  <c r="AJ832" i="5" s="1"/>
  <c r="N832" i="5"/>
  <c r="AI832" i="5" s="1"/>
  <c r="L832" i="5"/>
  <c r="AH832" i="5" s="1"/>
  <c r="H832" i="5"/>
  <c r="I832" i="5" s="1"/>
  <c r="AG832" i="5" s="1"/>
  <c r="AL843" i="5"/>
  <c r="AF843" i="5"/>
  <c r="AE843" i="5"/>
  <c r="AO843" i="5" s="1"/>
  <c r="AC843" i="5"/>
  <c r="AB843" i="5"/>
  <c r="AA843" i="5"/>
  <c r="Z843" i="5"/>
  <c r="Y843" i="5"/>
  <c r="R843" i="5"/>
  <c r="AK843" i="5" s="1"/>
  <c r="P843" i="5"/>
  <c r="AJ843" i="5" s="1"/>
  <c r="N843" i="5"/>
  <c r="AI843" i="5" s="1"/>
  <c r="L843" i="5"/>
  <c r="AH843" i="5" s="1"/>
  <c r="H843" i="5"/>
  <c r="I843" i="5" s="1"/>
  <c r="AG843" i="5" s="1"/>
  <c r="AL831" i="5"/>
  <c r="AF831" i="5"/>
  <c r="AE831" i="5"/>
  <c r="AO831" i="5" s="1"/>
  <c r="AC831" i="5"/>
  <c r="AB831" i="5"/>
  <c r="AA831" i="5"/>
  <c r="Z831" i="5"/>
  <c r="Y831" i="5"/>
  <c r="R831" i="5"/>
  <c r="AK831" i="5" s="1"/>
  <c r="P831" i="5"/>
  <c r="AJ831" i="5" s="1"/>
  <c r="N831" i="5"/>
  <c r="AI831" i="5" s="1"/>
  <c r="L831" i="5"/>
  <c r="AH831" i="5" s="1"/>
  <c r="H831" i="5"/>
  <c r="I831" i="5" s="1"/>
  <c r="AG831" i="5" s="1"/>
  <c r="AL830" i="5"/>
  <c r="AF830" i="5"/>
  <c r="AE830" i="5"/>
  <c r="AO830" i="5" s="1"/>
  <c r="AC830" i="5"/>
  <c r="AB830" i="5"/>
  <c r="AA830" i="5"/>
  <c r="Z830" i="5"/>
  <c r="Y830" i="5"/>
  <c r="R830" i="5"/>
  <c r="AK830" i="5" s="1"/>
  <c r="P830" i="5"/>
  <c r="AJ830" i="5" s="1"/>
  <c r="N830" i="5"/>
  <c r="AI830" i="5" s="1"/>
  <c r="L830" i="5"/>
  <c r="AH830" i="5" s="1"/>
  <c r="H830" i="5"/>
  <c r="I830" i="5" s="1"/>
  <c r="AG830" i="5" s="1"/>
  <c r="AL596" i="5"/>
  <c r="AH596" i="5"/>
  <c r="AF596" i="5"/>
  <c r="AE596" i="5"/>
  <c r="AO596" i="5" s="1"/>
  <c r="AC596" i="5"/>
  <c r="AB596" i="5"/>
  <c r="AA596" i="5"/>
  <c r="Z596" i="5"/>
  <c r="Y596" i="5"/>
  <c r="R596" i="5"/>
  <c r="AK596" i="5" s="1"/>
  <c r="P596" i="5"/>
  <c r="AJ596" i="5" s="1"/>
  <c r="N596" i="5"/>
  <c r="AI596" i="5" s="1"/>
  <c r="H596" i="5"/>
  <c r="I596" i="5" s="1"/>
  <c r="AG596" i="5" s="1"/>
  <c r="AL594" i="5"/>
  <c r="AF594" i="5"/>
  <c r="AE594" i="5"/>
  <c r="AO594" i="5" s="1"/>
  <c r="AC594" i="5"/>
  <c r="AB594" i="5"/>
  <c r="AA594" i="5"/>
  <c r="Z594" i="5"/>
  <c r="Y594" i="5"/>
  <c r="R594" i="5"/>
  <c r="AK594" i="5" s="1"/>
  <c r="P594" i="5"/>
  <c r="AJ594" i="5" s="1"/>
  <c r="N594" i="5"/>
  <c r="AI594" i="5" s="1"/>
  <c r="L594" i="5"/>
  <c r="AH594" i="5" s="1"/>
  <c r="H594" i="5"/>
  <c r="I594" i="5" s="1"/>
  <c r="AG594" i="5" s="1"/>
  <c r="AL585" i="5"/>
  <c r="AF585" i="5"/>
  <c r="AE585" i="5"/>
  <c r="AO585" i="5" s="1"/>
  <c r="AC585" i="5"/>
  <c r="AB585" i="5"/>
  <c r="AA585" i="5"/>
  <c r="Z585" i="5"/>
  <c r="Y585" i="5"/>
  <c r="R585" i="5"/>
  <c r="AK585" i="5" s="1"/>
  <c r="P585" i="5"/>
  <c r="AJ585" i="5" s="1"/>
  <c r="N585" i="5"/>
  <c r="AI585" i="5" s="1"/>
  <c r="L585" i="5"/>
  <c r="AH585" i="5" s="1"/>
  <c r="H585" i="5"/>
  <c r="I585" i="5" s="1"/>
  <c r="AG585" i="5" s="1"/>
  <c r="AL595" i="5"/>
  <c r="AF595" i="5"/>
  <c r="AE595" i="5"/>
  <c r="AO595" i="5" s="1"/>
  <c r="AC595" i="5"/>
  <c r="AB595" i="5"/>
  <c r="AA595" i="5"/>
  <c r="Z595" i="5"/>
  <c r="Y595" i="5"/>
  <c r="R595" i="5"/>
  <c r="AK595" i="5" s="1"/>
  <c r="P595" i="5"/>
  <c r="AJ595" i="5" s="1"/>
  <c r="N595" i="5"/>
  <c r="AI595" i="5" s="1"/>
  <c r="L595" i="5"/>
  <c r="AH595" i="5" s="1"/>
  <c r="H595" i="5"/>
  <c r="I595" i="5" s="1"/>
  <c r="AG595" i="5" s="1"/>
  <c r="AL588" i="5"/>
  <c r="AF588" i="5"/>
  <c r="AE588" i="5"/>
  <c r="AO588" i="5" s="1"/>
  <c r="AC588" i="5"/>
  <c r="AB588" i="5"/>
  <c r="AA588" i="5"/>
  <c r="Z588" i="5"/>
  <c r="Y588" i="5"/>
  <c r="R588" i="5"/>
  <c r="AK588" i="5" s="1"/>
  <c r="P588" i="5"/>
  <c r="AJ588" i="5" s="1"/>
  <c r="N588" i="5"/>
  <c r="AI588" i="5" s="1"/>
  <c r="L588" i="5"/>
  <c r="AH588" i="5" s="1"/>
  <c r="H588" i="5"/>
  <c r="I588" i="5" s="1"/>
  <c r="AG588" i="5" s="1"/>
  <c r="AL597" i="5"/>
  <c r="AF597" i="5"/>
  <c r="AE597" i="5"/>
  <c r="AO597" i="5" s="1"/>
  <c r="AC597" i="5"/>
  <c r="AB597" i="5"/>
  <c r="AA597" i="5"/>
  <c r="Z597" i="5"/>
  <c r="Y597" i="5"/>
  <c r="R597" i="5"/>
  <c r="AK597" i="5" s="1"/>
  <c r="P597" i="5"/>
  <c r="AJ597" i="5" s="1"/>
  <c r="N597" i="5"/>
  <c r="AI597" i="5" s="1"/>
  <c r="L597" i="5"/>
  <c r="AH597" i="5" s="1"/>
  <c r="H597" i="5"/>
  <c r="I597" i="5" s="1"/>
  <c r="AG597" i="5" s="1"/>
  <c r="AL587" i="5"/>
  <c r="AF587" i="5"/>
  <c r="AE587" i="5"/>
  <c r="AO587" i="5" s="1"/>
  <c r="AC587" i="5"/>
  <c r="AB587" i="5"/>
  <c r="AA587" i="5"/>
  <c r="Z587" i="5"/>
  <c r="Y587" i="5"/>
  <c r="R587" i="5"/>
  <c r="AK587" i="5" s="1"/>
  <c r="P587" i="5"/>
  <c r="AJ587" i="5" s="1"/>
  <c r="N587" i="5"/>
  <c r="AI587" i="5" s="1"/>
  <c r="L587" i="5"/>
  <c r="AH587" i="5" s="1"/>
  <c r="H587" i="5"/>
  <c r="I587" i="5" s="1"/>
  <c r="AG587" i="5" s="1"/>
  <c r="AL586" i="5"/>
  <c r="AF586" i="5"/>
  <c r="AE586" i="5"/>
  <c r="AO586" i="5" s="1"/>
  <c r="AC586" i="5"/>
  <c r="AB586" i="5"/>
  <c r="AA586" i="5"/>
  <c r="Z586" i="5"/>
  <c r="Y586" i="5"/>
  <c r="R586" i="5"/>
  <c r="AK586" i="5" s="1"/>
  <c r="P586" i="5"/>
  <c r="AJ586" i="5" s="1"/>
  <c r="N586" i="5"/>
  <c r="AI586" i="5" s="1"/>
  <c r="L586" i="5"/>
  <c r="AH586" i="5" s="1"/>
  <c r="H586" i="5"/>
  <c r="I586" i="5" s="1"/>
  <c r="AG586" i="5" s="1"/>
  <c r="AL592" i="5"/>
  <c r="AF592" i="5"/>
  <c r="AE592" i="5"/>
  <c r="AO592" i="5" s="1"/>
  <c r="AC592" i="5"/>
  <c r="AB592" i="5"/>
  <c r="AA592" i="5"/>
  <c r="Z592" i="5"/>
  <c r="Y592" i="5"/>
  <c r="R592" i="5"/>
  <c r="AK592" i="5" s="1"/>
  <c r="P592" i="5"/>
  <c r="AJ592" i="5" s="1"/>
  <c r="N592" i="5"/>
  <c r="AI592" i="5" s="1"/>
  <c r="L592" i="5"/>
  <c r="AH592" i="5" s="1"/>
  <c r="H592" i="5"/>
  <c r="I592" i="5" s="1"/>
  <c r="AG592" i="5" s="1"/>
  <c r="AL600" i="5"/>
  <c r="AF600" i="5"/>
  <c r="AE600" i="5"/>
  <c r="AO600" i="5" s="1"/>
  <c r="AC600" i="5"/>
  <c r="AB600" i="5"/>
  <c r="AA600" i="5"/>
  <c r="Z600" i="5"/>
  <c r="Y600" i="5"/>
  <c r="R600" i="5"/>
  <c r="AK600" i="5" s="1"/>
  <c r="P600" i="5"/>
  <c r="AJ600" i="5" s="1"/>
  <c r="N600" i="5"/>
  <c r="AI600" i="5" s="1"/>
  <c r="L600" i="5"/>
  <c r="AH600" i="5" s="1"/>
  <c r="H600" i="5"/>
  <c r="I600" i="5" s="1"/>
  <c r="AG600" i="5" s="1"/>
  <c r="AL593" i="5"/>
  <c r="AF593" i="5"/>
  <c r="AE593" i="5"/>
  <c r="AO593" i="5" s="1"/>
  <c r="AC593" i="5"/>
  <c r="AB593" i="5"/>
  <c r="AA593" i="5"/>
  <c r="Z593" i="5"/>
  <c r="Y593" i="5"/>
  <c r="R593" i="5"/>
  <c r="AK593" i="5" s="1"/>
  <c r="P593" i="5"/>
  <c r="AJ593" i="5" s="1"/>
  <c r="N593" i="5"/>
  <c r="AI593" i="5" s="1"/>
  <c r="L593" i="5"/>
  <c r="AH593" i="5" s="1"/>
  <c r="H593" i="5"/>
  <c r="I593" i="5" s="1"/>
  <c r="AG593" i="5" s="1"/>
  <c r="AL591" i="5"/>
  <c r="AF591" i="5"/>
  <c r="AE591" i="5"/>
  <c r="AO591" i="5" s="1"/>
  <c r="AC591" i="5"/>
  <c r="AB591" i="5"/>
  <c r="AA591" i="5"/>
  <c r="Z591" i="5"/>
  <c r="Y591" i="5"/>
  <c r="R591" i="5"/>
  <c r="AK591" i="5" s="1"/>
  <c r="P591" i="5"/>
  <c r="AJ591" i="5" s="1"/>
  <c r="N591" i="5"/>
  <c r="AI591" i="5" s="1"/>
  <c r="L591" i="5"/>
  <c r="AH591" i="5" s="1"/>
  <c r="H591" i="5"/>
  <c r="I591" i="5" s="1"/>
  <c r="AG591" i="5" s="1"/>
  <c r="AL583" i="5"/>
  <c r="AF583" i="5"/>
  <c r="AE583" i="5"/>
  <c r="AO583" i="5" s="1"/>
  <c r="AC583" i="5"/>
  <c r="AB583" i="5"/>
  <c r="AA583" i="5"/>
  <c r="Z583" i="5"/>
  <c r="Y583" i="5"/>
  <c r="R583" i="5"/>
  <c r="AK583" i="5" s="1"/>
  <c r="P583" i="5"/>
  <c r="AJ583" i="5" s="1"/>
  <c r="N583" i="5"/>
  <c r="AI583" i="5" s="1"/>
  <c r="L583" i="5"/>
  <c r="AH583" i="5" s="1"/>
  <c r="H583" i="5"/>
  <c r="I583" i="5" s="1"/>
  <c r="AG583" i="5" s="1"/>
  <c r="AL582" i="5"/>
  <c r="AF582" i="5"/>
  <c r="AE582" i="5"/>
  <c r="AO582" i="5" s="1"/>
  <c r="AC582" i="5"/>
  <c r="AB582" i="5"/>
  <c r="AA582" i="5"/>
  <c r="Z582" i="5"/>
  <c r="Y582" i="5"/>
  <c r="R582" i="5"/>
  <c r="AK582" i="5" s="1"/>
  <c r="P582" i="5"/>
  <c r="AJ582" i="5" s="1"/>
  <c r="N582" i="5"/>
  <c r="AI582" i="5" s="1"/>
  <c r="L582" i="5"/>
  <c r="AH582" i="5" s="1"/>
  <c r="H582" i="5"/>
  <c r="I582" i="5" s="1"/>
  <c r="AG582" i="5" s="1"/>
  <c r="AL581" i="5"/>
  <c r="AF581" i="5"/>
  <c r="AE581" i="5"/>
  <c r="AO581" i="5" s="1"/>
  <c r="AC581" i="5"/>
  <c r="AB581" i="5"/>
  <c r="AA581" i="5"/>
  <c r="Z581" i="5"/>
  <c r="Y581" i="5"/>
  <c r="R581" i="5"/>
  <c r="AK581" i="5" s="1"/>
  <c r="P581" i="5"/>
  <c r="AJ581" i="5" s="1"/>
  <c r="N581" i="5"/>
  <c r="AI581" i="5" s="1"/>
  <c r="L581" i="5"/>
  <c r="AH581" i="5" s="1"/>
  <c r="H581" i="5"/>
  <c r="I581" i="5" s="1"/>
  <c r="AG581" i="5" s="1"/>
  <c r="AL580" i="5"/>
  <c r="AF580" i="5"/>
  <c r="AE580" i="5"/>
  <c r="AO580" i="5" s="1"/>
  <c r="AC580" i="5"/>
  <c r="AB580" i="5"/>
  <c r="AA580" i="5"/>
  <c r="Z580" i="5"/>
  <c r="Y580" i="5"/>
  <c r="R580" i="5"/>
  <c r="AK580" i="5" s="1"/>
  <c r="P580" i="5"/>
  <c r="AJ580" i="5" s="1"/>
  <c r="N580" i="5"/>
  <c r="AI580" i="5" s="1"/>
  <c r="L580" i="5"/>
  <c r="AH580" i="5" s="1"/>
  <c r="H580" i="5"/>
  <c r="I580" i="5" s="1"/>
  <c r="AG580" i="5" s="1"/>
  <c r="AL599" i="5"/>
  <c r="AF599" i="5"/>
  <c r="AE599" i="5"/>
  <c r="AO599" i="5" s="1"/>
  <c r="AC599" i="5"/>
  <c r="AB599" i="5"/>
  <c r="AA599" i="5"/>
  <c r="Z599" i="5"/>
  <c r="Y599" i="5"/>
  <c r="R599" i="5"/>
  <c r="AK599" i="5" s="1"/>
  <c r="P599" i="5"/>
  <c r="AJ599" i="5" s="1"/>
  <c r="N599" i="5"/>
  <c r="AI599" i="5" s="1"/>
  <c r="L599" i="5"/>
  <c r="AH599" i="5" s="1"/>
  <c r="H599" i="5"/>
  <c r="I599" i="5" s="1"/>
  <c r="AG599" i="5" s="1"/>
  <c r="AL589" i="5"/>
  <c r="AF589" i="5"/>
  <c r="AE589" i="5"/>
  <c r="AO589" i="5" s="1"/>
  <c r="AC589" i="5"/>
  <c r="AB589" i="5"/>
  <c r="AA589" i="5"/>
  <c r="Z589" i="5"/>
  <c r="Y589" i="5"/>
  <c r="R589" i="5"/>
  <c r="AK589" i="5" s="1"/>
  <c r="P589" i="5"/>
  <c r="AJ589" i="5" s="1"/>
  <c r="N589" i="5"/>
  <c r="AI589" i="5" s="1"/>
  <c r="L589" i="5"/>
  <c r="AH589" i="5" s="1"/>
  <c r="H589" i="5"/>
  <c r="I589" i="5" s="1"/>
  <c r="AG589" i="5" s="1"/>
  <c r="AL579" i="5"/>
  <c r="AF579" i="5"/>
  <c r="AE579" i="5"/>
  <c r="AO579" i="5" s="1"/>
  <c r="AC579" i="5"/>
  <c r="AB579" i="5"/>
  <c r="AA579" i="5"/>
  <c r="Z579" i="5"/>
  <c r="Y579" i="5"/>
  <c r="R579" i="5"/>
  <c r="AK579" i="5" s="1"/>
  <c r="P579" i="5"/>
  <c r="AJ579" i="5" s="1"/>
  <c r="N579" i="5"/>
  <c r="AI579" i="5" s="1"/>
  <c r="L579" i="5"/>
  <c r="AH579" i="5" s="1"/>
  <c r="H579" i="5"/>
  <c r="I579" i="5" s="1"/>
  <c r="AG579" i="5" s="1"/>
  <c r="AL584" i="5"/>
  <c r="AF584" i="5"/>
  <c r="AE584" i="5"/>
  <c r="AO584" i="5" s="1"/>
  <c r="AC584" i="5"/>
  <c r="AB584" i="5"/>
  <c r="AA584" i="5"/>
  <c r="Z584" i="5"/>
  <c r="Y584" i="5"/>
  <c r="R584" i="5"/>
  <c r="AK584" i="5" s="1"/>
  <c r="P584" i="5"/>
  <c r="AJ584" i="5" s="1"/>
  <c r="N584" i="5"/>
  <c r="AI584" i="5" s="1"/>
  <c r="L584" i="5"/>
  <c r="AH584" i="5" s="1"/>
  <c r="H584" i="5"/>
  <c r="I584" i="5" s="1"/>
  <c r="AG584" i="5" s="1"/>
  <c r="AL601" i="5"/>
  <c r="AF601" i="5"/>
  <c r="AE601" i="5"/>
  <c r="AO601" i="5" s="1"/>
  <c r="AC601" i="5"/>
  <c r="AB601" i="5"/>
  <c r="AA601" i="5"/>
  <c r="Z601" i="5"/>
  <c r="Y601" i="5"/>
  <c r="R601" i="5"/>
  <c r="AK601" i="5" s="1"/>
  <c r="P601" i="5"/>
  <c r="AJ601" i="5" s="1"/>
  <c r="N601" i="5"/>
  <c r="AI601" i="5" s="1"/>
  <c r="L601" i="5"/>
  <c r="AH601" i="5" s="1"/>
  <c r="H601" i="5"/>
  <c r="I601" i="5" s="1"/>
  <c r="AG601" i="5" s="1"/>
  <c r="AL598" i="5"/>
  <c r="AF598" i="5"/>
  <c r="AE598" i="5"/>
  <c r="AO598" i="5" s="1"/>
  <c r="AC598" i="5"/>
  <c r="AB598" i="5"/>
  <c r="AA598" i="5"/>
  <c r="Z598" i="5"/>
  <c r="Y598" i="5"/>
  <c r="R598" i="5"/>
  <c r="AK598" i="5" s="1"/>
  <c r="P598" i="5"/>
  <c r="AJ598" i="5" s="1"/>
  <c r="N598" i="5"/>
  <c r="AI598" i="5" s="1"/>
  <c r="L598" i="5"/>
  <c r="AH598" i="5" s="1"/>
  <c r="H598" i="5"/>
  <c r="I598" i="5" s="1"/>
  <c r="AG598" i="5" s="1"/>
  <c r="AL590" i="5"/>
  <c r="AF590" i="5"/>
  <c r="AE590" i="5"/>
  <c r="AO590" i="5" s="1"/>
  <c r="AC590" i="5"/>
  <c r="AB590" i="5"/>
  <c r="AA590" i="5"/>
  <c r="Z590" i="5"/>
  <c r="Y590" i="5"/>
  <c r="R590" i="5"/>
  <c r="AK590" i="5" s="1"/>
  <c r="P590" i="5"/>
  <c r="AJ590" i="5" s="1"/>
  <c r="N590" i="5"/>
  <c r="AI590" i="5" s="1"/>
  <c r="L590" i="5"/>
  <c r="AH590" i="5" s="1"/>
  <c r="H590" i="5"/>
  <c r="I590" i="5" s="1"/>
  <c r="AG590" i="5" s="1"/>
  <c r="AL372" i="5"/>
  <c r="AF372" i="5"/>
  <c r="AE372" i="5"/>
  <c r="AO372" i="5" s="1"/>
  <c r="AC372" i="5"/>
  <c r="AB372" i="5"/>
  <c r="AA372" i="5"/>
  <c r="Z372" i="5"/>
  <c r="Y372" i="5"/>
  <c r="R372" i="5"/>
  <c r="AK372" i="5" s="1"/>
  <c r="P372" i="5"/>
  <c r="AJ372" i="5" s="1"/>
  <c r="N372" i="5"/>
  <c r="AI372" i="5" s="1"/>
  <c r="L372" i="5"/>
  <c r="AH372" i="5" s="1"/>
  <c r="H372" i="5"/>
  <c r="I372" i="5" s="1"/>
  <c r="AG372" i="5" s="1"/>
  <c r="AL371" i="5"/>
  <c r="AF371" i="5"/>
  <c r="AE371" i="5"/>
  <c r="AO371" i="5" s="1"/>
  <c r="AC371" i="5"/>
  <c r="AB371" i="5"/>
  <c r="AA371" i="5"/>
  <c r="Z371" i="5"/>
  <c r="Y371" i="5"/>
  <c r="R371" i="5"/>
  <c r="AK371" i="5" s="1"/>
  <c r="P371" i="5"/>
  <c r="AJ371" i="5" s="1"/>
  <c r="N371" i="5"/>
  <c r="AI371" i="5" s="1"/>
  <c r="L371" i="5"/>
  <c r="AH371" i="5" s="1"/>
  <c r="H371" i="5"/>
  <c r="I371" i="5" s="1"/>
  <c r="AG371" i="5" s="1"/>
  <c r="AL385" i="5"/>
  <c r="AF385" i="5"/>
  <c r="AE385" i="5"/>
  <c r="AO385" i="5" s="1"/>
  <c r="AC385" i="5"/>
  <c r="AB385" i="5"/>
  <c r="AA385" i="5"/>
  <c r="Z385" i="5"/>
  <c r="Y385" i="5"/>
  <c r="R385" i="5"/>
  <c r="AK385" i="5" s="1"/>
  <c r="P385" i="5"/>
  <c r="AJ385" i="5" s="1"/>
  <c r="N385" i="5"/>
  <c r="AI385" i="5" s="1"/>
  <c r="L385" i="5"/>
  <c r="AH385" i="5" s="1"/>
  <c r="H385" i="5"/>
  <c r="I385" i="5" s="1"/>
  <c r="AG385" i="5" s="1"/>
  <c r="AL370" i="5"/>
  <c r="AF370" i="5"/>
  <c r="AE370" i="5"/>
  <c r="AO370" i="5" s="1"/>
  <c r="AC370" i="5"/>
  <c r="AB370" i="5"/>
  <c r="AA370" i="5"/>
  <c r="Z370" i="5"/>
  <c r="Y370" i="5"/>
  <c r="R370" i="5"/>
  <c r="AK370" i="5" s="1"/>
  <c r="P370" i="5"/>
  <c r="AJ370" i="5" s="1"/>
  <c r="N370" i="5"/>
  <c r="AI370" i="5" s="1"/>
  <c r="L370" i="5"/>
  <c r="AH370" i="5" s="1"/>
  <c r="H370" i="5"/>
  <c r="I370" i="5" s="1"/>
  <c r="AG370" i="5" s="1"/>
  <c r="AL369" i="5"/>
  <c r="AF369" i="5"/>
  <c r="AE369" i="5"/>
  <c r="AO369" i="5" s="1"/>
  <c r="AC369" i="5"/>
  <c r="AB369" i="5"/>
  <c r="AA369" i="5"/>
  <c r="Z369" i="5"/>
  <c r="Y369" i="5"/>
  <c r="R369" i="5"/>
  <c r="AK369" i="5" s="1"/>
  <c r="P369" i="5"/>
  <c r="AJ369" i="5" s="1"/>
  <c r="N369" i="5"/>
  <c r="AI369" i="5" s="1"/>
  <c r="L369" i="5"/>
  <c r="AH369" i="5" s="1"/>
  <c r="H369" i="5"/>
  <c r="I369" i="5" s="1"/>
  <c r="AG369" i="5" s="1"/>
  <c r="AL375" i="5"/>
  <c r="AF375" i="5"/>
  <c r="AE375" i="5"/>
  <c r="AO375" i="5" s="1"/>
  <c r="AC375" i="5"/>
  <c r="AB375" i="5"/>
  <c r="AA375" i="5"/>
  <c r="Z375" i="5"/>
  <c r="Y375" i="5"/>
  <c r="R375" i="5"/>
  <c r="AK375" i="5" s="1"/>
  <c r="P375" i="5"/>
  <c r="AJ375" i="5" s="1"/>
  <c r="N375" i="5"/>
  <c r="AI375" i="5" s="1"/>
  <c r="L375" i="5"/>
  <c r="AH375" i="5" s="1"/>
  <c r="H375" i="5"/>
  <c r="I375" i="5" s="1"/>
  <c r="AG375" i="5" s="1"/>
  <c r="AL379" i="5"/>
  <c r="AF379" i="5"/>
  <c r="AE379" i="5"/>
  <c r="AO379" i="5" s="1"/>
  <c r="AC379" i="5"/>
  <c r="AB379" i="5"/>
  <c r="AA379" i="5"/>
  <c r="Z379" i="5"/>
  <c r="Y379" i="5"/>
  <c r="R379" i="5"/>
  <c r="AK379" i="5" s="1"/>
  <c r="P379" i="5"/>
  <c r="AJ379" i="5" s="1"/>
  <c r="N379" i="5"/>
  <c r="AI379" i="5" s="1"/>
  <c r="L379" i="5"/>
  <c r="AH379" i="5" s="1"/>
  <c r="H379" i="5"/>
  <c r="I379" i="5" s="1"/>
  <c r="AG379" i="5" s="1"/>
  <c r="AL368" i="5"/>
  <c r="AF368" i="5"/>
  <c r="AE368" i="5"/>
  <c r="AO368" i="5" s="1"/>
  <c r="AC368" i="5"/>
  <c r="AB368" i="5"/>
  <c r="AA368" i="5"/>
  <c r="Z368" i="5"/>
  <c r="Y368" i="5"/>
  <c r="R368" i="5"/>
  <c r="AK368" i="5" s="1"/>
  <c r="P368" i="5"/>
  <c r="AJ368" i="5" s="1"/>
  <c r="N368" i="5"/>
  <c r="AI368" i="5" s="1"/>
  <c r="L368" i="5"/>
  <c r="AH368" i="5" s="1"/>
  <c r="H368" i="5"/>
  <c r="I368" i="5" s="1"/>
  <c r="AG368" i="5" s="1"/>
  <c r="AL367" i="5"/>
  <c r="AF367" i="5"/>
  <c r="AE367" i="5"/>
  <c r="AO367" i="5" s="1"/>
  <c r="AC367" i="5"/>
  <c r="AB367" i="5"/>
  <c r="AA367" i="5"/>
  <c r="Z367" i="5"/>
  <c r="Y367" i="5"/>
  <c r="R367" i="5"/>
  <c r="AK367" i="5" s="1"/>
  <c r="P367" i="5"/>
  <c r="AJ367" i="5" s="1"/>
  <c r="N367" i="5"/>
  <c r="AI367" i="5" s="1"/>
  <c r="L367" i="5"/>
  <c r="AH367" i="5" s="1"/>
  <c r="H367" i="5"/>
  <c r="I367" i="5" s="1"/>
  <c r="AG367" i="5" s="1"/>
  <c r="AL366" i="5"/>
  <c r="AF366" i="5"/>
  <c r="AE366" i="5"/>
  <c r="AO366" i="5" s="1"/>
  <c r="AC366" i="5"/>
  <c r="AB366" i="5"/>
  <c r="AA366" i="5"/>
  <c r="Z366" i="5"/>
  <c r="Y366" i="5"/>
  <c r="R366" i="5"/>
  <c r="AK366" i="5" s="1"/>
  <c r="P366" i="5"/>
  <c r="AJ366" i="5" s="1"/>
  <c r="N366" i="5"/>
  <c r="AI366" i="5" s="1"/>
  <c r="L366" i="5"/>
  <c r="AH366" i="5" s="1"/>
  <c r="H366" i="5"/>
  <c r="I366" i="5" s="1"/>
  <c r="AG366" i="5" s="1"/>
  <c r="AL365" i="5"/>
  <c r="AF365" i="5"/>
  <c r="AE365" i="5"/>
  <c r="AO365" i="5" s="1"/>
  <c r="AC365" i="5"/>
  <c r="AB365" i="5"/>
  <c r="AA365" i="5"/>
  <c r="Z365" i="5"/>
  <c r="Y365" i="5"/>
  <c r="R365" i="5"/>
  <c r="AK365" i="5" s="1"/>
  <c r="P365" i="5"/>
  <c r="AJ365" i="5" s="1"/>
  <c r="N365" i="5"/>
  <c r="AI365" i="5" s="1"/>
  <c r="L365" i="5"/>
  <c r="AH365" i="5" s="1"/>
  <c r="H365" i="5"/>
  <c r="I365" i="5" s="1"/>
  <c r="AG365" i="5" s="1"/>
  <c r="AL364" i="5"/>
  <c r="AF364" i="5"/>
  <c r="AE364" i="5"/>
  <c r="AO364" i="5" s="1"/>
  <c r="AC364" i="5"/>
  <c r="AB364" i="5"/>
  <c r="AA364" i="5"/>
  <c r="Z364" i="5"/>
  <c r="Y364" i="5"/>
  <c r="R364" i="5"/>
  <c r="AK364" i="5" s="1"/>
  <c r="P364" i="5"/>
  <c r="AJ364" i="5" s="1"/>
  <c r="N364" i="5"/>
  <c r="AI364" i="5" s="1"/>
  <c r="L364" i="5"/>
  <c r="AH364" i="5" s="1"/>
  <c r="H364" i="5"/>
  <c r="I364" i="5" s="1"/>
  <c r="AG364" i="5" s="1"/>
  <c r="AL380" i="5"/>
  <c r="AF380" i="5"/>
  <c r="AE380" i="5"/>
  <c r="AO380" i="5" s="1"/>
  <c r="AC380" i="5"/>
  <c r="AB380" i="5"/>
  <c r="AA380" i="5"/>
  <c r="Z380" i="5"/>
  <c r="Y380" i="5"/>
  <c r="R380" i="5"/>
  <c r="AK380" i="5" s="1"/>
  <c r="P380" i="5"/>
  <c r="AJ380" i="5" s="1"/>
  <c r="N380" i="5"/>
  <c r="AI380" i="5" s="1"/>
  <c r="L380" i="5"/>
  <c r="AH380" i="5" s="1"/>
  <c r="H380" i="5"/>
  <c r="I380" i="5" s="1"/>
  <c r="AG380" i="5" s="1"/>
  <c r="AL384" i="5"/>
  <c r="AF384" i="5"/>
  <c r="AE384" i="5"/>
  <c r="AO384" i="5" s="1"/>
  <c r="AC384" i="5"/>
  <c r="AB384" i="5"/>
  <c r="AA384" i="5"/>
  <c r="Z384" i="5"/>
  <c r="Y384" i="5"/>
  <c r="R384" i="5"/>
  <c r="AK384" i="5" s="1"/>
  <c r="P384" i="5"/>
  <c r="AJ384" i="5" s="1"/>
  <c r="N384" i="5"/>
  <c r="AI384" i="5" s="1"/>
  <c r="L384" i="5"/>
  <c r="AH384" i="5" s="1"/>
  <c r="H384" i="5"/>
  <c r="I384" i="5" s="1"/>
  <c r="AG384" i="5" s="1"/>
  <c r="AL383" i="5"/>
  <c r="AF383" i="5"/>
  <c r="AE383" i="5"/>
  <c r="AO383" i="5" s="1"/>
  <c r="AC383" i="5"/>
  <c r="AB383" i="5"/>
  <c r="AA383" i="5"/>
  <c r="Z383" i="5"/>
  <c r="Y383" i="5"/>
  <c r="R383" i="5"/>
  <c r="AK383" i="5" s="1"/>
  <c r="P383" i="5"/>
  <c r="AJ383" i="5" s="1"/>
  <c r="N383" i="5"/>
  <c r="AI383" i="5" s="1"/>
  <c r="L383" i="5"/>
  <c r="AH383" i="5" s="1"/>
  <c r="H383" i="5"/>
  <c r="I383" i="5" s="1"/>
  <c r="AG383" i="5" s="1"/>
  <c r="AL363" i="5"/>
  <c r="AF363" i="5"/>
  <c r="AE363" i="5"/>
  <c r="AO363" i="5" s="1"/>
  <c r="AC363" i="5"/>
  <c r="AB363" i="5"/>
  <c r="AA363" i="5"/>
  <c r="Z363" i="5"/>
  <c r="Y363" i="5"/>
  <c r="R363" i="5"/>
  <c r="AK363" i="5" s="1"/>
  <c r="P363" i="5"/>
  <c r="AJ363" i="5" s="1"/>
  <c r="N363" i="5"/>
  <c r="AI363" i="5" s="1"/>
  <c r="L363" i="5"/>
  <c r="AH363" i="5" s="1"/>
  <c r="H363" i="5"/>
  <c r="I363" i="5" s="1"/>
  <c r="AG363" i="5" s="1"/>
  <c r="AL374" i="5"/>
  <c r="AF374" i="5"/>
  <c r="AE374" i="5"/>
  <c r="AO374" i="5" s="1"/>
  <c r="AC374" i="5"/>
  <c r="AB374" i="5"/>
  <c r="AA374" i="5"/>
  <c r="Z374" i="5"/>
  <c r="Y374" i="5"/>
  <c r="R374" i="5"/>
  <c r="AK374" i="5" s="1"/>
  <c r="P374" i="5"/>
  <c r="AJ374" i="5" s="1"/>
  <c r="N374" i="5"/>
  <c r="AI374" i="5" s="1"/>
  <c r="L374" i="5"/>
  <c r="AH374" i="5" s="1"/>
  <c r="H374" i="5"/>
  <c r="I374" i="5" s="1"/>
  <c r="AG374" i="5" s="1"/>
  <c r="AL376" i="5"/>
  <c r="AH376" i="5"/>
  <c r="AF376" i="5"/>
  <c r="AE376" i="5"/>
  <c r="AO376" i="5" s="1"/>
  <c r="AC376" i="5"/>
  <c r="AB376" i="5"/>
  <c r="AA376" i="5"/>
  <c r="Z376" i="5"/>
  <c r="Y376" i="5"/>
  <c r="R376" i="5"/>
  <c r="AK376" i="5" s="1"/>
  <c r="P376" i="5"/>
  <c r="AJ376" i="5" s="1"/>
  <c r="N376" i="5"/>
  <c r="AI376" i="5" s="1"/>
  <c r="H376" i="5"/>
  <c r="AG376" i="5" s="1"/>
  <c r="AL378" i="5"/>
  <c r="AF378" i="5"/>
  <c r="AE378" i="5"/>
  <c r="AO378" i="5" s="1"/>
  <c r="AC378" i="5"/>
  <c r="AB378" i="5"/>
  <c r="AA378" i="5"/>
  <c r="Z378" i="5"/>
  <c r="Y378" i="5"/>
  <c r="R378" i="5"/>
  <c r="AK378" i="5" s="1"/>
  <c r="P378" i="5"/>
  <c r="AJ378" i="5" s="1"/>
  <c r="N378" i="5"/>
  <c r="AI378" i="5" s="1"/>
  <c r="L378" i="5"/>
  <c r="AH378" i="5" s="1"/>
  <c r="H378" i="5"/>
  <c r="I378" i="5" s="1"/>
  <c r="AG378" i="5" s="1"/>
  <c r="AL362" i="5"/>
  <c r="AF362" i="5"/>
  <c r="AE362" i="5"/>
  <c r="AO362" i="5" s="1"/>
  <c r="AC362" i="5"/>
  <c r="AB362" i="5"/>
  <c r="AA362" i="5"/>
  <c r="Z362" i="5"/>
  <c r="Y362" i="5"/>
  <c r="R362" i="5"/>
  <c r="AK362" i="5" s="1"/>
  <c r="P362" i="5"/>
  <c r="AJ362" i="5" s="1"/>
  <c r="N362" i="5"/>
  <c r="AI362" i="5" s="1"/>
  <c r="L362" i="5"/>
  <c r="AH362" i="5" s="1"/>
  <c r="H362" i="5"/>
  <c r="I362" i="5" s="1"/>
  <c r="AG362" i="5" s="1"/>
  <c r="AL361" i="5"/>
  <c r="AF361" i="5"/>
  <c r="AE361" i="5"/>
  <c r="AO361" i="5" s="1"/>
  <c r="AC361" i="5"/>
  <c r="AB361" i="5"/>
  <c r="AN361" i="5" s="1"/>
  <c r="AA361" i="5"/>
  <c r="Z361" i="5"/>
  <c r="Y361" i="5"/>
  <c r="R361" i="5"/>
  <c r="AK361" i="5" s="1"/>
  <c r="P361" i="5"/>
  <c r="AJ361" i="5" s="1"/>
  <c r="N361" i="5"/>
  <c r="AI361" i="5" s="1"/>
  <c r="L361" i="5"/>
  <c r="AH361" i="5" s="1"/>
  <c r="H361" i="5"/>
  <c r="I361" i="5" s="1"/>
  <c r="AG361" i="5" s="1"/>
  <c r="AL382" i="5"/>
  <c r="AF382" i="5"/>
  <c r="AE382" i="5"/>
  <c r="AO382" i="5" s="1"/>
  <c r="AC382" i="5"/>
  <c r="AB382" i="5"/>
  <c r="AA382" i="5"/>
  <c r="Z382" i="5"/>
  <c r="Y382" i="5"/>
  <c r="R382" i="5"/>
  <c r="AK382" i="5" s="1"/>
  <c r="P382" i="5"/>
  <c r="AJ382" i="5" s="1"/>
  <c r="N382" i="5"/>
  <c r="AI382" i="5" s="1"/>
  <c r="L382" i="5"/>
  <c r="AH382" i="5" s="1"/>
  <c r="H382" i="5"/>
  <c r="I382" i="5" s="1"/>
  <c r="AG382" i="5" s="1"/>
  <c r="AL360" i="5"/>
  <c r="AF360" i="5"/>
  <c r="AE360" i="5"/>
  <c r="AO360" i="5" s="1"/>
  <c r="AC360" i="5"/>
  <c r="AB360" i="5"/>
  <c r="AA360" i="5"/>
  <c r="Z360" i="5"/>
  <c r="Y360" i="5"/>
  <c r="R360" i="5"/>
  <c r="AK360" i="5" s="1"/>
  <c r="P360" i="5"/>
  <c r="AJ360" i="5" s="1"/>
  <c r="N360" i="5"/>
  <c r="AI360" i="5" s="1"/>
  <c r="L360" i="5"/>
  <c r="AH360" i="5" s="1"/>
  <c r="H360" i="5"/>
  <c r="I360" i="5" s="1"/>
  <c r="AG360" i="5" s="1"/>
  <c r="AL377" i="5"/>
  <c r="AF377" i="5"/>
  <c r="AE377" i="5"/>
  <c r="AO377" i="5" s="1"/>
  <c r="AC377" i="5"/>
  <c r="AB377" i="5"/>
  <c r="AA377" i="5"/>
  <c r="Z377" i="5"/>
  <c r="Y377" i="5"/>
  <c r="R377" i="5"/>
  <c r="AK377" i="5" s="1"/>
  <c r="P377" i="5"/>
  <c r="AJ377" i="5" s="1"/>
  <c r="N377" i="5"/>
  <c r="AI377" i="5" s="1"/>
  <c r="L377" i="5"/>
  <c r="AH377" i="5" s="1"/>
  <c r="H377" i="5"/>
  <c r="I377" i="5" s="1"/>
  <c r="AG377" i="5" s="1"/>
  <c r="AL373" i="5"/>
  <c r="AF373" i="5"/>
  <c r="AE373" i="5"/>
  <c r="AO373" i="5" s="1"/>
  <c r="AC373" i="5"/>
  <c r="AB373" i="5"/>
  <c r="AA373" i="5"/>
  <c r="Z373" i="5"/>
  <c r="Y373" i="5"/>
  <c r="R373" i="5"/>
  <c r="AK373" i="5" s="1"/>
  <c r="P373" i="5"/>
  <c r="AJ373" i="5" s="1"/>
  <c r="N373" i="5"/>
  <c r="AI373" i="5" s="1"/>
  <c r="L373" i="5"/>
  <c r="AH373" i="5" s="1"/>
  <c r="H373" i="5"/>
  <c r="I373" i="5" s="1"/>
  <c r="AG373" i="5" s="1"/>
  <c r="AL381" i="5"/>
  <c r="AF381" i="5"/>
  <c r="AE381" i="5"/>
  <c r="AO381" i="5" s="1"/>
  <c r="AC381" i="5"/>
  <c r="AB381" i="5"/>
  <c r="AA381" i="5"/>
  <c r="Z381" i="5"/>
  <c r="Y381" i="5"/>
  <c r="R381" i="5"/>
  <c r="AK381" i="5" s="1"/>
  <c r="P381" i="5"/>
  <c r="AJ381" i="5" s="1"/>
  <c r="N381" i="5"/>
  <c r="AI381" i="5" s="1"/>
  <c r="L381" i="5"/>
  <c r="AH381" i="5" s="1"/>
  <c r="H381" i="5"/>
  <c r="I381" i="5" s="1"/>
  <c r="AG381" i="5" s="1"/>
  <c r="AL310" i="5"/>
  <c r="AH310" i="5"/>
  <c r="AF310" i="5"/>
  <c r="AE310" i="5"/>
  <c r="AO310" i="5" s="1"/>
  <c r="AC310" i="5"/>
  <c r="AB310" i="5"/>
  <c r="AA310" i="5"/>
  <c r="Z310" i="5"/>
  <c r="Y310" i="5"/>
  <c r="R310" i="5"/>
  <c r="AK310" i="5" s="1"/>
  <c r="P310" i="5"/>
  <c r="AJ310" i="5" s="1"/>
  <c r="N310" i="5"/>
  <c r="AI310" i="5" s="1"/>
  <c r="H310" i="5"/>
  <c r="I310" i="5" s="1"/>
  <c r="AG310" i="5" s="1"/>
  <c r="AL306" i="5"/>
  <c r="AF306" i="5"/>
  <c r="AE306" i="5"/>
  <c r="AO306" i="5" s="1"/>
  <c r="AC306" i="5"/>
  <c r="AB306" i="5"/>
  <c r="AA306" i="5"/>
  <c r="Z306" i="5"/>
  <c r="Y306" i="5"/>
  <c r="R306" i="5"/>
  <c r="AK306" i="5" s="1"/>
  <c r="P306" i="5"/>
  <c r="AJ306" i="5" s="1"/>
  <c r="N306" i="5"/>
  <c r="AI306" i="5" s="1"/>
  <c r="L306" i="5"/>
  <c r="AH306" i="5" s="1"/>
  <c r="H306" i="5"/>
  <c r="I306" i="5" s="1"/>
  <c r="AG306" i="5" s="1"/>
  <c r="AO305" i="5"/>
  <c r="AL305" i="5"/>
  <c r="AF305" i="5"/>
  <c r="AE305" i="5"/>
  <c r="AC305" i="5"/>
  <c r="AB305" i="5"/>
  <c r="AA305" i="5"/>
  <c r="Z305" i="5"/>
  <c r="Y305" i="5"/>
  <c r="R305" i="5"/>
  <c r="AK305" i="5" s="1"/>
  <c r="P305" i="5"/>
  <c r="AJ305" i="5" s="1"/>
  <c r="N305" i="5"/>
  <c r="AI305" i="5" s="1"/>
  <c r="L305" i="5"/>
  <c r="AH305" i="5" s="1"/>
  <c r="H305" i="5"/>
  <c r="I305" i="5" s="1"/>
  <c r="AG305" i="5" s="1"/>
  <c r="AL311" i="5"/>
  <c r="AF311" i="5"/>
  <c r="AE311" i="5"/>
  <c r="AO311" i="5" s="1"/>
  <c r="AC311" i="5"/>
  <c r="AB311" i="5"/>
  <c r="AA311" i="5"/>
  <c r="Z311" i="5"/>
  <c r="Y311" i="5"/>
  <c r="R311" i="5"/>
  <c r="AK311" i="5" s="1"/>
  <c r="P311" i="5"/>
  <c r="AJ311" i="5" s="1"/>
  <c r="N311" i="5"/>
  <c r="AI311" i="5" s="1"/>
  <c r="L311" i="5"/>
  <c r="AH311" i="5" s="1"/>
  <c r="H311" i="5"/>
  <c r="I311" i="5" s="1"/>
  <c r="AG311" i="5" s="1"/>
  <c r="AL307" i="5"/>
  <c r="AF307" i="5"/>
  <c r="AE307" i="5"/>
  <c r="AO307" i="5" s="1"/>
  <c r="AC307" i="5"/>
  <c r="AB307" i="5"/>
  <c r="AA307" i="5"/>
  <c r="Z307" i="5"/>
  <c r="Y307" i="5"/>
  <c r="R307" i="5"/>
  <c r="AK307" i="5" s="1"/>
  <c r="P307" i="5"/>
  <c r="AJ307" i="5" s="1"/>
  <c r="N307" i="5"/>
  <c r="AI307" i="5" s="1"/>
  <c r="L307" i="5"/>
  <c r="AH307" i="5" s="1"/>
  <c r="H307" i="5"/>
  <c r="I307" i="5" s="1"/>
  <c r="AG307" i="5" s="1"/>
  <c r="AL309" i="5"/>
  <c r="AF309" i="5"/>
  <c r="AE309" i="5"/>
  <c r="AO309" i="5" s="1"/>
  <c r="AC309" i="5"/>
  <c r="AB309" i="5"/>
  <c r="AA309" i="5"/>
  <c r="Z309" i="5"/>
  <c r="Y309" i="5"/>
  <c r="R309" i="5"/>
  <c r="AK309" i="5" s="1"/>
  <c r="P309" i="5"/>
  <c r="AJ309" i="5" s="1"/>
  <c r="N309" i="5"/>
  <c r="AI309" i="5" s="1"/>
  <c r="L309" i="5"/>
  <c r="AH309" i="5" s="1"/>
  <c r="H309" i="5"/>
  <c r="I309" i="5" s="1"/>
  <c r="AG309" i="5" s="1"/>
  <c r="AL304" i="5"/>
  <c r="AF304" i="5"/>
  <c r="AE304" i="5"/>
  <c r="AO304" i="5" s="1"/>
  <c r="AC304" i="5"/>
  <c r="AB304" i="5"/>
  <c r="AA304" i="5"/>
  <c r="Z304" i="5"/>
  <c r="Y304" i="5"/>
  <c r="R304" i="5"/>
  <c r="AK304" i="5" s="1"/>
  <c r="P304" i="5"/>
  <c r="AJ304" i="5" s="1"/>
  <c r="N304" i="5"/>
  <c r="AI304" i="5" s="1"/>
  <c r="L304" i="5"/>
  <c r="AH304" i="5" s="1"/>
  <c r="H304" i="5"/>
  <c r="I304" i="5" s="1"/>
  <c r="AG304" i="5" s="1"/>
  <c r="AL303" i="5"/>
  <c r="AF303" i="5"/>
  <c r="AE303" i="5"/>
  <c r="AO303" i="5" s="1"/>
  <c r="AC303" i="5"/>
  <c r="AB303" i="5"/>
  <c r="AA303" i="5"/>
  <c r="Z303" i="5"/>
  <c r="Y303" i="5"/>
  <c r="R303" i="5"/>
  <c r="AK303" i="5" s="1"/>
  <c r="P303" i="5"/>
  <c r="AJ303" i="5" s="1"/>
  <c r="N303" i="5"/>
  <c r="AI303" i="5" s="1"/>
  <c r="L303" i="5"/>
  <c r="AH303" i="5" s="1"/>
  <c r="H303" i="5"/>
  <c r="I303" i="5" s="1"/>
  <c r="AG303" i="5" s="1"/>
  <c r="AL302" i="5"/>
  <c r="AF302" i="5"/>
  <c r="AE302" i="5"/>
  <c r="AO302" i="5" s="1"/>
  <c r="AC302" i="5"/>
  <c r="AB302" i="5"/>
  <c r="AA302" i="5"/>
  <c r="Z302" i="5"/>
  <c r="Y302" i="5"/>
  <c r="R302" i="5"/>
  <c r="AK302" i="5" s="1"/>
  <c r="P302" i="5"/>
  <c r="AJ302" i="5" s="1"/>
  <c r="N302" i="5"/>
  <c r="AI302" i="5" s="1"/>
  <c r="L302" i="5"/>
  <c r="AH302" i="5" s="1"/>
  <c r="H302" i="5"/>
  <c r="I302" i="5" s="1"/>
  <c r="AG302" i="5" s="1"/>
  <c r="AL301" i="5"/>
  <c r="AF301" i="5"/>
  <c r="AE301" i="5"/>
  <c r="AO301" i="5" s="1"/>
  <c r="AC301" i="5"/>
  <c r="AB301" i="5"/>
  <c r="AA301" i="5"/>
  <c r="Z301" i="5"/>
  <c r="Y301" i="5"/>
  <c r="R301" i="5"/>
  <c r="AK301" i="5" s="1"/>
  <c r="P301" i="5"/>
  <c r="AJ301" i="5" s="1"/>
  <c r="N301" i="5"/>
  <c r="AI301" i="5" s="1"/>
  <c r="L301" i="5"/>
  <c r="AH301" i="5" s="1"/>
  <c r="H301" i="5"/>
  <c r="I301" i="5" s="1"/>
  <c r="AG301" i="5" s="1"/>
  <c r="AL308" i="5"/>
  <c r="AF308" i="5"/>
  <c r="AE308" i="5"/>
  <c r="AO308" i="5" s="1"/>
  <c r="AC308" i="5"/>
  <c r="AB308" i="5"/>
  <c r="AA308" i="5"/>
  <c r="Z308" i="5"/>
  <c r="Y308" i="5"/>
  <c r="R308" i="5"/>
  <c r="AK308" i="5" s="1"/>
  <c r="P308" i="5"/>
  <c r="AJ308" i="5" s="1"/>
  <c r="N308" i="5"/>
  <c r="AI308" i="5" s="1"/>
  <c r="L308" i="5"/>
  <c r="AH308" i="5" s="1"/>
  <c r="H308" i="5"/>
  <c r="I308" i="5" s="1"/>
  <c r="AG308" i="5" s="1"/>
  <c r="AL300" i="5"/>
  <c r="AF300" i="5"/>
  <c r="AE300" i="5"/>
  <c r="AO300" i="5" s="1"/>
  <c r="AC300" i="5"/>
  <c r="AB300" i="5"/>
  <c r="AA300" i="5"/>
  <c r="Z300" i="5"/>
  <c r="Y300" i="5"/>
  <c r="R300" i="5"/>
  <c r="AK300" i="5" s="1"/>
  <c r="P300" i="5"/>
  <c r="AJ300" i="5" s="1"/>
  <c r="N300" i="5"/>
  <c r="AI300" i="5" s="1"/>
  <c r="L300" i="5"/>
  <c r="AH300" i="5" s="1"/>
  <c r="H300" i="5"/>
  <c r="I300" i="5" s="1"/>
  <c r="AG300" i="5" s="1"/>
  <c r="AL290" i="5"/>
  <c r="AF290" i="5"/>
  <c r="AE290" i="5"/>
  <c r="AO290" i="5" s="1"/>
  <c r="AC290" i="5"/>
  <c r="AB290" i="5"/>
  <c r="AA290" i="5"/>
  <c r="Z290" i="5"/>
  <c r="Y290" i="5"/>
  <c r="R290" i="5"/>
  <c r="AK290" i="5" s="1"/>
  <c r="P290" i="5"/>
  <c r="AJ290" i="5" s="1"/>
  <c r="N290" i="5"/>
  <c r="AI290" i="5" s="1"/>
  <c r="L290" i="5"/>
  <c r="AH290" i="5" s="1"/>
  <c r="H290" i="5"/>
  <c r="I290" i="5" s="1"/>
  <c r="AG290" i="5" s="1"/>
  <c r="AL277" i="5"/>
  <c r="AF277" i="5"/>
  <c r="AE277" i="5"/>
  <c r="AO277" i="5" s="1"/>
  <c r="AC277" i="5"/>
  <c r="AB277" i="5"/>
  <c r="AA277" i="5"/>
  <c r="Z277" i="5"/>
  <c r="Y277" i="5"/>
  <c r="R277" i="5"/>
  <c r="AK277" i="5" s="1"/>
  <c r="P277" i="5"/>
  <c r="AJ277" i="5" s="1"/>
  <c r="N277" i="5"/>
  <c r="AI277" i="5" s="1"/>
  <c r="L277" i="5"/>
  <c r="AH277" i="5" s="1"/>
  <c r="H277" i="5"/>
  <c r="I277" i="5" s="1"/>
  <c r="AG277" i="5" s="1"/>
  <c r="AL287" i="5"/>
  <c r="AF287" i="5"/>
  <c r="AE287" i="5"/>
  <c r="AO287" i="5" s="1"/>
  <c r="AC287" i="5"/>
  <c r="AB287" i="5"/>
  <c r="AA287" i="5"/>
  <c r="Z287" i="5"/>
  <c r="Y287" i="5"/>
  <c r="R287" i="5"/>
  <c r="AK287" i="5" s="1"/>
  <c r="P287" i="5"/>
  <c r="AJ287" i="5" s="1"/>
  <c r="N287" i="5"/>
  <c r="AI287" i="5" s="1"/>
  <c r="L287" i="5"/>
  <c r="AH287" i="5" s="1"/>
  <c r="H287" i="5"/>
  <c r="I287" i="5" s="1"/>
  <c r="AG287" i="5" s="1"/>
  <c r="AL286" i="5"/>
  <c r="AF286" i="5"/>
  <c r="AE286" i="5"/>
  <c r="AO286" i="5" s="1"/>
  <c r="AC286" i="5"/>
  <c r="AB286" i="5"/>
  <c r="AA286" i="5"/>
  <c r="Z286" i="5"/>
  <c r="Y286" i="5"/>
  <c r="R286" i="5"/>
  <c r="AK286" i="5" s="1"/>
  <c r="P286" i="5"/>
  <c r="AJ286" i="5" s="1"/>
  <c r="N286" i="5"/>
  <c r="AI286" i="5" s="1"/>
  <c r="L286" i="5"/>
  <c r="AH286" i="5" s="1"/>
  <c r="H286" i="5"/>
  <c r="I286" i="5" s="1"/>
  <c r="AG286" i="5" s="1"/>
  <c r="AL289" i="5"/>
  <c r="AF289" i="5"/>
  <c r="AE289" i="5"/>
  <c r="AO289" i="5" s="1"/>
  <c r="AC289" i="5"/>
  <c r="AB289" i="5"/>
  <c r="AA289" i="5"/>
  <c r="Z289" i="5"/>
  <c r="Y289" i="5"/>
  <c r="R289" i="5"/>
  <c r="AK289" i="5" s="1"/>
  <c r="P289" i="5"/>
  <c r="AJ289" i="5" s="1"/>
  <c r="N289" i="5"/>
  <c r="AI289" i="5" s="1"/>
  <c r="L289" i="5"/>
  <c r="AH289" i="5" s="1"/>
  <c r="H289" i="5"/>
  <c r="I289" i="5" s="1"/>
  <c r="AG289" i="5" s="1"/>
  <c r="AL285" i="5"/>
  <c r="AF285" i="5"/>
  <c r="AE285" i="5"/>
  <c r="AO285" i="5" s="1"/>
  <c r="AC285" i="5"/>
  <c r="AB285" i="5"/>
  <c r="AA285" i="5"/>
  <c r="Z285" i="5"/>
  <c r="Y285" i="5"/>
  <c r="R285" i="5"/>
  <c r="AK285" i="5" s="1"/>
  <c r="P285" i="5"/>
  <c r="AJ285" i="5" s="1"/>
  <c r="N285" i="5"/>
  <c r="AI285" i="5" s="1"/>
  <c r="L285" i="5"/>
  <c r="AH285" i="5" s="1"/>
  <c r="H285" i="5"/>
  <c r="I285" i="5" s="1"/>
  <c r="AG285" i="5" s="1"/>
  <c r="AL288" i="5"/>
  <c r="AF288" i="5"/>
  <c r="AE288" i="5"/>
  <c r="AO288" i="5" s="1"/>
  <c r="AC288" i="5"/>
  <c r="AB288" i="5"/>
  <c r="AA288" i="5"/>
  <c r="Z288" i="5"/>
  <c r="Y288" i="5"/>
  <c r="R288" i="5"/>
  <c r="AK288" i="5" s="1"/>
  <c r="P288" i="5"/>
  <c r="AJ288" i="5" s="1"/>
  <c r="N288" i="5"/>
  <c r="AI288" i="5" s="1"/>
  <c r="L288" i="5"/>
  <c r="AH288" i="5" s="1"/>
  <c r="H288" i="5"/>
  <c r="I288" i="5" s="1"/>
  <c r="AG288" i="5" s="1"/>
  <c r="AL284" i="5"/>
  <c r="AF284" i="5"/>
  <c r="AE284" i="5"/>
  <c r="AO284" i="5" s="1"/>
  <c r="AC284" i="5"/>
  <c r="AB284" i="5"/>
  <c r="AA284" i="5"/>
  <c r="Z284" i="5"/>
  <c r="Y284" i="5"/>
  <c r="R284" i="5"/>
  <c r="AK284" i="5" s="1"/>
  <c r="P284" i="5"/>
  <c r="AJ284" i="5" s="1"/>
  <c r="N284" i="5"/>
  <c r="AI284" i="5" s="1"/>
  <c r="L284" i="5"/>
  <c r="AH284" i="5" s="1"/>
  <c r="H284" i="5"/>
  <c r="I284" i="5" s="1"/>
  <c r="AG284" i="5" s="1"/>
  <c r="AL293" i="5"/>
  <c r="AF293" i="5"/>
  <c r="AE293" i="5"/>
  <c r="AO293" i="5" s="1"/>
  <c r="AC293" i="5"/>
  <c r="AB293" i="5"/>
  <c r="AA293" i="5"/>
  <c r="Z293" i="5"/>
  <c r="Y293" i="5"/>
  <c r="R293" i="5"/>
  <c r="AK293" i="5" s="1"/>
  <c r="P293" i="5"/>
  <c r="AJ293" i="5" s="1"/>
  <c r="N293" i="5"/>
  <c r="AI293" i="5" s="1"/>
  <c r="L293" i="5"/>
  <c r="AH293" i="5" s="1"/>
  <c r="H293" i="5"/>
  <c r="I293" i="5" s="1"/>
  <c r="AG293" i="5" s="1"/>
  <c r="AL283" i="5"/>
  <c r="AF283" i="5"/>
  <c r="AE283" i="5"/>
  <c r="AO283" i="5" s="1"/>
  <c r="AC283" i="5"/>
  <c r="AB283" i="5"/>
  <c r="AA283" i="5"/>
  <c r="Z283" i="5"/>
  <c r="Y283" i="5"/>
  <c r="R283" i="5"/>
  <c r="AK283" i="5" s="1"/>
  <c r="P283" i="5"/>
  <c r="AJ283" i="5" s="1"/>
  <c r="N283" i="5"/>
  <c r="AI283" i="5" s="1"/>
  <c r="L283" i="5"/>
  <c r="AH283" i="5" s="1"/>
  <c r="H283" i="5"/>
  <c r="I283" i="5" s="1"/>
  <c r="AG283" i="5" s="1"/>
  <c r="AL292" i="5"/>
  <c r="AF292" i="5"/>
  <c r="AE292" i="5"/>
  <c r="AO292" i="5" s="1"/>
  <c r="AC292" i="5"/>
  <c r="AB292" i="5"/>
  <c r="AA292" i="5"/>
  <c r="Z292" i="5"/>
  <c r="Y292" i="5"/>
  <c r="R292" i="5"/>
  <c r="AK292" i="5" s="1"/>
  <c r="P292" i="5"/>
  <c r="AJ292" i="5" s="1"/>
  <c r="N292" i="5"/>
  <c r="AI292" i="5" s="1"/>
  <c r="L292" i="5"/>
  <c r="AH292" i="5" s="1"/>
  <c r="H292" i="5"/>
  <c r="I292" i="5" s="1"/>
  <c r="AG292" i="5" s="1"/>
  <c r="AL282" i="5"/>
  <c r="AF282" i="5"/>
  <c r="AE282" i="5"/>
  <c r="AO282" i="5" s="1"/>
  <c r="AC282" i="5"/>
  <c r="AB282" i="5"/>
  <c r="AA282" i="5"/>
  <c r="Z282" i="5"/>
  <c r="Y282" i="5"/>
  <c r="R282" i="5"/>
  <c r="AK282" i="5" s="1"/>
  <c r="P282" i="5"/>
  <c r="AJ282" i="5" s="1"/>
  <c r="N282" i="5"/>
  <c r="AI282" i="5" s="1"/>
  <c r="L282" i="5"/>
  <c r="AH282" i="5" s="1"/>
  <c r="H282" i="5"/>
  <c r="I282" i="5" s="1"/>
  <c r="AG282" i="5" s="1"/>
  <c r="AL281" i="5"/>
  <c r="AF281" i="5"/>
  <c r="AE281" i="5"/>
  <c r="AO281" i="5" s="1"/>
  <c r="AC281" i="5"/>
  <c r="AB281" i="5"/>
  <c r="AA281" i="5"/>
  <c r="Z281" i="5"/>
  <c r="Y281" i="5"/>
  <c r="R281" i="5"/>
  <c r="AK281" i="5" s="1"/>
  <c r="P281" i="5"/>
  <c r="AJ281" i="5" s="1"/>
  <c r="N281" i="5"/>
  <c r="AI281" i="5" s="1"/>
  <c r="L281" i="5"/>
  <c r="AH281" i="5" s="1"/>
  <c r="H281" i="5"/>
  <c r="I281" i="5" s="1"/>
  <c r="AG281" i="5" s="1"/>
  <c r="AL280" i="5"/>
  <c r="AF280" i="5"/>
  <c r="AE280" i="5"/>
  <c r="AO280" i="5" s="1"/>
  <c r="AC280" i="5"/>
  <c r="AB280" i="5"/>
  <c r="AA280" i="5"/>
  <c r="Z280" i="5"/>
  <c r="Y280" i="5"/>
  <c r="R280" i="5"/>
  <c r="AK280" i="5" s="1"/>
  <c r="P280" i="5"/>
  <c r="AJ280" i="5" s="1"/>
  <c r="N280" i="5"/>
  <c r="AI280" i="5" s="1"/>
  <c r="L280" i="5"/>
  <c r="AH280" i="5" s="1"/>
  <c r="H280" i="5"/>
  <c r="I280" i="5" s="1"/>
  <c r="AG280" i="5" s="1"/>
  <c r="AL291" i="5"/>
  <c r="AF291" i="5"/>
  <c r="AE291" i="5"/>
  <c r="AO291" i="5" s="1"/>
  <c r="AC291" i="5"/>
  <c r="AB291" i="5"/>
  <c r="AA291" i="5"/>
  <c r="Z291" i="5"/>
  <c r="Y291" i="5"/>
  <c r="R291" i="5"/>
  <c r="AK291" i="5" s="1"/>
  <c r="P291" i="5"/>
  <c r="AJ291" i="5" s="1"/>
  <c r="N291" i="5"/>
  <c r="AI291" i="5" s="1"/>
  <c r="L291" i="5"/>
  <c r="AH291" i="5" s="1"/>
  <c r="H291" i="5"/>
  <c r="I291" i="5" s="1"/>
  <c r="AG291" i="5" s="1"/>
  <c r="AL279" i="5"/>
  <c r="AF279" i="5"/>
  <c r="AE279" i="5"/>
  <c r="AO279" i="5" s="1"/>
  <c r="AC279" i="5"/>
  <c r="AB279" i="5"/>
  <c r="AA279" i="5"/>
  <c r="Z279" i="5"/>
  <c r="Y279" i="5"/>
  <c r="R279" i="5"/>
  <c r="AK279" i="5" s="1"/>
  <c r="P279" i="5"/>
  <c r="AJ279" i="5" s="1"/>
  <c r="N279" i="5"/>
  <c r="AI279" i="5" s="1"/>
  <c r="L279" i="5"/>
  <c r="AH279" i="5" s="1"/>
  <c r="H279" i="5"/>
  <c r="I279" i="5" s="1"/>
  <c r="AG279" i="5" s="1"/>
  <c r="AL278" i="5"/>
  <c r="AF278" i="5"/>
  <c r="AE278" i="5"/>
  <c r="AO278" i="5" s="1"/>
  <c r="AC278" i="5"/>
  <c r="AB278" i="5"/>
  <c r="AA278" i="5"/>
  <c r="Z278" i="5"/>
  <c r="Y278" i="5"/>
  <c r="R278" i="5"/>
  <c r="AK278" i="5" s="1"/>
  <c r="P278" i="5"/>
  <c r="AJ278" i="5" s="1"/>
  <c r="N278" i="5"/>
  <c r="AI278" i="5" s="1"/>
  <c r="L278" i="5"/>
  <c r="AH278" i="5" s="1"/>
  <c r="H278" i="5"/>
  <c r="I278" i="5" s="1"/>
  <c r="AG278" i="5" s="1"/>
  <c r="AL267" i="5"/>
  <c r="AF267" i="5"/>
  <c r="AE267" i="5"/>
  <c r="AO267" i="5" s="1"/>
  <c r="AC267" i="5"/>
  <c r="AB267" i="5"/>
  <c r="AA267" i="5"/>
  <c r="Z267" i="5"/>
  <c r="Y267" i="5"/>
  <c r="R267" i="5"/>
  <c r="AK267" i="5" s="1"/>
  <c r="P267" i="5"/>
  <c r="AJ267" i="5" s="1"/>
  <c r="N267" i="5"/>
  <c r="AI267" i="5" s="1"/>
  <c r="L267" i="5"/>
  <c r="AH267" i="5" s="1"/>
  <c r="H267" i="5"/>
  <c r="I267" i="5" s="1"/>
  <c r="AG267" i="5" s="1"/>
  <c r="AL265" i="5"/>
  <c r="AF265" i="5"/>
  <c r="AE265" i="5"/>
  <c r="AO265" i="5" s="1"/>
  <c r="AC265" i="5"/>
  <c r="AB265" i="5"/>
  <c r="AA265" i="5"/>
  <c r="Z265" i="5"/>
  <c r="Y265" i="5"/>
  <c r="R265" i="5"/>
  <c r="AK265" i="5" s="1"/>
  <c r="P265" i="5"/>
  <c r="AJ265" i="5" s="1"/>
  <c r="N265" i="5"/>
  <c r="AI265" i="5" s="1"/>
  <c r="L265" i="5"/>
  <c r="AH265" i="5" s="1"/>
  <c r="H265" i="5"/>
  <c r="I265" i="5" s="1"/>
  <c r="AG265" i="5" s="1"/>
  <c r="AL275" i="5"/>
  <c r="AF275" i="5"/>
  <c r="AE275" i="5"/>
  <c r="AO275" i="5" s="1"/>
  <c r="AC275" i="5"/>
  <c r="AB275" i="5"/>
  <c r="AA275" i="5"/>
  <c r="Z275" i="5"/>
  <c r="Y275" i="5"/>
  <c r="R275" i="5"/>
  <c r="AK275" i="5" s="1"/>
  <c r="P275" i="5"/>
  <c r="AJ275" i="5" s="1"/>
  <c r="N275" i="5"/>
  <c r="AI275" i="5" s="1"/>
  <c r="L275" i="5"/>
  <c r="AH275" i="5" s="1"/>
  <c r="H275" i="5"/>
  <c r="I275" i="5" s="1"/>
  <c r="AG275" i="5" s="1"/>
  <c r="AL264" i="5"/>
  <c r="AF264" i="5"/>
  <c r="AE264" i="5"/>
  <c r="AO264" i="5" s="1"/>
  <c r="AC264" i="5"/>
  <c r="AB264" i="5"/>
  <c r="AA264" i="5"/>
  <c r="Z264" i="5"/>
  <c r="Y264" i="5"/>
  <c r="R264" i="5"/>
  <c r="AK264" i="5" s="1"/>
  <c r="P264" i="5"/>
  <c r="AJ264" i="5" s="1"/>
  <c r="N264" i="5"/>
  <c r="AI264" i="5" s="1"/>
  <c r="L264" i="5"/>
  <c r="AH264" i="5" s="1"/>
  <c r="H264" i="5"/>
  <c r="I264" i="5" s="1"/>
  <c r="AG264" i="5" s="1"/>
  <c r="AL276" i="5"/>
  <c r="AF276" i="5"/>
  <c r="AE276" i="5"/>
  <c r="AO276" i="5" s="1"/>
  <c r="AC276" i="5"/>
  <c r="AB276" i="5"/>
  <c r="AA276" i="5"/>
  <c r="Z276" i="5"/>
  <c r="Y276" i="5"/>
  <c r="R276" i="5"/>
  <c r="AK276" i="5" s="1"/>
  <c r="P276" i="5"/>
  <c r="AJ276" i="5" s="1"/>
  <c r="N276" i="5"/>
  <c r="AI276" i="5" s="1"/>
  <c r="L276" i="5"/>
  <c r="AH276" i="5" s="1"/>
  <c r="H276" i="5"/>
  <c r="I276" i="5" s="1"/>
  <c r="AG276" i="5" s="1"/>
  <c r="AL263" i="5"/>
  <c r="AF263" i="5"/>
  <c r="AE263" i="5"/>
  <c r="AO263" i="5" s="1"/>
  <c r="AC263" i="5"/>
  <c r="AB263" i="5"/>
  <c r="AA263" i="5"/>
  <c r="Z263" i="5"/>
  <c r="Y263" i="5"/>
  <c r="R263" i="5"/>
  <c r="AK263" i="5" s="1"/>
  <c r="P263" i="5"/>
  <c r="AJ263" i="5" s="1"/>
  <c r="N263" i="5"/>
  <c r="AI263" i="5" s="1"/>
  <c r="L263" i="5"/>
  <c r="AH263" i="5" s="1"/>
  <c r="H263" i="5"/>
  <c r="I263" i="5" s="1"/>
  <c r="AG263" i="5" s="1"/>
  <c r="AL266" i="5"/>
  <c r="AF266" i="5"/>
  <c r="AE266" i="5"/>
  <c r="AO266" i="5" s="1"/>
  <c r="AC266" i="5"/>
  <c r="AB266" i="5"/>
  <c r="AA266" i="5"/>
  <c r="Z266" i="5"/>
  <c r="Y266" i="5"/>
  <c r="R266" i="5"/>
  <c r="AK266" i="5" s="1"/>
  <c r="P266" i="5"/>
  <c r="AJ266" i="5" s="1"/>
  <c r="N266" i="5"/>
  <c r="AI266" i="5" s="1"/>
  <c r="L266" i="5"/>
  <c r="AH266" i="5" s="1"/>
  <c r="H266" i="5"/>
  <c r="I266" i="5" s="1"/>
  <c r="AG266" i="5" s="1"/>
  <c r="AL270" i="5"/>
  <c r="AF270" i="5"/>
  <c r="AE270" i="5"/>
  <c r="AO270" i="5" s="1"/>
  <c r="AC270" i="5"/>
  <c r="AB270" i="5"/>
  <c r="AA270" i="5"/>
  <c r="Z270" i="5"/>
  <c r="Y270" i="5"/>
  <c r="R270" i="5"/>
  <c r="AK270" i="5" s="1"/>
  <c r="P270" i="5"/>
  <c r="AJ270" i="5" s="1"/>
  <c r="N270" i="5"/>
  <c r="AI270" i="5" s="1"/>
  <c r="L270" i="5"/>
  <c r="AH270" i="5" s="1"/>
  <c r="H270" i="5"/>
  <c r="I270" i="5" s="1"/>
  <c r="AG270" i="5" s="1"/>
  <c r="AL271" i="5"/>
  <c r="AF271" i="5"/>
  <c r="AE271" i="5"/>
  <c r="AO271" i="5" s="1"/>
  <c r="AC271" i="5"/>
  <c r="AB271" i="5"/>
  <c r="AA271" i="5"/>
  <c r="Z271" i="5"/>
  <c r="Y271" i="5"/>
  <c r="R271" i="5"/>
  <c r="AK271" i="5" s="1"/>
  <c r="P271" i="5"/>
  <c r="AJ271" i="5" s="1"/>
  <c r="N271" i="5"/>
  <c r="AI271" i="5" s="1"/>
  <c r="L271" i="5"/>
  <c r="AH271" i="5" s="1"/>
  <c r="H271" i="5"/>
  <c r="I271" i="5" s="1"/>
  <c r="AG271" i="5" s="1"/>
  <c r="AL272" i="5"/>
  <c r="AF272" i="5"/>
  <c r="AE272" i="5"/>
  <c r="AO272" i="5" s="1"/>
  <c r="AC272" i="5"/>
  <c r="AB272" i="5"/>
  <c r="AA272" i="5"/>
  <c r="Z272" i="5"/>
  <c r="Y272" i="5"/>
  <c r="R272" i="5"/>
  <c r="AK272" i="5" s="1"/>
  <c r="P272" i="5"/>
  <c r="AJ272" i="5" s="1"/>
  <c r="N272" i="5"/>
  <c r="AI272" i="5" s="1"/>
  <c r="L272" i="5"/>
  <c r="AH272" i="5" s="1"/>
  <c r="H272" i="5"/>
  <c r="I272" i="5" s="1"/>
  <c r="AG272" i="5" s="1"/>
  <c r="AL262" i="5"/>
  <c r="AF262" i="5"/>
  <c r="AE262" i="5"/>
  <c r="AO262" i="5" s="1"/>
  <c r="AC262" i="5"/>
  <c r="AB262" i="5"/>
  <c r="AA262" i="5"/>
  <c r="Z262" i="5"/>
  <c r="Y262" i="5"/>
  <c r="R262" i="5"/>
  <c r="AK262" i="5" s="1"/>
  <c r="P262" i="5"/>
  <c r="AJ262" i="5" s="1"/>
  <c r="N262" i="5"/>
  <c r="AI262" i="5" s="1"/>
  <c r="L262" i="5"/>
  <c r="AH262" i="5" s="1"/>
  <c r="I262" i="5"/>
  <c r="AG262" i="5" s="1"/>
  <c r="AL261" i="5"/>
  <c r="AF261" i="5"/>
  <c r="AE261" i="5"/>
  <c r="AO261" i="5" s="1"/>
  <c r="AC261" i="5"/>
  <c r="AB261" i="5"/>
  <c r="AA261" i="5"/>
  <c r="Z261" i="5"/>
  <c r="Y261" i="5"/>
  <c r="R261" i="5"/>
  <c r="AK261" i="5" s="1"/>
  <c r="P261" i="5"/>
  <c r="AJ261" i="5" s="1"/>
  <c r="N261" i="5"/>
  <c r="AI261" i="5" s="1"/>
  <c r="L261" i="5"/>
  <c r="AH261" i="5" s="1"/>
  <c r="H261" i="5"/>
  <c r="I261" i="5" s="1"/>
  <c r="AG261" i="5" s="1"/>
  <c r="AL260" i="5"/>
  <c r="AF260" i="5"/>
  <c r="AE260" i="5"/>
  <c r="AO260" i="5" s="1"/>
  <c r="AC260" i="5"/>
  <c r="AB260" i="5"/>
  <c r="AA260" i="5"/>
  <c r="Z260" i="5"/>
  <c r="Y260" i="5"/>
  <c r="R260" i="5"/>
  <c r="AK260" i="5" s="1"/>
  <c r="P260" i="5"/>
  <c r="AJ260" i="5" s="1"/>
  <c r="N260" i="5"/>
  <c r="AI260" i="5" s="1"/>
  <c r="L260" i="5"/>
  <c r="AH260" i="5" s="1"/>
  <c r="H260" i="5"/>
  <c r="I260" i="5" s="1"/>
  <c r="AG260" i="5" s="1"/>
  <c r="AL259" i="5"/>
  <c r="AF259" i="5"/>
  <c r="AE259" i="5"/>
  <c r="AO259" i="5" s="1"/>
  <c r="AC259" i="5"/>
  <c r="AB259" i="5"/>
  <c r="AA259" i="5"/>
  <c r="Z259" i="5"/>
  <c r="Y259" i="5"/>
  <c r="R259" i="5"/>
  <c r="AK259" i="5" s="1"/>
  <c r="P259" i="5"/>
  <c r="AJ259" i="5" s="1"/>
  <c r="N259" i="5"/>
  <c r="AI259" i="5" s="1"/>
  <c r="L259" i="5"/>
  <c r="AH259" i="5" s="1"/>
  <c r="H259" i="5"/>
  <c r="I259" i="5" s="1"/>
  <c r="AG259" i="5" s="1"/>
  <c r="AL269" i="5"/>
  <c r="AF269" i="5"/>
  <c r="AE269" i="5"/>
  <c r="AO269" i="5" s="1"/>
  <c r="AC269" i="5"/>
  <c r="AB269" i="5"/>
  <c r="AA269" i="5"/>
  <c r="Z269" i="5"/>
  <c r="Y269" i="5"/>
  <c r="R269" i="5"/>
  <c r="AK269" i="5" s="1"/>
  <c r="P269" i="5"/>
  <c r="AJ269" i="5" s="1"/>
  <c r="N269" i="5"/>
  <c r="AI269" i="5" s="1"/>
  <c r="L269" i="5"/>
  <c r="AH269" i="5" s="1"/>
  <c r="H269" i="5"/>
  <c r="I269" i="5" s="1"/>
  <c r="AG269" i="5" s="1"/>
  <c r="AL268" i="5"/>
  <c r="AF268" i="5"/>
  <c r="AE268" i="5"/>
  <c r="AO268" i="5" s="1"/>
  <c r="AC268" i="5"/>
  <c r="AB268" i="5"/>
  <c r="AA268" i="5"/>
  <c r="Z268" i="5"/>
  <c r="Y268" i="5"/>
  <c r="R268" i="5"/>
  <c r="AK268" i="5" s="1"/>
  <c r="P268" i="5"/>
  <c r="AJ268" i="5" s="1"/>
  <c r="N268" i="5"/>
  <c r="AI268" i="5" s="1"/>
  <c r="L268" i="5"/>
  <c r="AH268" i="5" s="1"/>
  <c r="H268" i="5"/>
  <c r="I268" i="5" s="1"/>
  <c r="AG268" i="5" s="1"/>
  <c r="AL258" i="5"/>
  <c r="AF258" i="5"/>
  <c r="AE258" i="5"/>
  <c r="AO258" i="5" s="1"/>
  <c r="AC258" i="5"/>
  <c r="AB258" i="5"/>
  <c r="AA258" i="5"/>
  <c r="Z258" i="5"/>
  <c r="Y258" i="5"/>
  <c r="R258" i="5"/>
  <c r="AK258" i="5" s="1"/>
  <c r="P258" i="5"/>
  <c r="AJ258" i="5" s="1"/>
  <c r="N258" i="5"/>
  <c r="AI258" i="5" s="1"/>
  <c r="L258" i="5"/>
  <c r="AH258" i="5" s="1"/>
  <c r="H258" i="5"/>
  <c r="I258" i="5" s="1"/>
  <c r="AG258" i="5" s="1"/>
  <c r="AL257" i="5"/>
  <c r="AF257" i="5"/>
  <c r="AE257" i="5"/>
  <c r="AO257" i="5" s="1"/>
  <c r="AC257" i="5"/>
  <c r="AB257" i="5"/>
  <c r="AA257" i="5"/>
  <c r="Z257" i="5"/>
  <c r="Y257" i="5"/>
  <c r="R257" i="5"/>
  <c r="AK257" i="5" s="1"/>
  <c r="P257" i="5"/>
  <c r="AJ257" i="5" s="1"/>
  <c r="N257" i="5"/>
  <c r="AI257" i="5" s="1"/>
  <c r="L257" i="5"/>
  <c r="AH257" i="5" s="1"/>
  <c r="H257" i="5"/>
  <c r="I257" i="5" s="1"/>
  <c r="AG257" i="5" s="1"/>
  <c r="AL256" i="5"/>
  <c r="AF256" i="5"/>
  <c r="AE256" i="5"/>
  <c r="AO256" i="5" s="1"/>
  <c r="AC256" i="5"/>
  <c r="AB256" i="5"/>
  <c r="AA256" i="5"/>
  <c r="Z256" i="5"/>
  <c r="Y256" i="5"/>
  <c r="R256" i="5"/>
  <c r="AK256" i="5" s="1"/>
  <c r="P256" i="5"/>
  <c r="AJ256" i="5" s="1"/>
  <c r="N256" i="5"/>
  <c r="AI256" i="5" s="1"/>
  <c r="L256" i="5"/>
  <c r="AH256" i="5" s="1"/>
  <c r="H256" i="5"/>
  <c r="I256" i="5" s="1"/>
  <c r="AG256" i="5" s="1"/>
  <c r="AL255" i="5"/>
  <c r="AF255" i="5"/>
  <c r="AE255" i="5"/>
  <c r="AO255" i="5" s="1"/>
  <c r="AC255" i="5"/>
  <c r="AB255" i="5"/>
  <c r="AA255" i="5"/>
  <c r="Z255" i="5"/>
  <c r="Y255" i="5"/>
  <c r="R255" i="5"/>
  <c r="AK255" i="5" s="1"/>
  <c r="P255" i="5"/>
  <c r="AJ255" i="5" s="1"/>
  <c r="N255" i="5"/>
  <c r="AI255" i="5" s="1"/>
  <c r="L255" i="5"/>
  <c r="AH255" i="5" s="1"/>
  <c r="H255" i="5"/>
  <c r="I255" i="5" s="1"/>
  <c r="AG255" i="5" s="1"/>
  <c r="AL274" i="5"/>
  <c r="AF274" i="5"/>
  <c r="AE274" i="5"/>
  <c r="AO274" i="5" s="1"/>
  <c r="AC274" i="5"/>
  <c r="AB274" i="5"/>
  <c r="AA274" i="5"/>
  <c r="Z274" i="5"/>
  <c r="Y274" i="5"/>
  <c r="R274" i="5"/>
  <c r="AK274" i="5" s="1"/>
  <c r="P274" i="5"/>
  <c r="AJ274" i="5" s="1"/>
  <c r="N274" i="5"/>
  <c r="AI274" i="5" s="1"/>
  <c r="L274" i="5"/>
  <c r="AH274" i="5" s="1"/>
  <c r="H274" i="5"/>
  <c r="I274" i="5" s="1"/>
  <c r="AG274" i="5" s="1"/>
  <c r="AL273" i="5"/>
  <c r="AF273" i="5"/>
  <c r="AE273" i="5"/>
  <c r="AO273" i="5" s="1"/>
  <c r="AC273" i="5"/>
  <c r="AB273" i="5"/>
  <c r="AA273" i="5"/>
  <c r="Z273" i="5"/>
  <c r="Y273" i="5"/>
  <c r="R273" i="5"/>
  <c r="AK273" i="5" s="1"/>
  <c r="P273" i="5"/>
  <c r="AJ273" i="5" s="1"/>
  <c r="N273" i="5"/>
  <c r="AI273" i="5" s="1"/>
  <c r="L273" i="5"/>
  <c r="AH273" i="5" s="1"/>
  <c r="H273" i="5"/>
  <c r="I273" i="5" s="1"/>
  <c r="AG273" i="5" s="1"/>
  <c r="AN563" i="5" l="1"/>
  <c r="AN633" i="5"/>
  <c r="AN628" i="5"/>
  <c r="AN70" i="5"/>
  <c r="AN368" i="5"/>
  <c r="AN442" i="5"/>
  <c r="AN376" i="5"/>
  <c r="AN403" i="5"/>
  <c r="AN708" i="5"/>
  <c r="AN270" i="5"/>
  <c r="AN293" i="5"/>
  <c r="AN75" i="5"/>
  <c r="AN60" i="5"/>
  <c r="AN128" i="5"/>
  <c r="AM706" i="5"/>
  <c r="AN757" i="5"/>
  <c r="AN437" i="5"/>
  <c r="AN445" i="5"/>
  <c r="AN458" i="5"/>
  <c r="AN687" i="5"/>
  <c r="AN690" i="5"/>
  <c r="AN363" i="5"/>
  <c r="AN388" i="5"/>
  <c r="AN400" i="5"/>
  <c r="AN393" i="5"/>
  <c r="AN397" i="5"/>
  <c r="AN54" i="5"/>
  <c r="AN331" i="5"/>
  <c r="AN793" i="5"/>
  <c r="AN297" i="5"/>
  <c r="AN411" i="5"/>
  <c r="AN546" i="5"/>
  <c r="AN647" i="5"/>
  <c r="AN815" i="5"/>
  <c r="AN21" i="5"/>
  <c r="AN168" i="5"/>
  <c r="AM163" i="5"/>
  <c r="AN272" i="5"/>
  <c r="AN291" i="5"/>
  <c r="AI863" i="5"/>
  <c r="AN799" i="5"/>
  <c r="AN787" i="5"/>
  <c r="AN684" i="5"/>
  <c r="AM92" i="5"/>
  <c r="AN58" i="5"/>
  <c r="AN74" i="5"/>
  <c r="AN81" i="5"/>
  <c r="AN100" i="5"/>
  <c r="AN528" i="5"/>
  <c r="AN623" i="5"/>
  <c r="AN825" i="5"/>
  <c r="AN186" i="5"/>
  <c r="AJ863" i="5"/>
  <c r="AF863" i="5"/>
  <c r="AN372" i="5"/>
  <c r="AK863" i="5"/>
  <c r="AL863" i="5"/>
  <c r="AM382" i="5"/>
  <c r="AM378" i="5"/>
  <c r="AN47" i="5"/>
  <c r="AM738" i="5"/>
  <c r="AO863" i="5"/>
  <c r="AG863" i="5"/>
  <c r="AH863" i="5"/>
  <c r="AN176" i="5"/>
  <c r="AM293" i="5"/>
  <c r="AN307" i="5"/>
  <c r="AN598" i="5"/>
  <c r="AN834" i="5"/>
  <c r="AN143" i="5"/>
  <c r="AN144" i="5"/>
  <c r="AN150" i="5"/>
  <c r="AN343" i="5"/>
  <c r="AN702" i="5"/>
  <c r="AN575" i="5"/>
  <c r="AN71" i="5"/>
  <c r="AM620" i="5"/>
  <c r="AN621" i="5"/>
  <c r="AN826" i="5"/>
  <c r="AN811" i="5"/>
  <c r="AN124" i="5"/>
  <c r="AM217" i="5"/>
  <c r="AN672" i="5"/>
  <c r="AN524" i="5"/>
  <c r="AN276" i="5"/>
  <c r="AN283" i="5"/>
  <c r="AN366" i="5"/>
  <c r="AN588" i="5"/>
  <c r="AN148" i="5"/>
  <c r="AN145" i="5"/>
  <c r="AN155" i="5"/>
  <c r="AN349" i="5"/>
  <c r="AN336" i="5"/>
  <c r="AN245" i="5"/>
  <c r="AM416" i="5"/>
  <c r="AN405" i="5"/>
  <c r="AN418" i="5"/>
  <c r="AN540" i="5"/>
  <c r="AN578" i="5"/>
  <c r="AN634" i="5"/>
  <c r="AN802" i="5"/>
  <c r="AN107" i="5"/>
  <c r="AM118" i="5"/>
  <c r="AN248" i="5"/>
  <c r="AN24" i="5"/>
  <c r="AN711" i="5"/>
  <c r="AN719" i="5"/>
  <c r="AM315" i="5"/>
  <c r="AN510" i="5"/>
  <c r="AM523" i="5"/>
  <c r="AM605" i="5"/>
  <c r="AN538" i="5"/>
  <c r="AN567" i="5"/>
  <c r="AN637" i="5"/>
  <c r="AN10" i="5"/>
  <c r="AN11" i="5"/>
  <c r="AN93" i="5"/>
  <c r="AN103" i="5"/>
  <c r="AN55" i="5"/>
  <c r="AM96" i="5"/>
  <c r="AN66" i="5"/>
  <c r="AN809" i="5"/>
  <c r="AN460" i="5"/>
  <c r="AN695" i="5"/>
  <c r="AN691" i="5"/>
  <c r="AN692" i="5"/>
  <c r="AN386" i="5"/>
  <c r="AN699" i="5"/>
  <c r="AM138" i="5"/>
  <c r="AM329" i="5"/>
  <c r="AN318" i="5"/>
  <c r="AM354" i="5"/>
  <c r="AN359" i="5"/>
  <c r="AN504" i="5"/>
  <c r="AN490" i="5"/>
  <c r="AM496" i="5"/>
  <c r="AM506" i="5"/>
  <c r="AN497" i="5"/>
  <c r="AN118" i="5"/>
  <c r="AN105" i="5"/>
  <c r="AN773" i="5"/>
  <c r="AM19" i="5"/>
  <c r="AM20" i="5"/>
  <c r="AN20" i="5"/>
  <c r="AP20" i="5" s="1"/>
  <c r="AN162" i="5"/>
  <c r="AN191" i="5"/>
  <c r="AN734" i="5"/>
  <c r="AN744" i="5"/>
  <c r="AN756" i="5"/>
  <c r="AN760" i="5"/>
  <c r="AM271" i="5"/>
  <c r="AN586" i="5"/>
  <c r="AN149" i="5"/>
  <c r="AM784" i="5"/>
  <c r="AM294" i="5"/>
  <c r="AM403" i="5"/>
  <c r="AM396" i="5"/>
  <c r="AM413" i="5"/>
  <c r="AM353" i="5"/>
  <c r="AM488" i="5"/>
  <c r="AN89" i="5"/>
  <c r="AN536" i="5"/>
  <c r="AN187" i="5"/>
  <c r="AN197" i="5"/>
  <c r="AM200" i="5"/>
  <c r="AN172" i="5"/>
  <c r="AN161" i="5"/>
  <c r="AN217" i="5"/>
  <c r="AN232" i="5"/>
  <c r="AN728" i="5"/>
  <c r="AN281" i="5"/>
  <c r="AM286" i="5"/>
  <c r="AM365" i="5"/>
  <c r="AN593" i="5"/>
  <c r="AN587" i="5"/>
  <c r="AN585" i="5"/>
  <c r="AN831" i="5"/>
  <c r="AN351" i="5"/>
  <c r="AN352" i="5"/>
  <c r="AN697" i="5"/>
  <c r="AM789" i="5"/>
  <c r="AN298" i="5"/>
  <c r="AN398" i="5"/>
  <c r="AN414" i="5"/>
  <c r="AN139" i="5"/>
  <c r="AN356" i="5"/>
  <c r="AN503" i="5"/>
  <c r="AN571" i="5"/>
  <c r="AM544" i="5"/>
  <c r="AM685" i="5"/>
  <c r="AN685" i="5"/>
  <c r="AN113" i="5"/>
  <c r="AM249" i="5"/>
  <c r="AN776" i="5"/>
  <c r="AM775" i="5"/>
  <c r="AM857" i="5"/>
  <c r="AM17" i="5"/>
  <c r="AN18" i="5"/>
  <c r="AN190" i="5"/>
  <c r="AM664" i="5"/>
  <c r="AN714" i="5"/>
  <c r="AN712" i="5"/>
  <c r="AN26" i="5"/>
  <c r="AN35" i="5"/>
  <c r="AN516" i="5"/>
  <c r="AN729" i="5"/>
  <c r="AM730" i="5"/>
  <c r="AN741" i="5"/>
  <c r="AM744" i="5"/>
  <c r="AN746" i="5"/>
  <c r="AN761" i="5"/>
  <c r="AM763" i="5"/>
  <c r="AN764" i="5"/>
  <c r="AN255" i="5"/>
  <c r="AN268" i="5"/>
  <c r="AN261" i="5"/>
  <c r="AM292" i="5"/>
  <c r="AN288" i="5"/>
  <c r="AN300" i="5"/>
  <c r="AM302" i="5"/>
  <c r="AN379" i="5"/>
  <c r="AM584" i="5"/>
  <c r="AM589" i="5"/>
  <c r="AM600" i="5"/>
  <c r="AM586" i="5"/>
  <c r="AN830" i="5"/>
  <c r="AN833" i="5"/>
  <c r="AN835" i="5"/>
  <c r="AN841" i="5"/>
  <c r="AN154" i="5"/>
  <c r="AN347" i="5"/>
  <c r="AM334" i="5"/>
  <c r="AN348" i="5"/>
  <c r="AN438" i="5"/>
  <c r="AN449" i="5"/>
  <c r="AN452" i="5"/>
  <c r="AN454" i="5"/>
  <c r="AN696" i="5"/>
  <c r="AN785" i="5"/>
  <c r="AN798" i="5"/>
  <c r="AN791" i="5"/>
  <c r="AN299" i="5"/>
  <c r="AN399" i="5"/>
  <c r="AN406" i="5"/>
  <c r="AM469" i="5"/>
  <c r="AN468" i="5"/>
  <c r="AM131" i="5"/>
  <c r="AN142" i="5"/>
  <c r="AN329" i="5"/>
  <c r="AN320" i="5"/>
  <c r="AN353" i="5"/>
  <c r="AN354" i="5"/>
  <c r="AN478" i="5"/>
  <c r="AN488" i="5"/>
  <c r="AM505" i="5"/>
  <c r="AM492" i="5"/>
  <c r="AN493" i="5"/>
  <c r="AN308" i="5"/>
  <c r="AN375" i="5"/>
  <c r="AM152" i="5"/>
  <c r="AM154" i="5"/>
  <c r="AN338" i="5"/>
  <c r="AN341" i="5"/>
  <c r="AM688" i="5"/>
  <c r="AN701" i="5"/>
  <c r="AM257" i="5"/>
  <c r="AM259" i="5"/>
  <c r="AM264" i="5"/>
  <c r="AM267" i="5"/>
  <c r="AN301" i="5"/>
  <c r="AM686" i="5"/>
  <c r="AM800" i="5"/>
  <c r="AN849" i="5"/>
  <c r="AN247" i="5"/>
  <c r="AM407" i="5"/>
  <c r="AN407" i="5"/>
  <c r="AP407" i="5" s="1"/>
  <c r="AN473" i="5"/>
  <c r="AN138" i="5"/>
  <c r="AM328" i="5"/>
  <c r="AM321" i="5"/>
  <c r="AN358" i="5"/>
  <c r="AM476" i="5"/>
  <c r="AM480" i="5"/>
  <c r="AN477" i="5"/>
  <c r="AN509" i="5"/>
  <c r="AN498" i="5"/>
  <c r="AM490" i="5"/>
  <c r="AP490" i="5" s="1"/>
  <c r="AM487" i="5"/>
  <c r="AN487" i="5"/>
  <c r="AN492" i="5"/>
  <c r="AN495" i="5"/>
  <c r="AM543" i="5"/>
  <c r="AN544" i="5"/>
  <c r="AN574" i="5"/>
  <c r="AN548" i="5"/>
  <c r="AN576" i="5"/>
  <c r="AN557" i="5"/>
  <c r="AN562" i="5"/>
  <c r="AM626" i="5"/>
  <c r="AM654" i="5"/>
  <c r="AN654" i="5"/>
  <c r="AN625" i="5"/>
  <c r="AN650" i="5"/>
  <c r="AN639" i="5"/>
  <c r="AN641" i="5"/>
  <c r="AM653" i="5"/>
  <c r="AN653" i="5"/>
  <c r="AN659" i="5"/>
  <c r="AN683" i="5"/>
  <c r="AN5" i="5"/>
  <c r="AM12" i="5"/>
  <c r="AN12" i="5"/>
  <c r="AP12" i="5" s="1"/>
  <c r="AN9" i="5"/>
  <c r="AN67" i="5"/>
  <c r="AM56" i="5"/>
  <c r="AN53" i="5"/>
  <c r="AN83" i="5"/>
  <c r="AN85" i="5"/>
  <c r="AN101" i="5"/>
  <c r="AN102" i="5"/>
  <c r="AN617" i="5"/>
  <c r="AM621" i="5"/>
  <c r="AP621" i="5" s="1"/>
  <c r="AN821" i="5"/>
  <c r="AN120" i="5"/>
  <c r="AM105" i="5"/>
  <c r="AM772" i="5"/>
  <c r="AN779" i="5"/>
  <c r="AN175" i="5"/>
  <c r="AN160" i="5"/>
  <c r="AN179" i="5"/>
  <c r="AM205" i="5"/>
  <c r="AM206" i="5"/>
  <c r="AN206" i="5"/>
  <c r="AM670" i="5"/>
  <c r="AN525" i="5"/>
  <c r="AM603" i="5"/>
  <c r="AN607" i="5"/>
  <c r="AN610" i="5"/>
  <c r="AM736" i="5"/>
  <c r="AN762" i="5"/>
  <c r="AM765" i="5"/>
  <c r="AM768" i="5"/>
  <c r="AN553" i="5"/>
  <c r="AN627" i="5"/>
  <c r="AN631" i="5"/>
  <c r="AM656" i="5"/>
  <c r="AN642" i="5"/>
  <c r="AN92" i="5"/>
  <c r="AN72" i="5"/>
  <c r="AM103" i="5"/>
  <c r="AP103" i="5" s="1"/>
  <c r="AN73" i="5"/>
  <c r="AM76" i="5"/>
  <c r="AN77" i="5"/>
  <c r="AN97" i="5"/>
  <c r="AM83" i="5"/>
  <c r="AN86" i="5"/>
  <c r="AN96" i="5"/>
  <c r="AM66" i="5"/>
  <c r="AN98" i="5"/>
  <c r="AN531" i="5"/>
  <c r="AM820" i="5"/>
  <c r="AN814" i="5"/>
  <c r="AN818" i="5"/>
  <c r="AM124" i="5"/>
  <c r="AN433" i="5"/>
  <c r="AM430" i="5"/>
  <c r="AM778" i="5"/>
  <c r="AN771" i="5"/>
  <c r="AM860" i="5"/>
  <c r="AN15" i="5"/>
  <c r="AM208" i="5"/>
  <c r="AM202" i="5"/>
  <c r="AN188" i="5"/>
  <c r="AN194" i="5"/>
  <c r="AN215" i="5"/>
  <c r="AM233" i="5"/>
  <c r="AN426" i="5"/>
  <c r="AN678" i="5"/>
  <c r="AN676" i="5"/>
  <c r="AM705" i="5"/>
  <c r="AN709" i="5"/>
  <c r="AM704" i="5"/>
  <c r="AN716" i="5"/>
  <c r="AN39" i="5"/>
  <c r="AN49" i="5"/>
  <c r="AN733" i="5"/>
  <c r="AN737" i="5"/>
  <c r="AN758" i="5"/>
  <c r="AN766" i="5"/>
  <c r="AM27" i="5"/>
  <c r="AM803" i="5"/>
  <c r="AM802" i="5"/>
  <c r="AN238" i="5"/>
  <c r="AM239" i="5"/>
  <c r="AM240" i="5"/>
  <c r="AM616" i="5"/>
  <c r="AN615" i="5"/>
  <c r="AM618" i="5"/>
  <c r="AN618" i="5"/>
  <c r="AM828" i="5"/>
  <c r="AP828" i="5" s="1"/>
  <c r="AM814" i="5"/>
  <c r="AM774" i="5"/>
  <c r="AN775" i="5"/>
  <c r="AN778" i="5"/>
  <c r="AP778" i="5" s="1"/>
  <c r="AN17" i="5"/>
  <c r="AM193" i="5"/>
  <c r="AM211" i="5"/>
  <c r="AN228" i="5"/>
  <c r="AM212" i="5"/>
  <c r="AN212" i="5"/>
  <c r="AM422" i="5"/>
  <c r="AM419" i="5"/>
  <c r="AN419" i="5"/>
  <c r="AM665" i="5"/>
  <c r="AN665" i="5"/>
  <c r="AM679" i="5"/>
  <c r="AN710" i="5"/>
  <c r="AN715" i="5"/>
  <c r="AM28" i="5"/>
  <c r="AM29" i="5"/>
  <c r="AN43" i="5"/>
  <c r="AM48" i="5"/>
  <c r="AN36" i="5"/>
  <c r="AN523" i="5"/>
  <c r="AM733" i="5"/>
  <c r="AN749" i="5"/>
  <c r="AN767" i="5"/>
  <c r="AM333" i="5"/>
  <c r="AN789" i="5"/>
  <c r="AM465" i="5"/>
  <c r="AM256" i="5"/>
  <c r="AN257" i="5"/>
  <c r="AN292" i="5"/>
  <c r="AM373" i="5"/>
  <c r="AN377" i="5"/>
  <c r="AN378" i="5"/>
  <c r="AP378" i="5" s="1"/>
  <c r="AN346" i="5"/>
  <c r="AM437" i="5"/>
  <c r="AM435" i="5"/>
  <c r="AN451" i="5"/>
  <c r="AP451" i="5" s="1"/>
  <c r="AN455" i="5"/>
  <c r="AN800" i="5"/>
  <c r="AM471" i="5"/>
  <c r="AN703" i="5"/>
  <c r="AM133" i="5"/>
  <c r="AN134" i="5"/>
  <c r="AN496" i="5"/>
  <c r="AN506" i="5"/>
  <c r="AM570" i="5"/>
  <c r="AN304" i="5"/>
  <c r="AN273" i="5"/>
  <c r="AM269" i="5"/>
  <c r="AN259" i="5"/>
  <c r="AM280" i="5"/>
  <c r="AM284" i="5"/>
  <c r="AM285" i="5"/>
  <c r="AN385" i="5"/>
  <c r="AM599" i="5"/>
  <c r="AM582" i="5"/>
  <c r="AN832" i="5"/>
  <c r="AN842" i="5"/>
  <c r="AM840" i="5"/>
  <c r="AM338" i="5"/>
  <c r="AN340" i="5"/>
  <c r="AM450" i="5"/>
  <c r="AN792" i="5"/>
  <c r="AN844" i="5"/>
  <c r="AM852" i="5"/>
  <c r="AN851" i="5"/>
  <c r="AM247" i="5"/>
  <c r="AP247" i="5" s="1"/>
  <c r="AM473" i="5"/>
  <c r="AN328" i="5"/>
  <c r="AP328" i="5" s="1"/>
  <c r="AN321" i="5"/>
  <c r="AN476" i="5"/>
  <c r="AN480" i="5"/>
  <c r="AN569" i="5"/>
  <c r="AN568" i="5"/>
  <c r="AN626" i="5"/>
  <c r="AM629" i="5"/>
  <c r="AN630" i="5"/>
  <c r="AN526" i="5"/>
  <c r="AM780" i="5"/>
  <c r="AM272" i="5"/>
  <c r="AM276" i="5"/>
  <c r="AM291" i="5"/>
  <c r="AN285" i="5"/>
  <c r="AN289" i="5"/>
  <c r="AM287" i="5"/>
  <c r="AN277" i="5"/>
  <c r="AN381" i="5"/>
  <c r="AM377" i="5"/>
  <c r="AN360" i="5"/>
  <c r="AN362" i="5"/>
  <c r="AN374" i="5"/>
  <c r="AM363" i="5"/>
  <c r="AP363" i="5" s="1"/>
  <c r="AN383" i="5"/>
  <c r="AN384" i="5"/>
  <c r="AN364" i="5"/>
  <c r="AN367" i="5"/>
  <c r="AM368" i="5"/>
  <c r="AP368" i="5" s="1"/>
  <c r="AN371" i="5"/>
  <c r="AN601" i="5"/>
  <c r="AN579" i="5"/>
  <c r="AN581" i="5"/>
  <c r="AM593" i="5"/>
  <c r="AM831" i="5"/>
  <c r="AM842" i="5"/>
  <c r="AM143" i="5"/>
  <c r="AM150" i="5"/>
  <c r="AM347" i="5"/>
  <c r="AM335" i="5"/>
  <c r="AN441" i="5"/>
  <c r="AN446" i="5"/>
  <c r="AN459" i="5"/>
  <c r="AM451" i="5"/>
  <c r="AN456" i="5"/>
  <c r="AM460" i="5"/>
  <c r="AN688" i="5"/>
  <c r="AM783" i="5"/>
  <c r="AM797" i="5"/>
  <c r="AP797" i="5" s="1"/>
  <c r="AM790" i="5"/>
  <c r="AM792" i="5"/>
  <c r="AP792" i="5" s="1"/>
  <c r="AM793" i="5"/>
  <c r="AM844" i="5"/>
  <c r="AP844" i="5" s="1"/>
  <c r="AN846" i="5"/>
  <c r="AM848" i="5"/>
  <c r="AN848" i="5"/>
  <c r="AN852" i="5"/>
  <c r="AM296" i="5"/>
  <c r="AM297" i="5"/>
  <c r="AP297" i="5" s="1"/>
  <c r="AM298" i="5"/>
  <c r="AN402" i="5"/>
  <c r="AM389" i="5"/>
  <c r="AN389" i="5"/>
  <c r="AN390" i="5"/>
  <c r="AM392" i="5"/>
  <c r="AN401" i="5"/>
  <c r="AN394" i="5"/>
  <c r="AN416" i="5"/>
  <c r="AP416" i="5" s="1"/>
  <c r="AM405" i="5"/>
  <c r="AP405" i="5" s="1"/>
  <c r="AN415" i="5"/>
  <c r="AN417" i="5"/>
  <c r="AM410" i="5"/>
  <c r="AN410" i="5"/>
  <c r="AN462" i="5"/>
  <c r="AN463" i="5"/>
  <c r="AM461" i="5"/>
  <c r="AN461" i="5"/>
  <c r="AP461" i="5" s="1"/>
  <c r="AN466" i="5"/>
  <c r="AM470" i="5"/>
  <c r="AN470" i="5"/>
  <c r="AM135" i="5"/>
  <c r="AN135" i="5"/>
  <c r="AN325" i="5"/>
  <c r="AM502" i="5"/>
  <c r="AM508" i="5"/>
  <c r="AM539" i="5"/>
  <c r="AM546" i="5"/>
  <c r="AM550" i="5"/>
  <c r="AN636" i="5"/>
  <c r="AM80" i="5"/>
  <c r="AM810" i="5"/>
  <c r="AN828" i="5"/>
  <c r="AM111" i="5"/>
  <c r="AM721" i="5"/>
  <c r="AM261" i="5"/>
  <c r="AN262" i="5"/>
  <c r="AN266" i="5"/>
  <c r="AN263" i="5"/>
  <c r="AN267" i="5"/>
  <c r="AM290" i="5"/>
  <c r="AN303" i="5"/>
  <c r="AN311" i="5"/>
  <c r="AN306" i="5"/>
  <c r="AN310" i="5"/>
  <c r="AM374" i="5"/>
  <c r="AN380" i="5"/>
  <c r="AM379" i="5"/>
  <c r="AN369" i="5"/>
  <c r="AN370" i="5"/>
  <c r="AM371" i="5"/>
  <c r="AP371" i="5" s="1"/>
  <c r="AN590" i="5"/>
  <c r="AM601" i="5"/>
  <c r="AN589" i="5"/>
  <c r="AP589" i="5" s="1"/>
  <c r="AN599" i="5"/>
  <c r="AN591" i="5"/>
  <c r="AM597" i="5"/>
  <c r="AM594" i="5"/>
  <c r="AM830" i="5"/>
  <c r="AN836" i="5"/>
  <c r="AN840" i="5"/>
  <c r="AN147" i="5"/>
  <c r="AM145" i="5"/>
  <c r="AN146" i="5"/>
  <c r="AN152" i="5"/>
  <c r="AN151" i="5"/>
  <c r="AM349" i="5"/>
  <c r="AN339" i="5"/>
  <c r="AN350" i="5"/>
  <c r="AM343" i="5"/>
  <c r="AM352" i="5"/>
  <c r="AM445" i="5"/>
  <c r="AP445" i="5" s="1"/>
  <c r="AN450" i="5"/>
  <c r="AM452" i="5"/>
  <c r="AN453" i="5"/>
  <c r="AM458" i="5"/>
  <c r="AN434" i="5"/>
  <c r="AM687" i="5"/>
  <c r="AP687" i="5" s="1"/>
  <c r="AN689" i="5"/>
  <c r="AM690" i="5"/>
  <c r="AM696" i="5"/>
  <c r="AN694" i="5"/>
  <c r="AM693" i="5"/>
  <c r="AM781" i="5"/>
  <c r="AN782" i="5"/>
  <c r="AN784" i="5"/>
  <c r="AN786" i="5"/>
  <c r="AM798" i="5"/>
  <c r="AN788" i="5"/>
  <c r="AN794" i="5"/>
  <c r="AN845" i="5"/>
  <c r="AN853" i="5"/>
  <c r="AN294" i="5"/>
  <c r="AN387" i="5"/>
  <c r="AN391" i="5"/>
  <c r="AN395" i="5"/>
  <c r="AM399" i="5"/>
  <c r="AP399" i="5" s="1"/>
  <c r="AN413" i="5"/>
  <c r="AM418" i="5"/>
  <c r="AM462" i="5"/>
  <c r="AN464" i="5"/>
  <c r="AM700" i="5"/>
  <c r="AN700" i="5"/>
  <c r="AM142" i="5"/>
  <c r="AN140" i="5"/>
  <c r="AM318" i="5"/>
  <c r="AP318" i="5" s="1"/>
  <c r="AM320" i="5"/>
  <c r="AM358" i="5"/>
  <c r="AM356" i="5"/>
  <c r="AM359" i="5"/>
  <c r="AM478" i="5"/>
  <c r="AP478" i="5" s="1"/>
  <c r="AM477" i="5"/>
  <c r="AM503" i="5"/>
  <c r="AP503" i="5" s="1"/>
  <c r="AN489" i="5"/>
  <c r="AM493" i="5"/>
  <c r="AP493" i="5" s="1"/>
  <c r="AM495" i="5"/>
  <c r="AM497" i="5"/>
  <c r="AN537" i="5"/>
  <c r="AN542" i="5"/>
  <c r="AN543" i="5"/>
  <c r="AN570" i="5"/>
  <c r="AN559" i="5"/>
  <c r="AN652" i="5"/>
  <c r="AM805" i="5"/>
  <c r="AM68" i="5"/>
  <c r="AN61" i="5"/>
  <c r="AM82" i="5"/>
  <c r="AN95" i="5"/>
  <c r="AM619" i="5"/>
  <c r="AN620" i="5"/>
  <c r="AM811" i="5"/>
  <c r="AN807" i="5"/>
  <c r="AM819" i="5"/>
  <c r="AN820" i="5"/>
  <c r="AM429" i="5"/>
  <c r="AN182" i="5"/>
  <c r="AM164" i="5"/>
  <c r="AM674" i="5"/>
  <c r="AN550" i="5"/>
  <c r="AM553" i="5"/>
  <c r="AM554" i="5"/>
  <c r="AN554" i="5"/>
  <c r="AM559" i="5"/>
  <c r="AM632" i="5"/>
  <c r="AN651" i="5"/>
  <c r="AM640" i="5"/>
  <c r="AN640" i="5"/>
  <c r="AM655" i="5"/>
  <c r="AN649" i="5"/>
  <c r="AM682" i="5"/>
  <c r="AN484" i="5"/>
  <c r="AM483" i="5"/>
  <c r="AN483" i="5"/>
  <c r="AN7" i="5"/>
  <c r="AM104" i="5"/>
  <c r="AN104" i="5"/>
  <c r="AM78" i="5"/>
  <c r="AN78" i="5"/>
  <c r="AM87" i="5"/>
  <c r="AM52" i="5"/>
  <c r="AM60" i="5"/>
  <c r="AN57" i="5"/>
  <c r="AM241" i="5"/>
  <c r="AN241" i="5"/>
  <c r="AM243" i="5"/>
  <c r="AM237" i="5"/>
  <c r="AN237" i="5"/>
  <c r="AM826" i="5"/>
  <c r="AM807" i="5"/>
  <c r="AN817" i="5"/>
  <c r="AM818" i="5"/>
  <c r="AM106" i="5"/>
  <c r="AN106" i="5"/>
  <c r="AM109" i="5"/>
  <c r="AM126" i="5"/>
  <c r="AM122" i="5"/>
  <c r="AM254" i="5"/>
  <c r="AN427" i="5"/>
  <c r="AM776" i="5"/>
  <c r="AN16" i="5"/>
  <c r="AN163" i="5"/>
  <c r="AN203" i="5"/>
  <c r="AM191" i="5"/>
  <c r="AM219" i="5"/>
  <c r="AM673" i="5"/>
  <c r="AN549" i="5"/>
  <c r="AN551" i="5"/>
  <c r="AM540" i="5"/>
  <c r="AP540" i="5" s="1"/>
  <c r="AM560" i="5"/>
  <c r="AN560" i="5"/>
  <c r="AM562" i="5"/>
  <c r="AN564" i="5"/>
  <c r="AM631" i="5"/>
  <c r="AN657" i="5"/>
  <c r="AM634" i="5"/>
  <c r="AN658" i="5"/>
  <c r="AM646" i="5"/>
  <c r="AM637" i="5"/>
  <c r="AN638" i="5"/>
  <c r="AN660" i="5"/>
  <c r="AM642" i="5"/>
  <c r="AN644" i="5"/>
  <c r="AN805" i="5"/>
  <c r="AP805" i="5" s="1"/>
  <c r="AN486" i="5"/>
  <c r="AN8" i="5"/>
  <c r="AN3" i="5"/>
  <c r="AM6" i="5"/>
  <c r="AN6" i="5"/>
  <c r="AM9" i="5"/>
  <c r="AM69" i="5"/>
  <c r="AM70" i="5"/>
  <c r="AM71" i="5"/>
  <c r="AM79" i="5"/>
  <c r="AN80" i="5"/>
  <c r="AM84" i="5"/>
  <c r="AM100" i="5"/>
  <c r="AM102" i="5"/>
  <c r="AN91" i="5"/>
  <c r="AN527" i="5"/>
  <c r="AN533" i="5"/>
  <c r="AN616" i="5"/>
  <c r="AN619" i="5"/>
  <c r="AP619" i="5" s="1"/>
  <c r="AM821" i="5"/>
  <c r="AM808" i="5"/>
  <c r="AN808" i="5"/>
  <c r="AN810" i="5"/>
  <c r="AM809" i="5"/>
  <c r="AM813" i="5"/>
  <c r="AN813" i="5"/>
  <c r="AN819" i="5"/>
  <c r="AP819" i="5" s="1"/>
  <c r="AM815" i="5"/>
  <c r="AM816" i="5"/>
  <c r="AN816" i="5"/>
  <c r="AN827" i="5"/>
  <c r="AM825" i="5"/>
  <c r="AM123" i="5"/>
  <c r="AM113" i="5"/>
  <c r="AM114" i="5"/>
  <c r="AN114" i="5"/>
  <c r="AN108" i="5"/>
  <c r="AN429" i="5"/>
  <c r="AN780" i="5"/>
  <c r="AN774" i="5"/>
  <c r="AN777" i="5"/>
  <c r="AN857" i="5"/>
  <c r="AN170" i="5"/>
  <c r="AM209" i="5"/>
  <c r="AM196" i="5"/>
  <c r="AN200" i="5"/>
  <c r="AN220" i="5"/>
  <c r="AM213" i="5"/>
  <c r="AN420" i="5"/>
  <c r="AN680" i="5"/>
  <c r="AM661" i="5"/>
  <c r="AN31" i="5"/>
  <c r="AN315" i="5"/>
  <c r="AM517" i="5"/>
  <c r="AM522" i="5"/>
  <c r="AN520" i="5"/>
  <c r="AM510" i="5"/>
  <c r="AN604" i="5"/>
  <c r="AM613" i="5"/>
  <c r="AM610" i="5"/>
  <c r="AM611" i="5"/>
  <c r="AM728" i="5"/>
  <c r="AN731" i="5"/>
  <c r="AN726" i="5"/>
  <c r="AM732" i="5"/>
  <c r="AN759" i="5"/>
  <c r="AN753" i="5"/>
  <c r="AM855" i="5"/>
  <c r="AN855" i="5"/>
  <c r="AN860" i="5"/>
  <c r="AM24" i="5"/>
  <c r="AM166" i="5"/>
  <c r="AN181" i="5"/>
  <c r="AN169" i="5"/>
  <c r="AN183" i="5"/>
  <c r="AM185" i="5"/>
  <c r="AN185" i="5"/>
  <c r="AM157" i="5"/>
  <c r="AM192" i="5"/>
  <c r="AN195" i="5"/>
  <c r="AN225" i="5"/>
  <c r="AN213" i="5"/>
  <c r="AN227" i="5"/>
  <c r="AN233" i="5"/>
  <c r="AN229" i="5"/>
  <c r="AN230" i="5"/>
  <c r="AM420" i="5"/>
  <c r="AM666" i="5"/>
  <c r="AN681" i="5"/>
  <c r="AM667" i="5"/>
  <c r="AN667" i="5"/>
  <c r="AP667" i="5" s="1"/>
  <c r="AM677" i="5"/>
  <c r="AM710" i="5"/>
  <c r="AM712" i="5"/>
  <c r="AN704" i="5"/>
  <c r="AN42" i="5"/>
  <c r="AN314" i="5"/>
  <c r="AM312" i="5"/>
  <c r="AN312" i="5"/>
  <c r="AN521" i="5"/>
  <c r="AM604" i="5"/>
  <c r="AM609" i="5"/>
  <c r="AM722" i="5"/>
  <c r="AM751" i="5"/>
  <c r="AM752" i="5"/>
  <c r="AM771" i="5"/>
  <c r="AN858" i="5"/>
  <c r="AM15" i="5"/>
  <c r="AM22" i="5"/>
  <c r="AM18" i="5"/>
  <c r="AN173" i="5"/>
  <c r="AN171" i="5"/>
  <c r="AN156" i="5"/>
  <c r="AM204" i="5"/>
  <c r="AN159" i="5"/>
  <c r="AN210" i="5"/>
  <c r="AN211" i="5"/>
  <c r="AM161" i="5"/>
  <c r="AP161" i="5" s="1"/>
  <c r="AM186" i="5"/>
  <c r="AP186" i="5" s="1"/>
  <c r="AN219" i="5"/>
  <c r="AM228" i="5"/>
  <c r="AN222" i="5"/>
  <c r="AN422" i="5"/>
  <c r="AP422" i="5" s="1"/>
  <c r="AM671" i="5"/>
  <c r="AM672" i="5"/>
  <c r="AN673" i="5"/>
  <c r="AP673" i="5" s="1"/>
  <c r="AM663" i="5"/>
  <c r="AN664" i="5"/>
  <c r="AM669" i="5"/>
  <c r="AN721" i="5"/>
  <c r="AN717" i="5"/>
  <c r="AN27" i="5"/>
  <c r="AN40" i="5"/>
  <c r="AM43" i="5"/>
  <c r="AN44" i="5"/>
  <c r="AN38" i="5"/>
  <c r="AN45" i="5"/>
  <c r="AM47" i="5"/>
  <c r="AN515" i="5"/>
  <c r="AN512" i="5"/>
  <c r="AM518" i="5"/>
  <c r="AM525" i="5"/>
  <c r="AP525" i="5" s="1"/>
  <c r="AM511" i="5"/>
  <c r="AN612" i="5"/>
  <c r="AN606" i="5"/>
  <c r="AN608" i="5"/>
  <c r="AM727" i="5"/>
  <c r="AN723" i="5"/>
  <c r="AM737" i="5"/>
  <c r="AN750" i="5"/>
  <c r="AM754" i="5"/>
  <c r="AN740" i="5"/>
  <c r="AN769" i="5"/>
  <c r="AM265" i="5"/>
  <c r="AM279" i="5"/>
  <c r="AM282" i="5"/>
  <c r="AM273" i="5"/>
  <c r="AN274" i="5"/>
  <c r="AM255" i="5"/>
  <c r="AN256" i="5"/>
  <c r="AN258" i="5"/>
  <c r="AM268" i="5"/>
  <c r="AP268" i="5" s="1"/>
  <c r="AN269" i="5"/>
  <c r="AN260" i="5"/>
  <c r="AM262" i="5"/>
  <c r="AM263" i="5"/>
  <c r="AN275" i="5"/>
  <c r="AP275" i="5" s="1"/>
  <c r="AN278" i="5"/>
  <c r="AM281" i="5"/>
  <c r="AM283" i="5"/>
  <c r="AM274" i="5"/>
  <c r="AM258" i="5"/>
  <c r="AM260" i="5"/>
  <c r="AN271" i="5"/>
  <c r="AM270" i="5"/>
  <c r="AM266" i="5"/>
  <c r="AN264" i="5"/>
  <c r="AM275" i="5"/>
  <c r="AN265" i="5"/>
  <c r="AM278" i="5"/>
  <c r="AP278" i="5" s="1"/>
  <c r="AN279" i="5"/>
  <c r="AN280" i="5"/>
  <c r="AN282" i="5"/>
  <c r="AN284" i="5"/>
  <c r="AM288" i="5"/>
  <c r="AP288" i="5" s="1"/>
  <c r="AN286" i="5"/>
  <c r="AM277" i="5"/>
  <c r="AM308" i="5"/>
  <c r="AN302" i="5"/>
  <c r="AM303" i="5"/>
  <c r="AM311" i="5"/>
  <c r="AN373" i="5"/>
  <c r="AN382" i="5"/>
  <c r="AM376" i="5"/>
  <c r="AP376" i="5" s="1"/>
  <c r="AM384" i="5"/>
  <c r="AN365" i="5"/>
  <c r="AM366" i="5"/>
  <c r="AM369" i="5"/>
  <c r="AM385" i="5"/>
  <c r="AM598" i="5"/>
  <c r="AN584" i="5"/>
  <c r="AM579" i="5"/>
  <c r="AP579" i="5" s="1"/>
  <c r="AN580" i="5"/>
  <c r="AN582" i="5"/>
  <c r="AM591" i="5"/>
  <c r="AP591" i="5" s="1"/>
  <c r="AN600" i="5"/>
  <c r="AM592" i="5"/>
  <c r="AN597" i="5"/>
  <c r="AM588" i="5"/>
  <c r="AM585" i="5"/>
  <c r="AN594" i="5"/>
  <c r="AN843" i="5"/>
  <c r="AM835" i="5"/>
  <c r="AM151" i="5"/>
  <c r="AM342" i="5"/>
  <c r="AM330" i="5"/>
  <c r="AN332" i="5"/>
  <c r="AM336" i="5"/>
  <c r="AM341" i="5"/>
  <c r="AP341" i="5" s="1"/>
  <c r="AM348" i="5"/>
  <c r="AP348" i="5" s="1"/>
  <c r="AM439" i="5"/>
  <c r="AM440" i="5"/>
  <c r="AM449" i="5"/>
  <c r="AP449" i="5" s="1"/>
  <c r="AM453" i="5"/>
  <c r="AP453" i="5" s="1"/>
  <c r="AM454" i="5"/>
  <c r="AM455" i="5"/>
  <c r="AM456" i="5"/>
  <c r="AP456" i="5" s="1"/>
  <c r="AN686" i="5"/>
  <c r="AM689" i="5"/>
  <c r="AM691" i="5"/>
  <c r="AN693" i="5"/>
  <c r="AM692" i="5"/>
  <c r="AM799" i="5"/>
  <c r="AM782" i="5"/>
  <c r="AP782" i="5" s="1"/>
  <c r="AN783" i="5"/>
  <c r="AP783" i="5" s="1"/>
  <c r="AM801" i="5"/>
  <c r="AN801" i="5"/>
  <c r="AM841" i="5"/>
  <c r="AM837" i="5"/>
  <c r="AM838" i="5"/>
  <c r="AN839" i="5"/>
  <c r="AM147" i="5"/>
  <c r="AM144" i="5"/>
  <c r="AP144" i="5" s="1"/>
  <c r="AM146" i="5"/>
  <c r="AM794" i="5"/>
  <c r="AM854" i="5"/>
  <c r="AN854" i="5"/>
  <c r="AP854" i="5" s="1"/>
  <c r="AM845" i="5"/>
  <c r="AP845" i="5" s="1"/>
  <c r="AM846" i="5"/>
  <c r="AN847" i="5"/>
  <c r="AN296" i="5"/>
  <c r="AM386" i="5"/>
  <c r="AN392" i="5"/>
  <c r="AN396" i="5"/>
  <c r="AM289" i="5"/>
  <c r="AP289" i="5" s="1"/>
  <c r="AN287" i="5"/>
  <c r="AN290" i="5"/>
  <c r="AM300" i="5"/>
  <c r="AM301" i="5"/>
  <c r="AM304" i="5"/>
  <c r="AN309" i="5"/>
  <c r="AM307" i="5"/>
  <c r="AP307" i="5" s="1"/>
  <c r="AN305" i="5"/>
  <c r="AM306" i="5"/>
  <c r="AM310" i="5"/>
  <c r="AM381" i="5"/>
  <c r="AM383" i="5"/>
  <c r="AP383" i="5" s="1"/>
  <c r="AM375" i="5"/>
  <c r="AM580" i="5"/>
  <c r="AN583" i="5"/>
  <c r="AN595" i="5"/>
  <c r="AN596" i="5"/>
  <c r="AM843" i="5"/>
  <c r="AM833" i="5"/>
  <c r="AP833" i="5" s="1"/>
  <c r="AN153" i="5"/>
  <c r="AM155" i="5"/>
  <c r="AN342" i="5"/>
  <c r="AN330" i="5"/>
  <c r="AM331" i="5"/>
  <c r="AM332" i="5"/>
  <c r="AP332" i="5" s="1"/>
  <c r="AN345" i="5"/>
  <c r="AN337" i="5"/>
  <c r="AM340" i="5"/>
  <c r="AM344" i="5"/>
  <c r="AM350" i="5"/>
  <c r="AM351" i="5"/>
  <c r="AM346" i="5"/>
  <c r="AP346" i="5" s="1"/>
  <c r="AM441" i="5"/>
  <c r="AN443" i="5"/>
  <c r="AM446" i="5"/>
  <c r="AN447" i="5"/>
  <c r="AM448" i="5"/>
  <c r="AM459" i="5"/>
  <c r="AN457" i="5"/>
  <c r="AM434" i="5"/>
  <c r="AM698" i="5"/>
  <c r="AP698" i="5" s="1"/>
  <c r="AM697" i="5"/>
  <c r="AN781" i="5"/>
  <c r="AM785" i="5"/>
  <c r="AM791" i="5"/>
  <c r="AM849" i="5"/>
  <c r="AM847" i="5"/>
  <c r="AM246" i="5"/>
  <c r="AN246" i="5"/>
  <c r="AN295" i="5"/>
  <c r="AM387" i="5"/>
  <c r="AM388" i="5"/>
  <c r="AP388" i="5" s="1"/>
  <c r="AM390" i="5"/>
  <c r="AM393" i="5"/>
  <c r="AM398" i="5"/>
  <c r="AP398" i="5" s="1"/>
  <c r="AM404" i="5"/>
  <c r="AN404" i="5"/>
  <c r="AM406" i="5"/>
  <c r="AM415" i="5"/>
  <c r="AM414" i="5"/>
  <c r="AM411" i="5"/>
  <c r="AM309" i="5"/>
  <c r="AM305" i="5"/>
  <c r="AM360" i="5"/>
  <c r="AM361" i="5"/>
  <c r="AP361" i="5" s="1"/>
  <c r="AM362" i="5"/>
  <c r="AM380" i="5"/>
  <c r="AM364" i="5"/>
  <c r="AM367" i="5"/>
  <c r="AM370" i="5"/>
  <c r="AM372" i="5"/>
  <c r="AP372" i="5" s="1"/>
  <c r="AM590" i="5"/>
  <c r="AM581" i="5"/>
  <c r="AM583" i="5"/>
  <c r="AN592" i="5"/>
  <c r="AM587" i="5"/>
  <c r="AM595" i="5"/>
  <c r="AM596" i="5"/>
  <c r="AM832" i="5"/>
  <c r="AM834" i="5"/>
  <c r="AP834" i="5" s="1"/>
  <c r="AM836" i="5"/>
  <c r="AP836" i="5" s="1"/>
  <c r="AN837" i="5"/>
  <c r="AN838" i="5"/>
  <c r="AM839" i="5"/>
  <c r="AM148" i="5"/>
  <c r="AM153" i="5"/>
  <c r="AM149" i="5"/>
  <c r="AM337" i="5"/>
  <c r="AM436" i="5"/>
  <c r="AN439" i="5"/>
  <c r="AM443" i="5"/>
  <c r="AM444" i="5"/>
  <c r="AM447" i="5"/>
  <c r="AM457" i="5"/>
  <c r="AM695" i="5"/>
  <c r="AM694" i="5"/>
  <c r="AM796" i="5"/>
  <c r="AN796" i="5"/>
  <c r="AM786" i="5"/>
  <c r="AM787" i="5"/>
  <c r="AM788" i="5"/>
  <c r="AN790" i="5"/>
  <c r="AM795" i="5"/>
  <c r="AN795" i="5"/>
  <c r="AM850" i="5"/>
  <c r="AN850" i="5"/>
  <c r="AM853" i="5"/>
  <c r="AM851" i="5"/>
  <c r="AM245" i="5"/>
  <c r="AP245" i="5" s="1"/>
  <c r="AM295" i="5"/>
  <c r="AP295" i="5" s="1"/>
  <c r="AM299" i="5"/>
  <c r="AM402" i="5"/>
  <c r="AM391" i="5"/>
  <c r="AM400" i="5"/>
  <c r="AM401" i="5"/>
  <c r="AM394" i="5"/>
  <c r="AM395" i="5"/>
  <c r="AP395" i="5" s="1"/>
  <c r="AM397" i="5"/>
  <c r="AM412" i="5"/>
  <c r="AN412" i="5"/>
  <c r="AM417" i="5"/>
  <c r="AP417" i="5" s="1"/>
  <c r="AM408" i="5"/>
  <c r="AM409" i="5"/>
  <c r="AM464" i="5"/>
  <c r="AP464" i="5" s="1"/>
  <c r="AM468" i="5"/>
  <c r="AP468" i="5" s="1"/>
  <c r="AN408" i="5"/>
  <c r="AN409" i="5"/>
  <c r="AN465" i="5"/>
  <c r="AM466" i="5"/>
  <c r="AN469" i="5"/>
  <c r="AN471" i="5"/>
  <c r="AP471" i="5" s="1"/>
  <c r="AM701" i="5"/>
  <c r="AP701" i="5" s="1"/>
  <c r="AM132" i="5"/>
  <c r="AM134" i="5"/>
  <c r="AN131" i="5"/>
  <c r="AP131" i="5" s="1"/>
  <c r="AN137" i="5"/>
  <c r="AM141" i="5"/>
  <c r="AN141" i="5"/>
  <c r="AM325" i="5"/>
  <c r="AN319" i="5"/>
  <c r="AM323" i="5"/>
  <c r="AN323" i="5"/>
  <c r="AN327" i="5"/>
  <c r="AM324" i="5"/>
  <c r="AN324" i="5"/>
  <c r="AN322" i="5"/>
  <c r="AM355" i="5"/>
  <c r="AN355" i="5"/>
  <c r="AM357" i="5"/>
  <c r="AN357" i="5"/>
  <c r="AM474" i="5"/>
  <c r="AN474" i="5"/>
  <c r="AN475" i="5"/>
  <c r="AM479" i="5"/>
  <c r="AN479" i="5"/>
  <c r="AN481" i="5"/>
  <c r="AP481" i="5" s="1"/>
  <c r="AN482" i="5"/>
  <c r="AM509" i="5"/>
  <c r="AM504" i="5"/>
  <c r="AP504" i="5" s="1"/>
  <c r="AM489" i="5"/>
  <c r="AM498" i="5"/>
  <c r="AP498" i="5" s="1"/>
  <c r="AN505" i="5"/>
  <c r="AN491" i="5"/>
  <c r="AM494" i="5"/>
  <c r="AN494" i="5"/>
  <c r="AN507" i="5"/>
  <c r="AM500" i="5"/>
  <c r="AN500" i="5"/>
  <c r="AN501" i="5"/>
  <c r="AM541" i="5"/>
  <c r="AN541" i="5"/>
  <c r="AM542" i="5"/>
  <c r="AP542" i="5" s="1"/>
  <c r="AM568" i="5"/>
  <c r="AM538" i="5"/>
  <c r="AN539" i="5"/>
  <c r="AN545" i="5"/>
  <c r="AM547" i="5"/>
  <c r="AN547" i="5"/>
  <c r="AM574" i="5"/>
  <c r="AM577" i="5"/>
  <c r="AN577" i="5"/>
  <c r="AM565" i="5"/>
  <c r="AM551" i="5"/>
  <c r="AN555" i="5"/>
  <c r="AN558" i="5"/>
  <c r="AM566" i="5"/>
  <c r="AN566" i="5"/>
  <c r="AM576" i="5"/>
  <c r="AM561" i="5"/>
  <c r="AN561" i="5"/>
  <c r="AM578" i="5"/>
  <c r="AP578" i="5" s="1"/>
  <c r="AM630" i="5"/>
  <c r="AM635" i="5"/>
  <c r="AN635" i="5"/>
  <c r="AN646" i="5"/>
  <c r="AM651" i="5"/>
  <c r="AP651" i="5" s="1"/>
  <c r="AM660" i="5"/>
  <c r="AP660" i="5" s="1"/>
  <c r="AM641" i="5"/>
  <c r="AM647" i="5"/>
  <c r="AP647" i="5" s="1"/>
  <c r="AN656" i="5"/>
  <c r="AM643" i="5"/>
  <c r="AN643" i="5"/>
  <c r="AM684" i="5"/>
  <c r="AP684" i="5" s="1"/>
  <c r="AM683" i="5"/>
  <c r="AN803" i="5"/>
  <c r="AM485" i="5"/>
  <c r="AN485" i="5"/>
  <c r="AM8" i="5"/>
  <c r="AM5" i="5"/>
  <c r="AM3" i="5"/>
  <c r="AM702" i="5"/>
  <c r="AN133" i="5"/>
  <c r="AM137" i="5"/>
  <c r="AM319" i="5"/>
  <c r="AM327" i="5"/>
  <c r="AP327" i="5" s="1"/>
  <c r="AM322" i="5"/>
  <c r="AM475" i="5"/>
  <c r="AM481" i="5"/>
  <c r="AM482" i="5"/>
  <c r="AN502" i="5"/>
  <c r="AN508" i="5"/>
  <c r="AM491" i="5"/>
  <c r="AM507" i="5"/>
  <c r="AM501" i="5"/>
  <c r="AM545" i="5"/>
  <c r="AN565" i="5"/>
  <c r="AM552" i="5"/>
  <c r="AN552" i="5"/>
  <c r="AM555" i="5"/>
  <c r="AM558" i="5"/>
  <c r="AM575" i="5"/>
  <c r="AP575" i="5" s="1"/>
  <c r="AM563" i="5"/>
  <c r="AP563" i="5" s="1"/>
  <c r="AN632" i="5"/>
  <c r="AM657" i="5"/>
  <c r="AM628" i="5"/>
  <c r="AP628" i="5" s="1"/>
  <c r="AM658" i="5"/>
  <c r="AM650" i="5"/>
  <c r="AM638" i="5"/>
  <c r="AN655" i="5"/>
  <c r="AM649" i="5"/>
  <c r="AP649" i="5" s="1"/>
  <c r="AN682" i="5"/>
  <c r="AM484" i="5"/>
  <c r="AM467" i="5"/>
  <c r="AN467" i="5"/>
  <c r="AM472" i="5"/>
  <c r="AN472" i="5"/>
  <c r="AM703" i="5"/>
  <c r="AM699" i="5"/>
  <c r="AN132" i="5"/>
  <c r="AM136" i="5"/>
  <c r="AN136" i="5"/>
  <c r="AM139" i="5"/>
  <c r="AP139" i="5" s="1"/>
  <c r="AM140" i="5"/>
  <c r="AM326" i="5"/>
  <c r="AN326" i="5"/>
  <c r="AM499" i="5"/>
  <c r="AN499" i="5"/>
  <c r="AM571" i="5"/>
  <c r="AM537" i="5"/>
  <c r="AM569" i="5"/>
  <c r="AM573" i="5"/>
  <c r="AN573" i="5"/>
  <c r="AM548" i="5"/>
  <c r="AP548" i="5" s="1"/>
  <c r="AM549" i="5"/>
  <c r="AM556" i="5"/>
  <c r="AN556" i="5"/>
  <c r="AM572" i="5"/>
  <c r="AM567" i="5"/>
  <c r="AP567" i="5" s="1"/>
  <c r="AM564" i="5"/>
  <c r="AM627" i="5"/>
  <c r="AM652" i="5"/>
  <c r="AM633" i="5"/>
  <c r="AP633" i="5" s="1"/>
  <c r="AM625" i="5"/>
  <c r="AM636" i="5"/>
  <c r="AM639" i="5"/>
  <c r="AM645" i="5"/>
  <c r="AN645" i="5"/>
  <c r="AM659" i="5"/>
  <c r="AM644" i="5"/>
  <c r="AM804" i="5"/>
  <c r="AN804" i="5"/>
  <c r="AM486" i="5"/>
  <c r="AM10" i="5"/>
  <c r="AP10" i="5" s="1"/>
  <c r="AM54" i="5"/>
  <c r="AP54" i="5" s="1"/>
  <c r="AM67" i="5"/>
  <c r="AM61" i="5"/>
  <c r="AN69" i="5"/>
  <c r="AM63" i="5"/>
  <c r="AN63" i="5"/>
  <c r="AM74" i="5"/>
  <c r="AP74" i="5" s="1"/>
  <c r="AM75" i="5"/>
  <c r="AM77" i="5"/>
  <c r="AP77" i="5" s="1"/>
  <c r="AN79" i="5"/>
  <c r="AM97" i="5"/>
  <c r="AM65" i="5"/>
  <c r="AN65" i="5"/>
  <c r="AM59" i="5"/>
  <c r="AM62" i="5"/>
  <c r="AN88" i="5"/>
  <c r="AM98" i="5"/>
  <c r="AP98" i="5" s="1"/>
  <c r="AN64" i="5"/>
  <c r="AN52" i="5"/>
  <c r="AM57" i="5"/>
  <c r="AM242" i="5"/>
  <c r="AM238" i="5"/>
  <c r="AM236" i="5"/>
  <c r="AN244" i="5"/>
  <c r="AN532" i="5"/>
  <c r="AN535" i="5"/>
  <c r="AN529" i="5"/>
  <c r="AN530" i="5"/>
  <c r="AN534" i="5"/>
  <c r="AN614" i="5"/>
  <c r="AM615" i="5"/>
  <c r="AM617" i="5"/>
  <c r="AM622" i="5"/>
  <c r="AN829" i="5"/>
  <c r="AM823" i="5"/>
  <c r="AM129" i="5"/>
  <c r="AM107" i="5"/>
  <c r="AM108" i="5"/>
  <c r="AM115" i="5"/>
  <c r="AM127" i="5"/>
  <c r="AM7" i="5"/>
  <c r="AN68" i="5"/>
  <c r="AM93" i="5"/>
  <c r="AN76" i="5"/>
  <c r="AM88" i="5"/>
  <c r="AM64" i="5"/>
  <c r="AN90" i="5"/>
  <c r="AN242" i="5"/>
  <c r="AN236" i="5"/>
  <c r="AN240" i="5"/>
  <c r="AM244" i="5"/>
  <c r="AM527" i="5"/>
  <c r="AM532" i="5"/>
  <c r="AM535" i="5"/>
  <c r="AM528" i="5"/>
  <c r="AM529" i="5"/>
  <c r="AM530" i="5"/>
  <c r="AM534" i="5"/>
  <c r="AM531" i="5"/>
  <c r="AM614" i="5"/>
  <c r="AM623" i="5"/>
  <c r="AP623" i="5" s="1"/>
  <c r="AN622" i="5"/>
  <c r="AM624" i="5"/>
  <c r="AN624" i="5"/>
  <c r="AM824" i="5"/>
  <c r="AN824" i="5"/>
  <c r="AM812" i="5"/>
  <c r="AN812" i="5"/>
  <c r="AM822" i="5"/>
  <c r="AN822" i="5"/>
  <c r="AM806" i="5"/>
  <c r="AN806" i="5"/>
  <c r="AM829" i="5"/>
  <c r="AM827" i="5"/>
  <c r="AN823" i="5"/>
  <c r="AN129" i="5"/>
  <c r="AM130" i="5"/>
  <c r="AN130" i="5"/>
  <c r="AM112" i="5"/>
  <c r="AN112" i="5"/>
  <c r="AN116" i="5"/>
  <c r="AM125" i="5"/>
  <c r="AM4" i="5"/>
  <c r="AN4" i="5"/>
  <c r="AM11" i="5"/>
  <c r="AM51" i="5"/>
  <c r="AN51" i="5"/>
  <c r="AM72" i="5"/>
  <c r="AM58" i="5"/>
  <c r="AP58" i="5" s="1"/>
  <c r="AM73" i="5"/>
  <c r="AM94" i="5"/>
  <c r="AN94" i="5"/>
  <c r="AN59" i="5"/>
  <c r="AM81" i="5"/>
  <c r="AN62" i="5"/>
  <c r="AM53" i="5"/>
  <c r="AM86" i="5"/>
  <c r="AM95" i="5"/>
  <c r="AM99" i="5"/>
  <c r="AM90" i="5"/>
  <c r="AN243" i="5"/>
  <c r="AN239" i="5"/>
  <c r="AM536" i="5"/>
  <c r="AM533" i="5"/>
  <c r="AM526" i="5"/>
  <c r="AM817" i="5"/>
  <c r="AN111" i="5"/>
  <c r="AN123" i="5"/>
  <c r="AM128" i="5"/>
  <c r="AP128" i="5" s="1"/>
  <c r="AN109" i="5"/>
  <c r="AM117" i="5"/>
  <c r="AN117" i="5"/>
  <c r="AN125" i="5"/>
  <c r="AN110" i="5"/>
  <c r="AM121" i="5"/>
  <c r="AN121" i="5"/>
  <c r="AN249" i="5"/>
  <c r="AN252" i="5"/>
  <c r="AM253" i="5"/>
  <c r="AN253" i="5"/>
  <c r="AN428" i="5"/>
  <c r="AN19" i="5"/>
  <c r="AM23" i="5"/>
  <c r="AN23" i="5"/>
  <c r="AM173" i="5"/>
  <c r="AM175" i="5"/>
  <c r="AM168" i="5"/>
  <c r="AM160" i="5"/>
  <c r="AN166" i="5"/>
  <c r="AN208" i="5"/>
  <c r="AN202" i="5"/>
  <c r="AM180" i="5"/>
  <c r="AN180" i="5"/>
  <c r="AM181" i="5"/>
  <c r="AM169" i="5"/>
  <c r="AM171" i="5"/>
  <c r="AM184" i="5"/>
  <c r="AM156" i="5"/>
  <c r="AM189" i="5"/>
  <c r="AM190" i="5"/>
  <c r="AP190" i="5" s="1"/>
  <c r="AM201" i="5"/>
  <c r="AM159" i="5"/>
  <c r="AM210" i="5"/>
  <c r="AM225" i="5"/>
  <c r="AM220" i="5"/>
  <c r="AM250" i="5"/>
  <c r="AM428" i="5"/>
  <c r="AM431" i="5"/>
  <c r="AN432" i="5"/>
  <c r="AN430" i="5"/>
  <c r="AM777" i="5"/>
  <c r="AN859" i="5"/>
  <c r="AM856" i="5"/>
  <c r="AN22" i="5"/>
  <c r="AM14" i="5"/>
  <c r="AN25" i="5"/>
  <c r="AM21" i="5"/>
  <c r="AP21" i="5" s="1"/>
  <c r="AN13" i="5"/>
  <c r="AN174" i="5"/>
  <c r="AM176" i="5"/>
  <c r="AM177" i="5"/>
  <c r="AM178" i="5"/>
  <c r="AM179" i="5"/>
  <c r="AP179" i="5" s="1"/>
  <c r="AN158" i="5"/>
  <c r="AM203" i="5"/>
  <c r="AM182" i="5"/>
  <c r="AN164" i="5"/>
  <c r="AN209" i="5"/>
  <c r="AP209" i="5" s="1"/>
  <c r="AM187" i="5"/>
  <c r="AP187" i="5" s="1"/>
  <c r="AN157" i="5"/>
  <c r="AN192" i="5"/>
  <c r="AM194" i="5"/>
  <c r="AP194" i="5" s="1"/>
  <c r="AN205" i="5"/>
  <c r="AP205" i="5" s="1"/>
  <c r="AN196" i="5"/>
  <c r="AM16" i="5"/>
  <c r="AM119" i="5"/>
  <c r="AN119" i="5"/>
  <c r="AM110" i="5"/>
  <c r="AM251" i="5"/>
  <c r="AN251" i="5"/>
  <c r="AM252" i="5"/>
  <c r="AM432" i="5"/>
  <c r="AN772" i="5"/>
  <c r="AP775" i="5"/>
  <c r="AM770" i="5"/>
  <c r="AN770" i="5"/>
  <c r="AM859" i="5"/>
  <c r="AN856" i="5"/>
  <c r="AM858" i="5"/>
  <c r="AN14" i="5"/>
  <c r="AM25" i="5"/>
  <c r="AM13" i="5"/>
  <c r="AM174" i="5"/>
  <c r="AP174" i="5" s="1"/>
  <c r="AM162" i="5"/>
  <c r="AN177" i="5"/>
  <c r="AN178" i="5"/>
  <c r="AM167" i="5"/>
  <c r="AN167" i="5"/>
  <c r="AM158" i="5"/>
  <c r="AM170" i="5"/>
  <c r="AN184" i="5"/>
  <c r="AN204" i="5"/>
  <c r="AN189" i="5"/>
  <c r="AN193" i="5"/>
  <c r="AN201" i="5"/>
  <c r="AN207" i="5"/>
  <c r="AM198" i="5"/>
  <c r="AM165" i="5"/>
  <c r="AN165" i="5"/>
  <c r="AM224" i="5"/>
  <c r="AN218" i="5"/>
  <c r="AM215" i="5"/>
  <c r="AP215" i="5" s="1"/>
  <c r="AN223" i="5"/>
  <c r="AM226" i="5"/>
  <c r="AM231" i="5"/>
  <c r="AN231" i="5"/>
  <c r="AM234" i="5"/>
  <c r="AM235" i="5"/>
  <c r="AM222" i="5"/>
  <c r="AN214" i="5"/>
  <c r="AN421" i="5"/>
  <c r="AM425" i="5"/>
  <c r="AN425" i="5"/>
  <c r="AM424" i="5"/>
  <c r="AM678" i="5"/>
  <c r="AN671" i="5"/>
  <c r="AN662" i="5"/>
  <c r="AN679" i="5"/>
  <c r="AN674" i="5"/>
  <c r="AN675" i="5"/>
  <c r="AN677" i="5"/>
  <c r="AN705" i="5"/>
  <c r="AM720" i="5"/>
  <c r="AN720" i="5"/>
  <c r="AM718" i="5"/>
  <c r="AM713" i="5"/>
  <c r="AN713" i="5"/>
  <c r="AN30" i="5"/>
  <c r="AM227" i="5"/>
  <c r="AM229" i="5"/>
  <c r="AM230" i="5"/>
  <c r="AP230" i="5" s="1"/>
  <c r="AM426" i="5"/>
  <c r="AN198" i="5"/>
  <c r="AM199" i="5"/>
  <c r="AN199" i="5"/>
  <c r="AN224" i="5"/>
  <c r="AM218" i="5"/>
  <c r="AM221" i="5"/>
  <c r="AN221" i="5"/>
  <c r="AM223" i="5"/>
  <c r="AN226" i="5"/>
  <c r="AM232" i="5"/>
  <c r="AN234" i="5"/>
  <c r="AN235" i="5"/>
  <c r="AM216" i="5"/>
  <c r="AN216" i="5"/>
  <c r="AM214" i="5"/>
  <c r="AM421" i="5"/>
  <c r="AN424" i="5"/>
  <c r="AM423" i="5"/>
  <c r="AN423" i="5"/>
  <c r="AM668" i="5"/>
  <c r="AN668" i="5"/>
  <c r="AN670" i="5"/>
  <c r="AM662" i="5"/>
  <c r="AP662" i="5" s="1"/>
  <c r="AN666" i="5"/>
  <c r="AM681" i="5"/>
  <c r="AN663" i="5"/>
  <c r="AM675" i="5"/>
  <c r="AN661" i="5"/>
  <c r="AN669" i="5"/>
  <c r="AN706" i="5"/>
  <c r="AP706" i="5" s="1"/>
  <c r="AN718" i="5"/>
  <c r="AM711" i="5"/>
  <c r="AM707" i="5"/>
  <c r="AM26" i="5"/>
  <c r="AP26" i="5" s="1"/>
  <c r="AN29" i="5"/>
  <c r="AM30" i="5"/>
  <c r="AP30" i="5" s="1"/>
  <c r="AM42" i="5"/>
  <c r="AM714" i="5"/>
  <c r="AM715" i="5"/>
  <c r="AM716" i="5"/>
  <c r="AP716" i="5" s="1"/>
  <c r="AM717" i="5"/>
  <c r="AM719" i="5"/>
  <c r="AP719" i="5" s="1"/>
  <c r="AN707" i="5"/>
  <c r="AN28" i="5"/>
  <c r="AP28" i="5" s="1"/>
  <c r="AM32" i="5"/>
  <c r="AN32" i="5"/>
  <c r="AM31" i="5"/>
  <c r="AM40" i="5"/>
  <c r="AM34" i="5"/>
  <c r="AN34" i="5"/>
  <c r="AN41" i="5"/>
  <c r="AN48" i="5"/>
  <c r="AM37" i="5"/>
  <c r="AN37" i="5"/>
  <c r="AM316" i="5"/>
  <c r="AM731" i="5"/>
  <c r="AM726" i="5"/>
  <c r="AM735" i="5"/>
  <c r="AM741" i="5"/>
  <c r="AM755" i="5"/>
  <c r="AM758" i="5"/>
  <c r="AM725" i="5"/>
  <c r="AN725" i="5"/>
  <c r="AM39" i="5"/>
  <c r="AM44" i="5"/>
  <c r="AM38" i="5"/>
  <c r="AP38" i="5" s="1"/>
  <c r="AN46" i="5"/>
  <c r="AM36" i="5"/>
  <c r="AN33" i="5"/>
  <c r="AM317" i="5"/>
  <c r="AM313" i="5"/>
  <c r="AM514" i="5"/>
  <c r="AM515" i="5"/>
  <c r="AN511" i="5"/>
  <c r="AM608" i="5"/>
  <c r="AP608" i="5" s="1"/>
  <c r="AN611" i="5"/>
  <c r="AM734" i="5"/>
  <c r="AP734" i="5" s="1"/>
  <c r="AN736" i="5"/>
  <c r="AP736" i="5" s="1"/>
  <c r="AN743" i="5"/>
  <c r="AM745" i="5"/>
  <c r="AM746" i="5"/>
  <c r="AM748" i="5"/>
  <c r="AM759" i="5"/>
  <c r="AP759" i="5" s="1"/>
  <c r="AM761" i="5"/>
  <c r="AP761" i="5" s="1"/>
  <c r="AN763" i="5"/>
  <c r="AN765" i="5"/>
  <c r="AM766" i="5"/>
  <c r="AM740" i="5"/>
  <c r="AN768" i="5"/>
  <c r="AN316" i="5"/>
  <c r="AM516" i="5"/>
  <c r="AM521" i="5"/>
  <c r="AN517" i="5"/>
  <c r="AN518" i="5"/>
  <c r="AN513" i="5"/>
  <c r="AN519" i="5"/>
  <c r="AN605" i="5"/>
  <c r="AN603" i="5"/>
  <c r="AM606" i="5"/>
  <c r="AM602" i="5"/>
  <c r="AN732" i="5"/>
  <c r="AN724" i="5"/>
  <c r="AN738" i="5"/>
  <c r="AN742" i="5"/>
  <c r="AN751" i="5"/>
  <c r="AM743" i="5"/>
  <c r="AN747" i="5"/>
  <c r="AM749" i="5"/>
  <c r="AN754" i="5"/>
  <c r="AN755" i="5"/>
  <c r="AM757" i="5"/>
  <c r="AM762" i="5"/>
  <c r="AM753" i="5"/>
  <c r="AM46" i="5"/>
  <c r="AM50" i="5"/>
  <c r="AN50" i="5"/>
  <c r="AM33" i="5"/>
  <c r="AP33" i="5" s="1"/>
  <c r="AN317" i="5"/>
  <c r="AN313" i="5"/>
  <c r="AN514" i="5"/>
  <c r="AM512" i="5"/>
  <c r="AM524" i="5"/>
  <c r="AN522" i="5"/>
  <c r="AM513" i="5"/>
  <c r="AM519" i="5"/>
  <c r="AM520" i="5"/>
  <c r="AP300" i="5"/>
  <c r="AP362" i="5"/>
  <c r="AP369" i="5"/>
  <c r="AP271" i="5"/>
  <c r="AP377" i="5"/>
  <c r="AP584" i="5"/>
  <c r="AN334" i="5"/>
  <c r="AN344" i="5"/>
  <c r="AN444" i="5"/>
  <c r="AN448" i="5"/>
  <c r="AN435" i="5"/>
  <c r="AP435" i="5" s="1"/>
  <c r="AP690" i="5"/>
  <c r="AN333" i="5"/>
  <c r="AN335" i="5"/>
  <c r="AP335" i="5" s="1"/>
  <c r="AM345" i="5"/>
  <c r="AP345" i="5" s="1"/>
  <c r="AP350" i="5"/>
  <c r="AN436" i="5"/>
  <c r="AM438" i="5"/>
  <c r="AM339" i="5"/>
  <c r="AN440" i="5"/>
  <c r="AM442" i="5"/>
  <c r="AP442" i="5" s="1"/>
  <c r="AP294" i="5"/>
  <c r="AP480" i="5"/>
  <c r="AP140" i="5"/>
  <c r="AP353" i="5"/>
  <c r="AM463" i="5"/>
  <c r="AP573" i="5"/>
  <c r="AM557" i="5"/>
  <c r="AP557" i="5" s="1"/>
  <c r="AP5" i="5"/>
  <c r="AN572" i="5"/>
  <c r="AN629" i="5"/>
  <c r="AP629" i="5" s="1"/>
  <c r="AP642" i="5"/>
  <c r="AN56" i="5"/>
  <c r="AP56" i="5" s="1"/>
  <c r="AN82" i="5"/>
  <c r="AM55" i="5"/>
  <c r="AP55" i="5" s="1"/>
  <c r="AN84" i="5"/>
  <c r="AM85" i="5"/>
  <c r="AN87" i="5"/>
  <c r="AM89" i="5"/>
  <c r="AN99" i="5"/>
  <c r="AM101" i="5"/>
  <c r="AP101" i="5" s="1"/>
  <c r="AP62" i="5"/>
  <c r="AM91" i="5"/>
  <c r="AM116" i="5"/>
  <c r="AN126" i="5"/>
  <c r="AP126" i="5" s="1"/>
  <c r="AM120" i="5"/>
  <c r="AN122" i="5"/>
  <c r="AM248" i="5"/>
  <c r="AN254" i="5"/>
  <c r="AP254" i="5" s="1"/>
  <c r="AM773" i="5"/>
  <c r="AP14" i="5"/>
  <c r="AP211" i="5"/>
  <c r="AN115" i="5"/>
  <c r="AN127" i="5"/>
  <c r="AN250" i="5"/>
  <c r="AN431" i="5"/>
  <c r="AM433" i="5"/>
  <c r="AP433" i="5" s="1"/>
  <c r="AM427" i="5"/>
  <c r="AM779" i="5"/>
  <c r="AP779" i="5" s="1"/>
  <c r="AP208" i="5"/>
  <c r="AM197" i="5"/>
  <c r="AM172" i="5"/>
  <c r="AM207" i="5"/>
  <c r="AP222" i="5"/>
  <c r="AM183" i="5"/>
  <c r="AM188" i="5"/>
  <c r="AM195" i="5"/>
  <c r="AM708" i="5"/>
  <c r="AM709" i="5"/>
  <c r="AM680" i="5"/>
  <c r="AP680" i="5" s="1"/>
  <c r="AM676" i="5"/>
  <c r="AP676" i="5" s="1"/>
  <c r="AM41" i="5"/>
  <c r="AM45" i="5"/>
  <c r="AM35" i="5"/>
  <c r="AM49" i="5"/>
  <c r="AP510" i="5"/>
  <c r="AM314" i="5"/>
  <c r="AM612" i="5"/>
  <c r="AP605" i="5"/>
  <c r="AN602" i="5"/>
  <c r="AM729" i="5"/>
  <c r="AN730" i="5"/>
  <c r="AP730" i="5" s="1"/>
  <c r="AN722" i="5"/>
  <c r="AM724" i="5"/>
  <c r="AM739" i="5"/>
  <c r="AN613" i="5"/>
  <c r="AM607" i="5"/>
  <c r="AN609" i="5"/>
  <c r="AP609" i="5" s="1"/>
  <c r="AN727" i="5"/>
  <c r="AM723" i="5"/>
  <c r="AN735" i="5"/>
  <c r="AN739" i="5"/>
  <c r="AN745" i="5"/>
  <c r="AM747" i="5"/>
  <c r="AN748" i="5"/>
  <c r="AM756" i="5"/>
  <c r="AP756" i="5" s="1"/>
  <c r="AM760" i="5"/>
  <c r="AP760" i="5" s="1"/>
  <c r="AM764" i="5"/>
  <c r="AM767" i="5"/>
  <c r="AM769" i="5"/>
  <c r="AM742" i="5"/>
  <c r="AN752" i="5"/>
  <c r="AM750" i="5"/>
  <c r="P914" i="1"/>
  <c r="AP832" i="5" l="1"/>
  <c r="AP524" i="5"/>
  <c r="AP695" i="5"/>
  <c r="AP387" i="5"/>
  <c r="AP164" i="5"/>
  <c r="AP169" i="5"/>
  <c r="AP505" i="5"/>
  <c r="AP273" i="5"/>
  <c r="AP737" i="5"/>
  <c r="AP672" i="5"/>
  <c r="AP604" i="5"/>
  <c r="AP826" i="5"/>
  <c r="AP601" i="5"/>
  <c r="AP653" i="5"/>
  <c r="AP685" i="5"/>
  <c r="AP293" i="5"/>
  <c r="AP75" i="5"/>
  <c r="AP750" i="5"/>
  <c r="AP204" i="5"/>
  <c r="AP650" i="5"/>
  <c r="AP155" i="5"/>
  <c r="AP597" i="5"/>
  <c r="AP825" i="5"/>
  <c r="AP70" i="5"/>
  <c r="AP352" i="5"/>
  <c r="AP460" i="5"/>
  <c r="AP291" i="5"/>
  <c r="AP151" i="5"/>
  <c r="AP303" i="5"/>
  <c r="AP538" i="5"/>
  <c r="AP231" i="5"/>
  <c r="AP178" i="5"/>
  <c r="AP251" i="5"/>
  <c r="AP119" i="5"/>
  <c r="AP117" i="5"/>
  <c r="AP529" i="5"/>
  <c r="AP507" i="5"/>
  <c r="AP443" i="5"/>
  <c r="AP305" i="5"/>
  <c r="AP583" i="5"/>
  <c r="AP79" i="5"/>
  <c r="AP118" i="5"/>
  <c r="AP843" i="5"/>
  <c r="AP403" i="5"/>
  <c r="AP115" i="5"/>
  <c r="AP440" i="5"/>
  <c r="AP36" i="5"/>
  <c r="AP157" i="5"/>
  <c r="AP81" i="5"/>
  <c r="AP73" i="5"/>
  <c r="AP240" i="5"/>
  <c r="AP68" i="5"/>
  <c r="AP803" i="5"/>
  <c r="AP561" i="5"/>
  <c r="AP558" i="5"/>
  <c r="AP323" i="5"/>
  <c r="AP788" i="5"/>
  <c r="AP411" i="5"/>
  <c r="AP390" i="5"/>
  <c r="AP290" i="5"/>
  <c r="AP366" i="5"/>
  <c r="AP281" i="5"/>
  <c r="AP262" i="5"/>
  <c r="AP813" i="5"/>
  <c r="AP483" i="5"/>
  <c r="AP553" i="5"/>
  <c r="AP807" i="5"/>
  <c r="AP495" i="5"/>
  <c r="AP458" i="5"/>
  <c r="AP470" i="5"/>
  <c r="AP347" i="5"/>
  <c r="AP626" i="5"/>
  <c r="AP840" i="5"/>
  <c r="AP665" i="5"/>
  <c r="AP618" i="5"/>
  <c r="AP236" i="5"/>
  <c r="AP502" i="5"/>
  <c r="AP322" i="5"/>
  <c r="AP8" i="5"/>
  <c r="AP587" i="5"/>
  <c r="AP785" i="5"/>
  <c r="AP434" i="5"/>
  <c r="AP375" i="5"/>
  <c r="AP386" i="5"/>
  <c r="AP686" i="5"/>
  <c r="AP582" i="5"/>
  <c r="AP284" i="5"/>
  <c r="AP256" i="5"/>
  <c r="AP821" i="5"/>
  <c r="AP818" i="5"/>
  <c r="AP263" i="5"/>
  <c r="AP259" i="5"/>
  <c r="AP570" i="5"/>
  <c r="AP83" i="5"/>
  <c r="AP129" i="5"/>
  <c r="AP452" i="5"/>
  <c r="AP354" i="5"/>
  <c r="AP34" i="5"/>
  <c r="AP859" i="5"/>
  <c r="AP175" i="5"/>
  <c r="AP248" i="5"/>
  <c r="AP214" i="5"/>
  <c r="AP234" i="5"/>
  <c r="AP184" i="5"/>
  <c r="AP180" i="5"/>
  <c r="AP824" i="5"/>
  <c r="AP242" i="5"/>
  <c r="AP238" i="5"/>
  <c r="AP641" i="5"/>
  <c r="AP849" i="5"/>
  <c r="AP789" i="5"/>
  <c r="AP691" i="5"/>
  <c r="AP528" i="5"/>
  <c r="AP163" i="5"/>
  <c r="AP393" i="5"/>
  <c r="AP586" i="5"/>
  <c r="AP744" i="5"/>
  <c r="AP116" i="5"/>
  <c r="AP512" i="5"/>
  <c r="AP527" i="5"/>
  <c r="AP419" i="5"/>
  <c r="AP321" i="5"/>
  <c r="AP764" i="5"/>
  <c r="AP612" i="5"/>
  <c r="AP87" i="5"/>
  <c r="AP444" i="5"/>
  <c r="AP421" i="5"/>
  <c r="AP223" i="5"/>
  <c r="AP675" i="5"/>
  <c r="AP671" i="5"/>
  <c r="AP162" i="5"/>
  <c r="AP210" i="5"/>
  <c r="AP556" i="5"/>
  <c r="AP491" i="5"/>
  <c r="AP60" i="5"/>
  <c r="AP793" i="5"/>
  <c r="AP607" i="5"/>
  <c r="AP72" i="5"/>
  <c r="AP694" i="5"/>
  <c r="AP506" i="5"/>
  <c r="AP487" i="5"/>
  <c r="AP708" i="5"/>
  <c r="AP431" i="5"/>
  <c r="AP522" i="5"/>
  <c r="AP757" i="5"/>
  <c r="AP738" i="5"/>
  <c r="AP31" i="5"/>
  <c r="AP555" i="5"/>
  <c r="AP137" i="5"/>
  <c r="AP482" i="5"/>
  <c r="AP475" i="5"/>
  <c r="AP404" i="5"/>
  <c r="AP801" i="5"/>
  <c r="AP799" i="5"/>
  <c r="AP454" i="5"/>
  <c r="AP156" i="5"/>
  <c r="AP181" i="5"/>
  <c r="AP315" i="5"/>
  <c r="AP777" i="5"/>
  <c r="AP486" i="5"/>
  <c r="AP52" i="5"/>
  <c r="AP655" i="5"/>
  <c r="AP182" i="5"/>
  <c r="AP95" i="5"/>
  <c r="AP358" i="5"/>
  <c r="AP590" i="5"/>
  <c r="AP261" i="5"/>
  <c r="AP394" i="5"/>
  <c r="AP389" i="5"/>
  <c r="AP381" i="5"/>
  <c r="AP280" i="5"/>
  <c r="AP134" i="5"/>
  <c r="AP437" i="5"/>
  <c r="AP373" i="5"/>
  <c r="AP749" i="5"/>
  <c r="AP193" i="5"/>
  <c r="AP27" i="5"/>
  <c r="AP97" i="5"/>
  <c r="AP768" i="5"/>
  <c r="AP670" i="5"/>
  <c r="AP67" i="5"/>
  <c r="AP625" i="5"/>
  <c r="AP562" i="5"/>
  <c r="AP574" i="5"/>
  <c r="AP138" i="5"/>
  <c r="AP257" i="5"/>
  <c r="AP338" i="5"/>
  <c r="AP308" i="5"/>
  <c r="AP696" i="5"/>
  <c r="AP154" i="5"/>
  <c r="AP746" i="5"/>
  <c r="AP712" i="5"/>
  <c r="AP18" i="5"/>
  <c r="AP356" i="5"/>
  <c r="AP298" i="5"/>
  <c r="AP19" i="5"/>
  <c r="AP497" i="5"/>
  <c r="AP809" i="5"/>
  <c r="AP283" i="5"/>
  <c r="AP272" i="5"/>
  <c r="AP815" i="5"/>
  <c r="AP397" i="5"/>
  <c r="AP382" i="5"/>
  <c r="AP769" i="5"/>
  <c r="AP729" i="5"/>
  <c r="AP317" i="5"/>
  <c r="AP229" i="5"/>
  <c r="AP107" i="5"/>
  <c r="AP658" i="5"/>
  <c r="AP172" i="5"/>
  <c r="AP85" i="5"/>
  <c r="AP476" i="5"/>
  <c r="AP752" i="5"/>
  <c r="AP99" i="5"/>
  <c r="AP519" i="5"/>
  <c r="AP669" i="5"/>
  <c r="AP681" i="5"/>
  <c r="AP772" i="5"/>
  <c r="AP16" i="5"/>
  <c r="AP123" i="5"/>
  <c r="AP533" i="5"/>
  <c r="AP530" i="5"/>
  <c r="AP136" i="5"/>
  <c r="AP702" i="5"/>
  <c r="AP656" i="5"/>
  <c r="AP577" i="5"/>
  <c r="AP494" i="5"/>
  <c r="AP324" i="5"/>
  <c r="AP787" i="5"/>
  <c r="AP839" i="5"/>
  <c r="AP364" i="5"/>
  <c r="AP306" i="5"/>
  <c r="AP304" i="5"/>
  <c r="AP146" i="5"/>
  <c r="AP692" i="5"/>
  <c r="AP15" i="5"/>
  <c r="AP610" i="5"/>
  <c r="AP774" i="5"/>
  <c r="AP191" i="5"/>
  <c r="AP776" i="5"/>
  <c r="AP550" i="5"/>
  <c r="AP320" i="5"/>
  <c r="AP145" i="5"/>
  <c r="AP830" i="5"/>
  <c r="AP593" i="5"/>
  <c r="AP438" i="5"/>
  <c r="AP344" i="5"/>
  <c r="AP48" i="5"/>
  <c r="AP40" i="5"/>
  <c r="AP711" i="5"/>
  <c r="AP224" i="5"/>
  <c r="AP432" i="5"/>
  <c r="AP196" i="5"/>
  <c r="AP428" i="5"/>
  <c r="AP536" i="5"/>
  <c r="AP409" i="5"/>
  <c r="AP299" i="5"/>
  <c r="AP853" i="5"/>
  <c r="AP351" i="5"/>
  <c r="AP301" i="5"/>
  <c r="AP270" i="5"/>
  <c r="AP255" i="5"/>
  <c r="AP279" i="5"/>
  <c r="AP515" i="5"/>
  <c r="AP44" i="5"/>
  <c r="AP173" i="5"/>
  <c r="AP858" i="5"/>
  <c r="AP704" i="5"/>
  <c r="AP420" i="5"/>
  <c r="AP810" i="5"/>
  <c r="AP3" i="5"/>
  <c r="AP644" i="5"/>
  <c r="AP637" i="5"/>
  <c r="AP203" i="5"/>
  <c r="AP109" i="5"/>
  <c r="AP57" i="5"/>
  <c r="AP682" i="5"/>
  <c r="AP61" i="5"/>
  <c r="AP413" i="5"/>
  <c r="AP794" i="5"/>
  <c r="AP784" i="5"/>
  <c r="AP147" i="5"/>
  <c r="AP594" i="5"/>
  <c r="AP370" i="5"/>
  <c r="AP374" i="5"/>
  <c r="AP636" i="5"/>
  <c r="AP508" i="5"/>
  <c r="AP392" i="5"/>
  <c r="AP441" i="5"/>
  <c r="AP143" i="5"/>
  <c r="AP581" i="5"/>
  <c r="AP523" i="5"/>
  <c r="AP29" i="5"/>
  <c r="AP705" i="5"/>
  <c r="AP771" i="5"/>
  <c r="AP531" i="5"/>
  <c r="AP86" i="5"/>
  <c r="AP659" i="5"/>
  <c r="AP576" i="5"/>
  <c r="AP543" i="5"/>
  <c r="AP477" i="5"/>
  <c r="AP800" i="5"/>
  <c r="AP264" i="5"/>
  <c r="AP688" i="5"/>
  <c r="AP152" i="5"/>
  <c r="AP492" i="5"/>
  <c r="AP142" i="5"/>
  <c r="AP406" i="5"/>
  <c r="AP835" i="5"/>
  <c r="AP302" i="5"/>
  <c r="AP763" i="5"/>
  <c r="AP664" i="5"/>
  <c r="AP113" i="5"/>
  <c r="AP414" i="5"/>
  <c r="AP697" i="5"/>
  <c r="AP286" i="5"/>
  <c r="AP217" i="5"/>
  <c r="AP488" i="5"/>
  <c r="AP496" i="5"/>
  <c r="AP588" i="5"/>
  <c r="AP71" i="5"/>
  <c r="AP100" i="5"/>
  <c r="AP339" i="5"/>
  <c r="AP611" i="5"/>
  <c r="AP724" i="5"/>
  <c r="AP602" i="5"/>
  <c r="AP314" i="5"/>
  <c r="AP436" i="5"/>
  <c r="AP448" i="5"/>
  <c r="AP50" i="5"/>
  <c r="AP606" i="5"/>
  <c r="AP715" i="5"/>
  <c r="AP678" i="5"/>
  <c r="AP22" i="5"/>
  <c r="AP430" i="5"/>
  <c r="AP252" i="5"/>
  <c r="AP239" i="5"/>
  <c r="AP130" i="5"/>
  <c r="AP822" i="5"/>
  <c r="AP108" i="5"/>
  <c r="AP829" i="5"/>
  <c r="AP59" i="5"/>
  <c r="AP564" i="5"/>
  <c r="AP635" i="5"/>
  <c r="AP547" i="5"/>
  <c r="AP541" i="5"/>
  <c r="AP357" i="5"/>
  <c r="AP459" i="5"/>
  <c r="AP728" i="5"/>
  <c r="AP852" i="5"/>
  <c r="AP747" i="5"/>
  <c r="AP120" i="5"/>
  <c r="AP91" i="5"/>
  <c r="AP334" i="5"/>
  <c r="AP511" i="5"/>
  <c r="AP679" i="5"/>
  <c r="AP170" i="5"/>
  <c r="AP220" i="5"/>
  <c r="AP817" i="5"/>
  <c r="AP827" i="5"/>
  <c r="AP92" i="5"/>
  <c r="AP269" i="5"/>
  <c r="AP613" i="5"/>
  <c r="AP427" i="5"/>
  <c r="AP39" i="5"/>
  <c r="AP731" i="5"/>
  <c r="AP661" i="5"/>
  <c r="AP639" i="5"/>
  <c r="AP742" i="5"/>
  <c r="AP735" i="5"/>
  <c r="AP722" i="5"/>
  <c r="AP333" i="5"/>
  <c r="AP603" i="5"/>
  <c r="AP741" i="5"/>
  <c r="AP227" i="5"/>
  <c r="AP11" i="5"/>
  <c r="AP549" i="5"/>
  <c r="AP569" i="5"/>
  <c r="AP699" i="5"/>
  <c r="AP400" i="5"/>
  <c r="AP585" i="5"/>
  <c r="AP600" i="5"/>
  <c r="AP47" i="5"/>
  <c r="AP857" i="5"/>
  <c r="AP616" i="5"/>
  <c r="AP102" i="5"/>
  <c r="AP202" i="5"/>
  <c r="AP168" i="5"/>
  <c r="AP53" i="5"/>
  <c r="AP76" i="5"/>
  <c r="AP630" i="5"/>
  <c r="AP489" i="5"/>
  <c r="AP228" i="5"/>
  <c r="AP798" i="5"/>
  <c r="AP546" i="5"/>
  <c r="AP35" i="5"/>
  <c r="AP197" i="5"/>
  <c r="AP762" i="5"/>
  <c r="AP758" i="5"/>
  <c r="AP32" i="5"/>
  <c r="AP717" i="5"/>
  <c r="AP424" i="5"/>
  <c r="AP674" i="5"/>
  <c r="AP201" i="5"/>
  <c r="AP627" i="5"/>
  <c r="AP571" i="5"/>
  <c r="AP657" i="5"/>
  <c r="AP402" i="5"/>
  <c r="AP337" i="5"/>
  <c r="AP360" i="5"/>
  <c r="AP246" i="5"/>
  <c r="AP340" i="5"/>
  <c r="AP331" i="5"/>
  <c r="AP595" i="5"/>
  <c r="AP330" i="5"/>
  <c r="AP598" i="5"/>
  <c r="AP260" i="5"/>
  <c r="AP282" i="5"/>
  <c r="AP233" i="5"/>
  <c r="AP185" i="5"/>
  <c r="AP855" i="5"/>
  <c r="AP114" i="5"/>
  <c r="AP634" i="5"/>
  <c r="AP237" i="5"/>
  <c r="AP241" i="5"/>
  <c r="AP104" i="5"/>
  <c r="AP640" i="5"/>
  <c r="AP559" i="5"/>
  <c r="AP811" i="5"/>
  <c r="AP700" i="5"/>
  <c r="AP349" i="5"/>
  <c r="AP599" i="5"/>
  <c r="AP135" i="5"/>
  <c r="AP462" i="5"/>
  <c r="AP150" i="5"/>
  <c r="AP733" i="5"/>
  <c r="AP212" i="5"/>
  <c r="AP814" i="5"/>
  <c r="AP96" i="5"/>
  <c r="AP105" i="5"/>
  <c r="AP329" i="5"/>
  <c r="AP755" i="5"/>
  <c r="AP46" i="5"/>
  <c r="AP725" i="5"/>
  <c r="AP707" i="5"/>
  <c r="AP622" i="5"/>
  <c r="AP534" i="5"/>
  <c r="AP532" i="5"/>
  <c r="AP65" i="5"/>
  <c r="AP499" i="5"/>
  <c r="AP552" i="5"/>
  <c r="AP643" i="5"/>
  <c r="AP457" i="5"/>
  <c r="AP312" i="5"/>
  <c r="AP78" i="5"/>
  <c r="AP720" i="5"/>
  <c r="AP235" i="5"/>
  <c r="AP167" i="5"/>
  <c r="AP253" i="5"/>
  <c r="AP121" i="5"/>
  <c r="AP90" i="5"/>
  <c r="AP4" i="5"/>
  <c r="AP112" i="5"/>
  <c r="AP806" i="5"/>
  <c r="AP624" i="5"/>
  <c r="AP614" i="5"/>
  <c r="AP545" i="5"/>
  <c r="AP500" i="5"/>
  <c r="AP474" i="5"/>
  <c r="AP355" i="5"/>
  <c r="AP319" i="5"/>
  <c r="AP838" i="5"/>
  <c r="AP521" i="5"/>
  <c r="AP166" i="5"/>
  <c r="AP726" i="5"/>
  <c r="AP520" i="5"/>
  <c r="AP391" i="5"/>
  <c r="AP689" i="5"/>
  <c r="AP311" i="5"/>
  <c r="AP721" i="5"/>
  <c r="AP466" i="5"/>
  <c r="AP401" i="5"/>
  <c r="AP846" i="5"/>
  <c r="AP790" i="5"/>
  <c r="AP446" i="5"/>
  <c r="AP277" i="5"/>
  <c r="AP568" i="5"/>
  <c r="AP133" i="5"/>
  <c r="AP43" i="5"/>
  <c r="AP710" i="5"/>
  <c r="AP766" i="5"/>
  <c r="AP426" i="5"/>
  <c r="AP860" i="5"/>
  <c r="AP765" i="5"/>
  <c r="AP206" i="5"/>
  <c r="AP617" i="5"/>
  <c r="AP9" i="5"/>
  <c r="AP683" i="5"/>
  <c r="AP654" i="5"/>
  <c r="AP509" i="5"/>
  <c r="AP267" i="5"/>
  <c r="AP791" i="5"/>
  <c r="AP841" i="5"/>
  <c r="AP379" i="5"/>
  <c r="AP292" i="5"/>
  <c r="AP516" i="5"/>
  <c r="AP17" i="5"/>
  <c r="AP544" i="5"/>
  <c r="AP831" i="5"/>
  <c r="AP365" i="5"/>
  <c r="AP396" i="5"/>
  <c r="AP149" i="5"/>
  <c r="AP66" i="5"/>
  <c r="AP93" i="5"/>
  <c r="AP802" i="5"/>
  <c r="AP336" i="5"/>
  <c r="AP276" i="5"/>
  <c r="AP124" i="5"/>
  <c r="AP620" i="5"/>
  <c r="AP343" i="5"/>
  <c r="AP176" i="5"/>
  <c r="AP479" i="5"/>
  <c r="AP418" i="5"/>
  <c r="AP195" i="5"/>
  <c r="AP714" i="5"/>
  <c r="AP666" i="5"/>
  <c r="AP668" i="5"/>
  <c r="AP713" i="5"/>
  <c r="AP110" i="5"/>
  <c r="AP652" i="5"/>
  <c r="AP539" i="5"/>
  <c r="AP415" i="5"/>
  <c r="AP847" i="5"/>
  <c r="AP296" i="5"/>
  <c r="AP693" i="5"/>
  <c r="AP384" i="5"/>
  <c r="AP274" i="5"/>
  <c r="AP24" i="5"/>
  <c r="AP80" i="5"/>
  <c r="AP820" i="5"/>
  <c r="AP359" i="5"/>
  <c r="AP767" i="5"/>
  <c r="AM863" i="5"/>
  <c r="AP748" i="5"/>
  <c r="AP709" i="5"/>
  <c r="AP188" i="5"/>
  <c r="AP207" i="5"/>
  <c r="AP250" i="5"/>
  <c r="AP773" i="5"/>
  <c r="AP84" i="5"/>
  <c r="AP313" i="5"/>
  <c r="AP740" i="5"/>
  <c r="AP615" i="5"/>
  <c r="AP484" i="5"/>
  <c r="AP638" i="5"/>
  <c r="AP469" i="5"/>
  <c r="AP200" i="5"/>
  <c r="AP429" i="5"/>
  <c r="AP816" i="5"/>
  <c r="AP808" i="5"/>
  <c r="AP631" i="5"/>
  <c r="AP473" i="5"/>
  <c r="AN863" i="5"/>
  <c r="AP723" i="5"/>
  <c r="AP49" i="5"/>
  <c r="AP41" i="5"/>
  <c r="AP127" i="5"/>
  <c r="AP89" i="5"/>
  <c r="AP42" i="5"/>
  <c r="AP232" i="5"/>
  <c r="AP677" i="5"/>
  <c r="AP189" i="5"/>
  <c r="AP158" i="5"/>
  <c r="AP171" i="5"/>
  <c r="AP160" i="5"/>
  <c r="AP23" i="5"/>
  <c r="AP249" i="5"/>
  <c r="AP526" i="5"/>
  <c r="AP786" i="5"/>
  <c r="AP148" i="5"/>
  <c r="AP739" i="5"/>
  <c r="AP265" i="5"/>
  <c r="AP554" i="5"/>
  <c r="AP514" i="5"/>
  <c r="AP141" i="5"/>
  <c r="AP258" i="5"/>
  <c r="AP6" i="5"/>
  <c r="AP106" i="5"/>
  <c r="AP199" i="5"/>
  <c r="AP425" i="5"/>
  <c r="AP213" i="5"/>
  <c r="AP566" i="5"/>
  <c r="AP565" i="5"/>
  <c r="AP560" i="5"/>
  <c r="AP743" i="5"/>
  <c r="AP165" i="5"/>
  <c r="AP25" i="5"/>
  <c r="AP125" i="5"/>
  <c r="AP812" i="5"/>
  <c r="AP535" i="5"/>
  <c r="AP64" i="5"/>
  <c r="AP823" i="5"/>
  <c r="AP244" i="5"/>
  <c r="AP88" i="5"/>
  <c r="AP63" i="5"/>
  <c r="AP804" i="5"/>
  <c r="AP645" i="5"/>
  <c r="AP326" i="5"/>
  <c r="AP501" i="5"/>
  <c r="AP795" i="5"/>
  <c r="AP325" i="5"/>
  <c r="AP410" i="5"/>
  <c r="AP848" i="5"/>
  <c r="AP367" i="5"/>
  <c r="AP287" i="5"/>
  <c r="AP780" i="5"/>
  <c r="AP450" i="5"/>
  <c r="AP842" i="5"/>
  <c r="AP385" i="5"/>
  <c r="AP285" i="5"/>
  <c r="AP703" i="5"/>
  <c r="AP455" i="5"/>
  <c r="AP465" i="5"/>
  <c r="AP198" i="5"/>
  <c r="AP177" i="5"/>
  <c r="AP219" i="5"/>
  <c r="AP243" i="5"/>
  <c r="AP7" i="5"/>
  <c r="AP537" i="5"/>
  <c r="AP781" i="5"/>
  <c r="AP310" i="5"/>
  <c r="AP266" i="5"/>
  <c r="AP111" i="5"/>
  <c r="AP132" i="5"/>
  <c r="AP837" i="5"/>
  <c r="AP342" i="5"/>
  <c r="AP754" i="5"/>
  <c r="AP518" i="5"/>
  <c r="AP663" i="5"/>
  <c r="AP159" i="5"/>
  <c r="AP751" i="5"/>
  <c r="AP225" i="5"/>
  <c r="AP732" i="5"/>
  <c r="AP517" i="5"/>
  <c r="AP69" i="5"/>
  <c r="AP551" i="5"/>
  <c r="AP513" i="5"/>
  <c r="AP472" i="5"/>
  <c r="AP467" i="5"/>
  <c r="AP485" i="5"/>
  <c r="AP408" i="5"/>
  <c r="AP580" i="5"/>
  <c r="AP745" i="5"/>
  <c r="AP45" i="5"/>
  <c r="AP183" i="5"/>
  <c r="AP122" i="5"/>
  <c r="AP82" i="5"/>
  <c r="AP316" i="5"/>
  <c r="AP216" i="5"/>
  <c r="AP226" i="5"/>
  <c r="AP770" i="5"/>
  <c r="AP94" i="5"/>
  <c r="AP632" i="5"/>
  <c r="AP592" i="5"/>
  <c r="AP309" i="5"/>
  <c r="AP572" i="5"/>
  <c r="AP463" i="5"/>
  <c r="AP753" i="5"/>
  <c r="AP37" i="5"/>
  <c r="AP423" i="5"/>
  <c r="AP218" i="5"/>
  <c r="AP856" i="5"/>
  <c r="AP51" i="5"/>
  <c r="AP646" i="5"/>
  <c r="AP412" i="5"/>
  <c r="AP850" i="5"/>
  <c r="AP796" i="5"/>
  <c r="AP447" i="5"/>
  <c r="AP596" i="5"/>
  <c r="AP439" i="5"/>
  <c r="AP718" i="5"/>
  <c r="AP727" i="5"/>
  <c r="AP221" i="5"/>
  <c r="AP13" i="5"/>
  <c r="AP192" i="5"/>
  <c r="AP851" i="5"/>
  <c r="AP153" i="5"/>
  <c r="AP380" i="5"/>
  <c r="L953" i="1"/>
  <c r="L861" i="1"/>
  <c r="L540" i="1"/>
  <c r="L533" i="1"/>
  <c r="L422" i="1"/>
  <c r="L321" i="1"/>
  <c r="L49" i="1"/>
  <c r="L10" i="1"/>
  <c r="I25" i="6" l="1"/>
  <c r="I23" i="6"/>
  <c r="I20" i="6"/>
  <c r="E21" i="6"/>
  <c r="E20" i="6"/>
  <c r="I22" i="6"/>
  <c r="E23" i="6"/>
  <c r="E22" i="6"/>
  <c r="I24" i="6"/>
  <c r="I21" i="6"/>
  <c r="E24" i="6"/>
  <c r="AP863" i="5"/>
  <c r="H22" i="2"/>
  <c r="E23" i="2"/>
  <c r="H25" i="2"/>
  <c r="H21" i="2"/>
  <c r="E22" i="2"/>
  <c r="H24" i="2"/>
  <c r="H20" i="2"/>
  <c r="E21" i="2"/>
  <c r="H23" i="2"/>
  <c r="E24" i="2"/>
  <c r="E20" i="2"/>
  <c r="AL12" i="1"/>
  <c r="AH10" i="1"/>
  <c r="AF12" i="1"/>
  <c r="AL536" i="1"/>
  <c r="AL462" i="1"/>
  <c r="AL183" i="1"/>
  <c r="AL927" i="1"/>
  <c r="AL898" i="1"/>
  <c r="AL825" i="1"/>
  <c r="AL729" i="1"/>
  <c r="AL535" i="1"/>
  <c r="AL334" i="1"/>
  <c r="AL133" i="1"/>
  <c r="AL44" i="1"/>
  <c r="AL42" i="1"/>
  <c r="AL974" i="1"/>
  <c r="AL916" i="1"/>
  <c r="AL880" i="1"/>
  <c r="AL827" i="1"/>
  <c r="AL823" i="1"/>
  <c r="AL807" i="1"/>
  <c r="AL528" i="1"/>
  <c r="AL519" i="1"/>
  <c r="AL516" i="1"/>
  <c r="AL461" i="1"/>
  <c r="AL453" i="1"/>
  <c r="AL392" i="1"/>
  <c r="AL388" i="1"/>
  <c r="AL300" i="1"/>
  <c r="AL278" i="1"/>
  <c r="AL267" i="1"/>
  <c r="AL145" i="1"/>
  <c r="AL127" i="1"/>
  <c r="AL126" i="1"/>
  <c r="AL99" i="1"/>
  <c r="AL1001" i="1"/>
  <c r="AL967" i="1"/>
  <c r="AL955" i="1"/>
  <c r="AL953" i="1"/>
  <c r="AL946" i="1"/>
  <c r="AL923" i="1"/>
  <c r="AL919" i="1"/>
  <c r="AL915" i="1"/>
  <c r="AL911" i="1"/>
  <c r="AL903" i="1"/>
  <c r="AL896" i="1"/>
  <c r="AL893" i="1"/>
  <c r="AL891" i="1"/>
  <c r="AL869" i="1"/>
  <c r="AL858" i="1"/>
  <c r="AL847" i="1"/>
  <c r="AL839" i="1"/>
  <c r="AL836" i="1"/>
  <c r="AL835" i="1"/>
  <c r="AL816" i="1"/>
  <c r="AL803" i="1"/>
  <c r="AL802" i="1"/>
  <c r="AL791" i="1"/>
  <c r="AL780" i="1"/>
  <c r="AL779" i="1"/>
  <c r="AL776" i="1"/>
  <c r="AL775" i="1"/>
  <c r="AL770" i="1"/>
  <c r="AL742" i="1"/>
  <c r="AL722" i="1"/>
  <c r="AL714" i="1"/>
  <c r="AL705" i="1"/>
  <c r="AL696" i="1"/>
  <c r="AL694" i="1"/>
  <c r="AL684" i="1"/>
  <c r="AL660" i="1"/>
  <c r="AL654" i="1"/>
  <c r="AL646" i="1"/>
  <c r="AL630" i="1"/>
  <c r="AL627" i="1"/>
  <c r="AL618" i="1"/>
  <c r="AL613" i="1"/>
  <c r="AL611" i="1"/>
  <c r="AL610" i="1"/>
  <c r="AL605" i="1"/>
  <c r="AL604" i="1"/>
  <c r="AL601" i="1"/>
  <c r="AL586" i="1"/>
  <c r="AL582" i="1"/>
  <c r="AL580" i="1"/>
  <c r="AL568" i="1"/>
  <c r="AL547" i="1"/>
  <c r="AL542" i="1"/>
  <c r="AL534" i="1"/>
  <c r="AL531" i="1"/>
  <c r="AL530" i="1"/>
  <c r="AL525" i="1"/>
  <c r="AL511" i="1"/>
  <c r="AL506" i="1"/>
  <c r="AL503" i="1"/>
  <c r="AL502" i="1"/>
  <c r="AL491" i="1"/>
  <c r="AL484" i="1"/>
  <c r="AL471" i="1"/>
  <c r="AL449" i="1"/>
  <c r="AL431" i="1"/>
  <c r="AL415" i="1"/>
  <c r="AL402" i="1"/>
  <c r="AL398" i="1"/>
  <c r="AL397" i="1"/>
  <c r="AL393" i="1"/>
  <c r="AL378" i="1"/>
  <c r="AL373" i="1"/>
  <c r="AL358" i="1"/>
  <c r="AL355" i="1"/>
  <c r="AL337" i="1"/>
  <c r="AL336" i="1"/>
  <c r="AL333" i="1"/>
  <c r="AL313" i="1"/>
  <c r="AL310" i="1"/>
  <c r="AL305" i="1"/>
  <c r="AL301" i="1"/>
  <c r="AL292" i="1"/>
  <c r="AL291" i="1"/>
  <c r="AL272" i="1"/>
  <c r="AL269" i="1"/>
  <c r="AL254" i="1"/>
  <c r="AL224" i="1"/>
  <c r="AL219" i="1"/>
  <c r="AL156" i="1"/>
  <c r="AL141" i="1"/>
  <c r="AL103" i="1"/>
  <c r="AL100" i="1"/>
  <c r="AL96" i="1"/>
  <c r="AL87" i="1"/>
  <c r="AL73" i="1"/>
  <c r="AL63" i="1"/>
  <c r="AL56" i="1"/>
  <c r="AL51" i="1"/>
  <c r="AL43" i="1"/>
  <c r="AL36" i="1"/>
  <c r="AL35" i="1"/>
  <c r="AL33" i="1"/>
  <c r="AL26" i="1"/>
  <c r="AL21" i="1"/>
  <c r="AL8" i="1"/>
  <c r="AL994" i="1"/>
  <c r="AL989" i="1"/>
  <c r="AL981" i="1"/>
  <c r="AL971" i="1"/>
  <c r="AL969" i="1"/>
  <c r="AL966" i="1"/>
  <c r="AL965" i="1"/>
  <c r="AL964" i="1"/>
  <c r="AL963" i="1"/>
  <c r="AL958" i="1"/>
  <c r="AL954" i="1"/>
  <c r="AL951" i="1"/>
  <c r="AL941" i="1"/>
  <c r="AL938" i="1"/>
  <c r="AL936" i="1"/>
  <c r="AL935" i="1"/>
  <c r="AL934" i="1"/>
  <c r="AL932" i="1"/>
  <c r="AL931" i="1"/>
  <c r="AL930" i="1"/>
  <c r="AL929" i="1"/>
  <c r="AL926" i="1"/>
  <c r="AL925" i="1"/>
  <c r="AL920" i="1"/>
  <c r="AL892" i="1"/>
  <c r="AL888" i="1"/>
  <c r="AL886" i="1"/>
  <c r="AL885" i="1"/>
  <c r="AL882" i="1"/>
  <c r="AL878" i="1"/>
  <c r="AL871" i="1"/>
  <c r="AL867" i="1"/>
  <c r="AL866" i="1"/>
  <c r="AL865" i="1"/>
  <c r="AL861" i="1"/>
  <c r="AL857" i="1"/>
  <c r="AL856" i="1"/>
  <c r="AL855" i="1"/>
  <c r="AL852" i="1"/>
  <c r="AL850" i="1"/>
  <c r="AL849" i="1"/>
  <c r="AL848" i="1"/>
  <c r="AL844" i="1"/>
  <c r="AL842" i="1"/>
  <c r="AL838" i="1"/>
  <c r="AL834" i="1"/>
  <c r="AL833" i="1"/>
  <c r="AL830" i="1"/>
  <c r="AL829" i="1"/>
  <c r="AL828" i="1"/>
  <c r="AL824" i="1"/>
  <c r="AL821" i="1"/>
  <c r="AL820" i="1"/>
  <c r="AL818" i="1"/>
  <c r="AL814" i="1"/>
  <c r="AL811" i="1"/>
  <c r="AL810" i="1"/>
  <c r="AL809" i="1"/>
  <c r="AL808" i="1"/>
  <c r="AL805" i="1"/>
  <c r="AL795" i="1"/>
  <c r="AL792" i="1"/>
  <c r="AL790" i="1"/>
  <c r="AL789" i="1"/>
  <c r="AL786" i="1"/>
  <c r="AL785" i="1"/>
  <c r="AL773" i="1"/>
  <c r="AL771" i="1"/>
  <c r="AL759" i="1"/>
  <c r="AL754" i="1"/>
  <c r="AL752" i="1"/>
  <c r="AL751" i="1"/>
  <c r="AL750" i="1"/>
  <c r="AL749" i="1"/>
  <c r="AL747" i="1"/>
  <c r="AL744" i="1"/>
  <c r="AL743" i="1"/>
  <c r="AL741" i="1"/>
  <c r="AL735" i="1"/>
  <c r="AL732" i="1"/>
  <c r="AL716" i="1"/>
  <c r="AL711" i="1"/>
  <c r="AL709" i="1"/>
  <c r="AL707" i="1"/>
  <c r="AL706" i="1"/>
  <c r="AL702" i="1"/>
  <c r="AL701" i="1"/>
  <c r="AL697" i="1"/>
  <c r="AL695" i="1"/>
  <c r="AL693" i="1"/>
  <c r="AL692" i="1"/>
  <c r="AL691" i="1"/>
  <c r="AL690" i="1"/>
  <c r="AL688" i="1"/>
  <c r="AL683" i="1"/>
  <c r="AL680" i="1"/>
  <c r="AL679" i="1"/>
  <c r="AL675" i="1"/>
  <c r="AL672" i="1"/>
  <c r="AL670" i="1"/>
  <c r="AL669" i="1"/>
  <c r="AL667" i="1"/>
  <c r="AL663" i="1"/>
  <c r="AL661" i="1"/>
  <c r="AL655" i="1"/>
  <c r="AL653" i="1"/>
  <c r="AL651" i="1"/>
  <c r="AL650" i="1"/>
  <c r="AL637" i="1"/>
  <c r="AL636" i="1"/>
  <c r="AL635" i="1"/>
  <c r="AL633" i="1"/>
  <c r="AL631" i="1"/>
  <c r="AL628" i="1"/>
  <c r="AL626" i="1"/>
  <c r="AL622" i="1"/>
  <c r="AL620" i="1"/>
  <c r="AL619" i="1"/>
  <c r="AL617" i="1"/>
  <c r="AL614" i="1"/>
  <c r="AL609" i="1"/>
  <c r="AL606" i="1"/>
  <c r="AL600" i="1"/>
  <c r="AL599" i="1"/>
  <c r="AL591" i="1"/>
  <c r="AL590" i="1"/>
  <c r="AL589" i="1"/>
  <c r="AL587" i="1"/>
  <c r="AL584" i="1"/>
  <c r="AL577" i="1"/>
  <c r="AL574" i="1"/>
  <c r="AL566" i="1"/>
  <c r="AL564" i="1"/>
  <c r="AL561" i="1"/>
  <c r="AL560" i="1"/>
  <c r="AL552" i="1"/>
  <c r="AL549" i="1"/>
  <c r="AL548" i="1"/>
  <c r="AL546" i="1"/>
  <c r="AL533" i="1"/>
  <c r="AL523" i="1"/>
  <c r="AL522" i="1"/>
  <c r="AL521" i="1"/>
  <c r="AL520" i="1"/>
  <c r="AL517" i="1"/>
  <c r="AL515" i="1"/>
  <c r="AL514" i="1"/>
  <c r="AL513" i="1"/>
  <c r="AL512" i="1"/>
  <c r="AL505" i="1"/>
  <c r="AL500" i="1"/>
  <c r="AL498" i="1"/>
  <c r="AL497" i="1"/>
  <c r="AL495" i="1"/>
  <c r="AL493" i="1"/>
  <c r="AL492" i="1"/>
  <c r="AL490" i="1"/>
  <c r="AL487" i="1"/>
  <c r="AL485" i="1"/>
  <c r="AL480" i="1"/>
  <c r="AL476" i="1"/>
  <c r="AL474" i="1"/>
  <c r="AL473" i="1"/>
  <c r="AL470" i="1"/>
  <c r="AL468" i="1"/>
  <c r="AL459" i="1"/>
  <c r="AL457" i="1"/>
  <c r="AL455" i="1"/>
  <c r="AL451" i="1"/>
  <c r="AL446" i="1"/>
  <c r="AL439" i="1"/>
  <c r="AL437" i="1"/>
  <c r="AL435" i="1"/>
  <c r="AL429" i="1"/>
  <c r="AL426" i="1"/>
  <c r="AL420" i="1"/>
  <c r="AL418" i="1"/>
  <c r="AL417" i="1"/>
  <c r="AL411" i="1"/>
  <c r="AL410" i="1"/>
  <c r="AL407" i="1"/>
  <c r="AL404" i="1"/>
  <c r="AL401" i="1"/>
  <c r="AL396" i="1"/>
  <c r="AL395" i="1"/>
  <c r="AL394" i="1"/>
  <c r="AL390" i="1"/>
  <c r="AL386" i="1"/>
  <c r="AL385" i="1"/>
  <c r="AL384" i="1"/>
  <c r="AL382" i="1"/>
  <c r="AL379" i="1"/>
  <c r="AL377" i="1"/>
  <c r="AL376" i="1"/>
  <c r="AL374" i="1"/>
  <c r="AL371" i="1"/>
  <c r="AL369" i="1"/>
  <c r="AL368" i="1"/>
  <c r="AL364" i="1"/>
  <c r="AL360" i="1"/>
  <c r="AL359" i="1"/>
  <c r="AL357" i="1"/>
  <c r="AL354" i="1"/>
  <c r="AL339" i="1"/>
  <c r="AL330" i="1"/>
  <c r="AL329" i="1"/>
  <c r="AL326" i="1"/>
  <c r="AL325" i="1"/>
  <c r="AL322" i="1"/>
  <c r="AL319" i="1"/>
  <c r="AL317" i="1"/>
  <c r="AL312" i="1"/>
  <c r="AL299" i="1"/>
  <c r="AL298" i="1"/>
  <c r="AL282" i="1"/>
  <c r="AL280" i="1"/>
  <c r="AL277" i="1"/>
  <c r="AL276" i="1"/>
  <c r="AL274" i="1"/>
  <c r="AL271" i="1"/>
  <c r="AL266" i="1"/>
  <c r="AL263" i="1"/>
  <c r="AL262" i="1"/>
  <c r="AL256" i="1"/>
  <c r="AL250" i="1"/>
  <c r="AL249" i="1"/>
  <c r="AL241" i="1"/>
  <c r="AL233" i="1"/>
  <c r="AL225" i="1"/>
  <c r="AL212" i="1"/>
  <c r="AL210" i="1"/>
  <c r="AL204" i="1"/>
  <c r="AL203" i="1"/>
  <c r="AL200" i="1"/>
  <c r="AL191" i="1"/>
  <c r="AL184" i="1"/>
  <c r="AL182" i="1"/>
  <c r="AL181" i="1"/>
  <c r="AL180" i="1"/>
  <c r="AL179" i="1"/>
  <c r="AL177" i="1"/>
  <c r="AL173" i="1"/>
  <c r="AL171" i="1"/>
  <c r="AL167" i="1"/>
  <c r="AL166" i="1"/>
  <c r="AL163" i="1"/>
  <c r="AL158" i="1"/>
  <c r="AL155" i="1"/>
  <c r="AL153" i="1"/>
  <c r="AL148" i="1"/>
  <c r="AL140" i="1"/>
  <c r="AL137" i="1"/>
  <c r="AL136" i="1"/>
  <c r="AL134" i="1"/>
  <c r="AL131" i="1"/>
  <c r="AL125" i="1"/>
  <c r="AL124" i="1"/>
  <c r="AL123" i="1"/>
  <c r="AL120" i="1"/>
  <c r="AL117" i="1"/>
  <c r="AL116" i="1"/>
  <c r="AL115" i="1"/>
  <c r="AL114" i="1"/>
  <c r="AL113" i="1"/>
  <c r="AL112" i="1"/>
  <c r="AL105" i="1"/>
  <c r="AL88" i="1"/>
  <c r="AL85" i="1"/>
  <c r="AL80" i="1"/>
  <c r="AL79" i="1"/>
  <c r="AL78" i="1"/>
  <c r="AL77" i="1"/>
  <c r="AL75" i="1"/>
  <c r="AL72" i="1"/>
  <c r="AL66" i="1"/>
  <c r="AL64" i="1"/>
  <c r="AL61" i="1"/>
  <c r="AL60" i="1"/>
  <c r="AL59" i="1"/>
  <c r="AL58" i="1"/>
  <c r="AL45" i="1"/>
  <c r="AL38" i="1"/>
  <c r="AL31" i="1"/>
  <c r="AL27" i="1"/>
  <c r="AL25" i="1"/>
  <c r="AL24" i="1"/>
  <c r="AL19" i="1"/>
  <c r="AL17" i="1"/>
  <c r="AL14" i="1"/>
  <c r="AL3" i="1"/>
  <c r="AL2" i="1"/>
  <c r="AL1000" i="1"/>
  <c r="AL978" i="1"/>
  <c r="AL972" i="1"/>
  <c r="AL962" i="1"/>
  <c r="AL961" i="1"/>
  <c r="AL956" i="1"/>
  <c r="AL948" i="1"/>
  <c r="AL947" i="1"/>
  <c r="AL944" i="1"/>
  <c r="AL943" i="1"/>
  <c r="AL940" i="1"/>
  <c r="AL937" i="1"/>
  <c r="AL928" i="1"/>
  <c r="AL924" i="1"/>
  <c r="AL922" i="1"/>
  <c r="AL921" i="1"/>
  <c r="AL917" i="1"/>
  <c r="AL913" i="1"/>
  <c r="AL910" i="1"/>
  <c r="AL908" i="1"/>
  <c r="AL907" i="1"/>
  <c r="AL906" i="1"/>
  <c r="AL905" i="1"/>
  <c r="AL904" i="1"/>
  <c r="AL902" i="1"/>
  <c r="AL901" i="1"/>
  <c r="AL900" i="1"/>
  <c r="AL899" i="1"/>
  <c r="AL889" i="1"/>
  <c r="AL879" i="1"/>
  <c r="AL877" i="1"/>
  <c r="AL876" i="1"/>
  <c r="AL874" i="1"/>
  <c r="AL873" i="1"/>
  <c r="AL859" i="1"/>
  <c r="AL854" i="1"/>
  <c r="AL846" i="1"/>
  <c r="AL843" i="1"/>
  <c r="AL841" i="1"/>
  <c r="AL837" i="1"/>
  <c r="AL832" i="1"/>
  <c r="AL822" i="1"/>
  <c r="AL819" i="1"/>
  <c r="AL817" i="1"/>
  <c r="AL801" i="1"/>
  <c r="AL800" i="1"/>
  <c r="AL799" i="1"/>
  <c r="AL796" i="1"/>
  <c r="AL794" i="1"/>
  <c r="AL788" i="1"/>
  <c r="AL783" i="1"/>
  <c r="AL777" i="1"/>
  <c r="AL766" i="1"/>
  <c r="AL763" i="1"/>
  <c r="AL762" i="1"/>
  <c r="AL758" i="1"/>
  <c r="AL757" i="1"/>
  <c r="AL738" i="1"/>
  <c r="AL736" i="1"/>
  <c r="AL728" i="1"/>
  <c r="AL727" i="1"/>
  <c r="AL724" i="1"/>
  <c r="AL723" i="1"/>
  <c r="AL719" i="1"/>
  <c r="AL718" i="1"/>
  <c r="AL715" i="1"/>
  <c r="AL713" i="1"/>
  <c r="AL712" i="1"/>
  <c r="AL708" i="1"/>
  <c r="AL700" i="1"/>
  <c r="AL698" i="1"/>
  <c r="AL689" i="1"/>
  <c r="AL681" i="1"/>
  <c r="AL677" i="1"/>
  <c r="AL676" i="1"/>
  <c r="AL666" i="1"/>
  <c r="AL665" i="1"/>
  <c r="AL662" i="1"/>
  <c r="AL659" i="1"/>
  <c r="AL656" i="1"/>
  <c r="AL652" i="1"/>
  <c r="AL649" i="1"/>
  <c r="AL643" i="1"/>
  <c r="AL641" i="1"/>
  <c r="AL639" i="1"/>
  <c r="AL632" i="1"/>
  <c r="AL625" i="1"/>
  <c r="AL615" i="1"/>
  <c r="AL607" i="1"/>
  <c r="AL603" i="1"/>
  <c r="AL598" i="1"/>
  <c r="AL597" i="1"/>
  <c r="AL596" i="1"/>
  <c r="AL595" i="1"/>
  <c r="AL594" i="1"/>
  <c r="AL588" i="1"/>
  <c r="AL585" i="1"/>
  <c r="AL583" i="1"/>
  <c r="AL581" i="1"/>
  <c r="AL579" i="1"/>
  <c r="AL578" i="1"/>
  <c r="AL576" i="1"/>
  <c r="AL571" i="1"/>
  <c r="AL569" i="1"/>
  <c r="AL563" i="1"/>
  <c r="AL562" i="1"/>
  <c r="AL553" i="1"/>
  <c r="AL551" i="1"/>
  <c r="AL550" i="1"/>
  <c r="AL544" i="1"/>
  <c r="AL541" i="1"/>
  <c r="AL540" i="1"/>
  <c r="AL539" i="1"/>
  <c r="AL538" i="1"/>
  <c r="AL532" i="1"/>
  <c r="AL529" i="1"/>
  <c r="AL527" i="1"/>
  <c r="AL526" i="1"/>
  <c r="AL524" i="1"/>
  <c r="AL518" i="1"/>
  <c r="AL510" i="1"/>
  <c r="AL509" i="1"/>
  <c r="AL508" i="1"/>
  <c r="AL507" i="1"/>
  <c r="AL499" i="1"/>
  <c r="AL496" i="1"/>
  <c r="AL494" i="1"/>
  <c r="AL488" i="1"/>
  <c r="AL482" i="1"/>
  <c r="AL479" i="1"/>
  <c r="AL478" i="1"/>
  <c r="AL467" i="1"/>
  <c r="AL466" i="1"/>
  <c r="AL465" i="1"/>
  <c r="AL463" i="1"/>
  <c r="AL460" i="1"/>
  <c r="AL458" i="1"/>
  <c r="AL456" i="1"/>
  <c r="AL454" i="1"/>
  <c r="AL445" i="1"/>
  <c r="AL444" i="1"/>
  <c r="AL440" i="1"/>
  <c r="AL434" i="1"/>
  <c r="AL433" i="1"/>
  <c r="AL432" i="1"/>
  <c r="AL430" i="1"/>
  <c r="AL422" i="1"/>
  <c r="AL421" i="1"/>
  <c r="AL413" i="1"/>
  <c r="AL412" i="1"/>
  <c r="AL406" i="1"/>
  <c r="AL400" i="1"/>
  <c r="AL389" i="1"/>
  <c r="AL381" i="1"/>
  <c r="AL380" i="1"/>
  <c r="AL375" i="1"/>
  <c r="AL370" i="1"/>
  <c r="AL367" i="1"/>
  <c r="AL365" i="1"/>
  <c r="AL362" i="1"/>
  <c r="AL356" i="1"/>
  <c r="AL352" i="1"/>
  <c r="AL347" i="1"/>
  <c r="AL346" i="1"/>
  <c r="AL345" i="1"/>
  <c r="AL344" i="1"/>
  <c r="AL343" i="1"/>
  <c r="AL340" i="1"/>
  <c r="AL335" i="1"/>
  <c r="AL327" i="1"/>
  <c r="AL324" i="1"/>
  <c r="AL323" i="1"/>
  <c r="AL321" i="1"/>
  <c r="AL318" i="1"/>
  <c r="AL315" i="1"/>
  <c r="AL314" i="1"/>
  <c r="AL308" i="1"/>
  <c r="AL307" i="1"/>
  <c r="AL304" i="1"/>
  <c r="AL303" i="1"/>
  <c r="AL294" i="1"/>
  <c r="AL293" i="1"/>
  <c r="AL290" i="1"/>
  <c r="AL289" i="1"/>
  <c r="AL284" i="1"/>
  <c r="AL281" i="1"/>
  <c r="AL279" i="1"/>
  <c r="AL273" i="1"/>
  <c r="AL268" i="1"/>
  <c r="AL261" i="1"/>
  <c r="AL258" i="1"/>
  <c r="AL257" i="1"/>
  <c r="AL252" i="1"/>
  <c r="AL248" i="1"/>
  <c r="AL247" i="1"/>
  <c r="AL238" i="1"/>
  <c r="AL237" i="1"/>
  <c r="AL236" i="1"/>
  <c r="AL231" i="1"/>
  <c r="AL228" i="1"/>
  <c r="AL227" i="1"/>
  <c r="AL226" i="1"/>
  <c r="AL223" i="1"/>
  <c r="AL222" i="1"/>
  <c r="AL220" i="1"/>
  <c r="AL218" i="1"/>
  <c r="AL211" i="1"/>
  <c r="AL205" i="1"/>
  <c r="AL202" i="1"/>
  <c r="AL201" i="1"/>
  <c r="AL196" i="1"/>
  <c r="AL194" i="1"/>
  <c r="AL176" i="1"/>
  <c r="AL174" i="1"/>
  <c r="AL169" i="1"/>
  <c r="AL165" i="1"/>
  <c r="AL162" i="1"/>
  <c r="AL161" i="1"/>
  <c r="AL160" i="1"/>
  <c r="AL159" i="1"/>
  <c r="AL157" i="1"/>
  <c r="AL149" i="1"/>
  <c r="AL143" i="1"/>
  <c r="AL128" i="1"/>
  <c r="AL122" i="1"/>
  <c r="AL121" i="1"/>
  <c r="AL119" i="1"/>
  <c r="AL118" i="1"/>
  <c r="AL111" i="1"/>
  <c r="AL107" i="1"/>
  <c r="AL104" i="1"/>
  <c r="AL98" i="1"/>
  <c r="AL95" i="1"/>
  <c r="AL93" i="1"/>
  <c r="AL91" i="1"/>
  <c r="AL90" i="1"/>
  <c r="AL89" i="1"/>
  <c r="AL86" i="1"/>
  <c r="AL84" i="1"/>
  <c r="AL81" i="1"/>
  <c r="AL76" i="1"/>
  <c r="AL70" i="1"/>
  <c r="AL69" i="1"/>
  <c r="AL65" i="1"/>
  <c r="AL57" i="1"/>
  <c r="AL54" i="1"/>
  <c r="AL53" i="1"/>
  <c r="AL50" i="1"/>
  <c r="AL49" i="1"/>
  <c r="AL48" i="1"/>
  <c r="AL41" i="1"/>
  <c r="AL40" i="1"/>
  <c r="AL34" i="1"/>
  <c r="AL29" i="1"/>
  <c r="AL23" i="1"/>
  <c r="AL20" i="1"/>
  <c r="AL18" i="1"/>
  <c r="AL16" i="1"/>
  <c r="AL15" i="1"/>
  <c r="AL9" i="1"/>
  <c r="AL7" i="1"/>
  <c r="AL1003" i="1"/>
  <c r="AL999" i="1"/>
  <c r="AL998" i="1"/>
  <c r="AL997" i="1"/>
  <c r="AL996" i="1"/>
  <c r="AL995" i="1"/>
  <c r="AL992" i="1"/>
  <c r="AL991" i="1"/>
  <c r="AL986" i="1"/>
  <c r="AL985" i="1"/>
  <c r="AL980" i="1"/>
  <c r="AL977" i="1"/>
  <c r="AL976" i="1"/>
  <c r="AL975" i="1"/>
  <c r="AL973" i="1"/>
  <c r="AL970" i="1"/>
  <c r="AL968" i="1"/>
  <c r="AL959" i="1"/>
  <c r="AL957" i="1"/>
  <c r="AL952" i="1"/>
  <c r="AL950" i="1"/>
  <c r="AL945" i="1"/>
  <c r="AL933" i="1"/>
  <c r="AL918" i="1"/>
  <c r="AL914" i="1"/>
  <c r="AL912" i="1"/>
  <c r="AL909" i="1"/>
  <c r="AL895" i="1"/>
  <c r="AL883" i="1"/>
  <c r="AL881" i="1"/>
  <c r="AL875" i="1"/>
  <c r="AL872" i="1"/>
  <c r="AL870" i="1"/>
  <c r="AL863" i="1"/>
  <c r="AL862" i="1"/>
  <c r="AL860" i="1"/>
  <c r="AL853" i="1"/>
  <c r="AL851" i="1"/>
  <c r="AL826" i="1"/>
  <c r="AL815" i="1"/>
  <c r="AL804" i="1"/>
  <c r="AL798" i="1"/>
  <c r="AL793" i="1"/>
  <c r="AL784" i="1"/>
  <c r="AL782" i="1"/>
  <c r="AL778" i="1"/>
  <c r="AL772" i="1"/>
  <c r="AL769" i="1"/>
  <c r="AL765" i="1"/>
  <c r="AL761" i="1"/>
  <c r="AL760" i="1"/>
  <c r="AL756" i="1"/>
  <c r="AL746" i="1"/>
  <c r="AL745" i="1"/>
  <c r="AL740" i="1"/>
  <c r="AL739" i="1"/>
  <c r="AL733" i="1"/>
  <c r="AL720" i="1"/>
  <c r="AL717" i="1"/>
  <c r="AL710" i="1"/>
  <c r="AL704" i="1"/>
  <c r="AL703" i="1"/>
  <c r="AL699" i="1"/>
  <c r="AL687" i="1"/>
  <c r="AL686" i="1"/>
  <c r="AL682" i="1"/>
  <c r="AL671" i="1"/>
  <c r="AL664" i="1"/>
  <c r="AL657" i="1"/>
  <c r="AL648" i="1"/>
  <c r="AL644" i="1"/>
  <c r="AL640" i="1"/>
  <c r="AL638" i="1"/>
  <c r="AL629" i="1"/>
  <c r="AL623" i="1"/>
  <c r="AL616" i="1"/>
  <c r="AL602" i="1"/>
  <c r="AL593" i="1"/>
  <c r="AL592" i="1"/>
  <c r="AL572" i="1"/>
  <c r="AL570" i="1"/>
  <c r="AL565" i="1"/>
  <c r="AL559" i="1"/>
  <c r="AL558" i="1"/>
  <c r="AL557" i="1"/>
  <c r="AL556" i="1"/>
  <c r="AL555" i="1"/>
  <c r="AL537" i="1"/>
  <c r="AL501" i="1"/>
  <c r="AL489" i="1"/>
  <c r="AL486" i="1"/>
  <c r="AL481" i="1"/>
  <c r="AL477" i="1"/>
  <c r="AL469" i="1"/>
  <c r="AL464" i="1"/>
  <c r="AL452" i="1"/>
  <c r="AL450" i="1"/>
  <c r="AL448" i="1"/>
  <c r="AL443" i="1"/>
  <c r="AL442" i="1"/>
  <c r="AL441" i="1"/>
  <c r="AL428" i="1"/>
  <c r="AL427" i="1"/>
  <c r="AL425" i="1"/>
  <c r="AL424" i="1"/>
  <c r="AL423" i="1"/>
  <c r="AL416" i="1"/>
  <c r="AL408" i="1"/>
  <c r="AL405" i="1"/>
  <c r="AL387" i="1"/>
  <c r="AL383" i="1"/>
  <c r="AL366" i="1"/>
  <c r="AL363" i="1"/>
  <c r="AL353" i="1"/>
  <c r="AL351" i="1"/>
  <c r="AL350" i="1"/>
  <c r="AL348" i="1"/>
  <c r="AL342" i="1"/>
  <c r="AL341" i="1"/>
  <c r="AL338" i="1"/>
  <c r="AL320" i="1"/>
  <c r="AL316" i="1"/>
  <c r="AL311" i="1"/>
  <c r="AL306" i="1"/>
  <c r="AL302" i="1"/>
  <c r="AL296" i="1"/>
  <c r="AL295" i="1"/>
  <c r="AL287" i="1"/>
  <c r="AL285" i="1"/>
  <c r="AL283" i="1"/>
  <c r="AL275" i="1"/>
  <c r="AL270" i="1"/>
  <c r="AL264" i="1"/>
  <c r="AL260" i="1"/>
  <c r="AL259" i="1"/>
  <c r="AL255" i="1"/>
  <c r="AL253" i="1"/>
  <c r="AL251" i="1"/>
  <c r="AL245" i="1"/>
  <c r="AL244" i="1"/>
  <c r="AL243" i="1"/>
  <c r="AL242" i="1"/>
  <c r="AL240" i="1"/>
  <c r="AL235" i="1"/>
  <c r="AL234" i="1"/>
  <c r="AL230" i="1"/>
  <c r="AL217" i="1"/>
  <c r="AL215" i="1"/>
  <c r="AL214" i="1"/>
  <c r="AL209" i="1"/>
  <c r="AL207" i="1"/>
  <c r="AL206" i="1"/>
  <c r="AL199" i="1"/>
  <c r="AL192" i="1"/>
  <c r="AL188" i="1"/>
  <c r="AL178" i="1"/>
  <c r="AL175" i="1"/>
  <c r="AL172" i="1"/>
  <c r="AL154" i="1"/>
  <c r="AL152" i="1"/>
  <c r="AL150" i="1"/>
  <c r="AL147" i="1"/>
  <c r="AL146" i="1"/>
  <c r="AL144" i="1"/>
  <c r="AL139" i="1"/>
  <c r="AL132" i="1"/>
  <c r="AL130" i="1"/>
  <c r="AL129" i="1"/>
  <c r="AL110" i="1"/>
  <c r="AL109" i="1"/>
  <c r="AL106" i="1"/>
  <c r="AL101" i="1"/>
  <c r="AL97" i="1"/>
  <c r="AL94" i="1"/>
  <c r="AL92" i="1"/>
  <c r="AL83" i="1"/>
  <c r="AL82" i="1"/>
  <c r="AL74" i="1"/>
  <c r="AL71" i="1"/>
  <c r="AL68" i="1"/>
  <c r="AL67" i="1"/>
  <c r="AL62" i="1"/>
  <c r="AL52" i="1"/>
  <c r="AL47" i="1"/>
  <c r="AL46" i="1"/>
  <c r="AL39" i="1"/>
  <c r="AL32" i="1"/>
  <c r="AL30" i="1"/>
  <c r="AL22" i="1"/>
  <c r="AL13" i="1"/>
  <c r="AL11" i="1"/>
  <c r="AL10" i="1"/>
  <c r="AL6" i="1"/>
  <c r="AL4" i="1"/>
  <c r="AL993" i="1"/>
  <c r="AL990" i="1"/>
  <c r="AL988" i="1"/>
  <c r="AL984" i="1"/>
  <c r="AL983" i="1"/>
  <c r="AL982" i="1"/>
  <c r="AL960" i="1"/>
  <c r="AL949" i="1"/>
  <c r="AL942" i="1"/>
  <c r="AL939" i="1"/>
  <c r="AL897" i="1"/>
  <c r="AL894" i="1"/>
  <c r="AL890" i="1"/>
  <c r="AL887" i="1"/>
  <c r="AL884" i="1"/>
  <c r="AL868" i="1"/>
  <c r="AL840" i="1"/>
  <c r="AL831" i="1"/>
  <c r="AL813" i="1"/>
  <c r="AL812" i="1"/>
  <c r="AL806" i="1"/>
  <c r="AL797" i="1"/>
  <c r="AL787" i="1"/>
  <c r="AL781" i="1"/>
  <c r="AL774" i="1"/>
  <c r="AL767" i="1"/>
  <c r="AL764" i="1"/>
  <c r="AL755" i="1"/>
  <c r="AL753" i="1"/>
  <c r="AL748" i="1"/>
  <c r="AL737" i="1"/>
  <c r="AL734" i="1"/>
  <c r="AL731" i="1"/>
  <c r="AL726" i="1"/>
  <c r="AL721" i="1"/>
  <c r="AL685" i="1"/>
  <c r="AL678" i="1"/>
  <c r="AL674" i="1"/>
  <c r="AL668" i="1"/>
  <c r="AL658" i="1"/>
  <c r="AL647" i="1"/>
  <c r="AL645" i="1"/>
  <c r="AL642" i="1"/>
  <c r="AL634" i="1"/>
  <c r="AL624" i="1"/>
  <c r="AL621" i="1"/>
  <c r="AL612" i="1"/>
  <c r="AL575" i="1"/>
  <c r="AL573" i="1"/>
  <c r="AL567" i="1"/>
  <c r="AL554" i="1"/>
  <c r="AL545" i="1"/>
  <c r="AL543" i="1"/>
  <c r="AL504" i="1"/>
  <c r="AL475" i="1"/>
  <c r="AL472" i="1"/>
  <c r="AL447" i="1"/>
  <c r="AL438" i="1"/>
  <c r="AL436" i="1"/>
  <c r="AL414" i="1"/>
  <c r="AL409" i="1"/>
  <c r="AL403" i="1"/>
  <c r="AL391" i="1"/>
  <c r="AL372" i="1"/>
  <c r="AL361" i="1"/>
  <c r="AL349" i="1"/>
  <c r="AL332" i="1"/>
  <c r="AL331" i="1"/>
  <c r="AL328" i="1"/>
  <c r="AL297" i="1"/>
  <c r="AL288" i="1"/>
  <c r="AL286" i="1"/>
  <c r="AL265" i="1"/>
  <c r="AL232" i="1"/>
  <c r="AL229" i="1"/>
  <c r="AL221" i="1"/>
  <c r="AL213" i="1"/>
  <c r="AL208" i="1"/>
  <c r="AL198" i="1"/>
  <c r="AL197" i="1"/>
  <c r="AL193" i="1"/>
  <c r="AL189" i="1"/>
  <c r="AL187" i="1"/>
  <c r="AL185" i="1"/>
  <c r="AL170" i="1"/>
  <c r="AL168" i="1"/>
  <c r="AL164" i="1"/>
  <c r="AL151" i="1"/>
  <c r="AL138" i="1"/>
  <c r="AL135" i="1"/>
  <c r="AL108" i="1"/>
  <c r="AL102" i="1"/>
  <c r="AL55" i="1"/>
  <c r="AL37" i="1"/>
  <c r="AL28" i="1"/>
  <c r="AL5" i="1"/>
  <c r="AL1002" i="1"/>
  <c r="AL987" i="1"/>
  <c r="AL979" i="1"/>
  <c r="AL864" i="1"/>
  <c r="AL845" i="1"/>
  <c r="AL768" i="1"/>
  <c r="AL730" i="1"/>
  <c r="AL725" i="1"/>
  <c r="AL673" i="1"/>
  <c r="AL608" i="1"/>
  <c r="AL483" i="1"/>
  <c r="AL419" i="1"/>
  <c r="AL399" i="1"/>
  <c r="AL309" i="1"/>
  <c r="AL246" i="1"/>
  <c r="AL239" i="1"/>
  <c r="AL216" i="1"/>
  <c r="AL195" i="1"/>
  <c r="AL190" i="1"/>
  <c r="AL186" i="1"/>
  <c r="AL142" i="1"/>
  <c r="AF999" i="1"/>
  <c r="AF48" i="1"/>
  <c r="AF212" i="1"/>
  <c r="AF708" i="1"/>
  <c r="AF246" i="1"/>
  <c r="AF1002" i="1"/>
  <c r="AF244" i="1"/>
  <c r="AF671" i="1"/>
  <c r="AF245" i="1"/>
  <c r="AF798" i="1"/>
  <c r="AF238" i="1"/>
  <c r="AF286" i="1"/>
  <c r="AF170" i="1"/>
  <c r="AF682" i="1"/>
  <c r="AF175" i="1"/>
  <c r="AF883" i="1"/>
  <c r="AF658" i="1"/>
  <c r="AF642" i="1"/>
  <c r="AF213" i="1"/>
  <c r="AF686" i="1"/>
  <c r="AF297" i="1"/>
  <c r="AF544" i="1"/>
  <c r="AF102" i="1"/>
  <c r="AF28" i="1"/>
  <c r="AF845" i="1"/>
  <c r="AF438" i="1"/>
  <c r="AF931" i="1"/>
  <c r="AF612" i="1"/>
  <c r="AF391" i="1"/>
  <c r="AF230" i="1"/>
  <c r="AF698" i="1"/>
  <c r="AF588" i="1"/>
  <c r="AF960" i="1"/>
  <c r="AF968" i="1"/>
  <c r="AF197" i="1"/>
  <c r="AF350" i="1"/>
  <c r="AF239" i="1"/>
  <c r="AF442" i="1"/>
  <c r="AF383" i="1"/>
  <c r="AF831" i="1"/>
  <c r="AF668" i="1"/>
  <c r="AF363" i="1"/>
  <c r="AF787" i="1"/>
  <c r="AF349" i="1"/>
  <c r="AF178" i="1"/>
  <c r="AF416" i="1"/>
  <c r="AF190" i="1"/>
  <c r="AF947" i="1"/>
  <c r="AF979" i="1"/>
  <c r="AF963" i="1"/>
  <c r="AF201" i="1"/>
  <c r="AF186" i="1"/>
  <c r="AF844" i="1"/>
  <c r="AF634" i="1"/>
  <c r="AF881" i="1"/>
  <c r="AF253" i="1"/>
  <c r="AF243" i="1"/>
  <c r="AF567" i="1"/>
  <c r="AF518" i="1"/>
  <c r="AF331" i="1"/>
  <c r="AF366" i="1"/>
  <c r="AF573" i="1"/>
  <c r="AF677" i="1"/>
  <c r="AF346" i="1"/>
  <c r="AF756" i="1"/>
  <c r="AF748" i="1"/>
  <c r="AF314" i="1"/>
  <c r="AF990" i="1"/>
  <c r="AF209" i="1"/>
  <c r="AF309" i="1"/>
  <c r="AF674" i="1"/>
  <c r="AF977" i="1"/>
  <c r="AF814" i="1"/>
  <c r="AF559" i="1"/>
  <c r="AF583" i="1"/>
  <c r="AF596" i="1"/>
  <c r="AF135" i="1"/>
  <c r="AF409" i="1"/>
  <c r="AF421" i="1"/>
  <c r="AF570" i="1"/>
  <c r="AF734" i="1"/>
  <c r="AF608" i="1"/>
  <c r="AF399" i="1"/>
  <c r="AF727" i="1"/>
  <c r="AF594" i="1"/>
  <c r="AF419" i="1"/>
  <c r="AF797" i="1"/>
  <c r="AF311" i="1"/>
  <c r="AF625" i="1"/>
  <c r="AF645" i="1"/>
  <c r="AF353" i="1"/>
  <c r="AF704" i="1"/>
  <c r="AF669" i="1"/>
  <c r="AF762" i="1"/>
  <c r="AF101" i="1"/>
  <c r="AF188" i="1"/>
  <c r="AF721" i="1"/>
  <c r="AF11" i="1"/>
  <c r="AF766" i="1"/>
  <c r="AF160" i="1"/>
  <c r="AF285" i="1"/>
  <c r="AF647" i="1"/>
  <c r="AF720" i="1"/>
  <c r="AF784" i="1"/>
  <c r="AF405" i="1"/>
  <c r="AF290" i="1"/>
  <c r="AF538" i="1"/>
  <c r="AF569" i="1"/>
  <c r="AF901" i="1"/>
  <c r="AF862" i="1"/>
  <c r="AF543" i="1"/>
  <c r="AF890" i="1"/>
  <c r="AF673" i="1"/>
  <c r="AF643" i="1"/>
  <c r="AF563" i="1"/>
  <c r="AF208" i="1"/>
  <c r="AF122" i="1"/>
  <c r="AF778" i="1"/>
  <c r="AF772" i="1"/>
  <c r="AF746" i="1"/>
  <c r="AF142" i="1"/>
  <c r="AF887" i="1"/>
  <c r="AF875" i="1"/>
  <c r="AF436" i="1"/>
  <c r="AF765" i="1"/>
  <c r="AF464" i="1"/>
  <c r="AF475" i="1"/>
  <c r="AF851" i="1"/>
  <c r="AF185" i="1"/>
  <c r="AF942" i="1"/>
  <c r="AF806" i="1"/>
  <c r="AF47" i="1"/>
  <c r="AF149" i="1"/>
  <c r="AF287" i="1"/>
  <c r="AF428" i="1"/>
  <c r="AF565" i="1"/>
  <c r="AF793" i="1"/>
  <c r="AF195" i="1"/>
  <c r="AF187" i="1"/>
  <c r="AF665" i="1"/>
  <c r="AF92" i="1"/>
  <c r="AF425" i="1"/>
  <c r="AF599" i="1"/>
  <c r="AF545" i="1"/>
  <c r="AF621" i="1"/>
  <c r="AF557" i="1"/>
  <c r="AF460" i="1"/>
  <c r="AF13" i="1"/>
  <c r="AF984" i="1"/>
  <c r="AF37" i="1"/>
  <c r="AF199" i="1"/>
  <c r="AF216" i="1"/>
  <c r="AF168" i="1"/>
  <c r="AF870" i="1"/>
  <c r="AF813" i="1"/>
  <c r="AF110" i="1"/>
  <c r="AF731" i="1"/>
  <c r="AF846" i="1"/>
  <c r="AF598" i="1"/>
  <c r="AF657" i="1"/>
  <c r="AF725" i="1"/>
  <c r="AF138" i="1"/>
  <c r="AF283" i="1"/>
  <c r="AF151" i="1"/>
  <c r="AF949" i="1"/>
  <c r="AF840" i="1"/>
  <c r="AF400" i="1"/>
  <c r="AF130" i="1"/>
  <c r="AF55" i="1"/>
  <c r="AF638" i="1"/>
  <c r="AF387" i="1"/>
  <c r="AF689" i="1"/>
  <c r="AF232" i="1"/>
  <c r="AF864" i="1"/>
  <c r="AF439" i="1"/>
  <c r="AF593" i="1"/>
  <c r="AF273" i="1"/>
  <c r="AF774" i="1"/>
  <c r="AF481" i="1"/>
  <c r="AF296" i="1"/>
  <c r="AF164" i="1"/>
  <c r="AF933" i="1"/>
  <c r="AF737" i="1"/>
  <c r="AF380" i="1"/>
  <c r="AF993" i="1"/>
  <c r="AF812" i="1"/>
  <c r="AF483" i="1"/>
  <c r="AF554" i="1"/>
  <c r="AF644" i="1"/>
  <c r="AF318" i="1"/>
  <c r="AF294" i="1"/>
  <c r="AF595" i="1"/>
  <c r="AF22" i="1"/>
  <c r="AF755" i="1"/>
  <c r="AF551" i="1"/>
  <c r="AF624" i="1"/>
  <c r="AF370" i="1"/>
  <c r="AF730" i="1"/>
  <c r="AF242" i="1"/>
  <c r="AF108" i="1"/>
  <c r="AF768" i="1"/>
  <c r="AF182" i="1"/>
  <c r="AF172" i="1"/>
  <c r="AF868" i="1"/>
  <c r="AF328" i="1"/>
  <c r="AF736" i="1"/>
  <c r="AF361" i="1"/>
  <c r="AF629" i="1"/>
  <c r="AF987" i="1"/>
  <c r="AF189" i="1"/>
  <c r="AF982" i="1"/>
  <c r="AF403" i="1"/>
  <c r="AF17" i="1"/>
  <c r="AF564" i="1"/>
  <c r="AF342" i="1"/>
  <c r="AF458" i="1"/>
  <c r="AF169" i="1"/>
  <c r="AF600" i="1"/>
  <c r="AF601" i="1"/>
  <c r="AF687" i="1"/>
  <c r="AF404" i="1"/>
  <c r="AF592" i="1"/>
  <c r="AF221" i="1"/>
  <c r="AF154" i="1"/>
  <c r="AF853" i="1"/>
  <c r="AF783" i="1"/>
  <c r="AF753" i="1"/>
  <c r="AF792" i="1"/>
  <c r="AF159" i="1"/>
  <c r="AF757" i="1"/>
  <c r="AF832" i="1"/>
  <c r="AF597" i="1"/>
  <c r="AF869" i="1"/>
  <c r="AF902" i="1"/>
  <c r="AF683" i="1"/>
  <c r="AF833" i="1"/>
  <c r="AF81" i="1"/>
  <c r="AF249" i="1"/>
  <c r="AF62" i="1"/>
  <c r="AF53" i="1"/>
  <c r="AF699" i="1"/>
  <c r="AF616" i="1"/>
  <c r="AF556" i="1"/>
  <c r="AF307" i="1"/>
  <c r="AF541" i="1"/>
  <c r="AF576" i="1"/>
  <c r="AF288" i="1"/>
  <c r="AF810" i="1"/>
  <c r="AF25" i="1"/>
  <c r="AF152" i="1"/>
  <c r="AF84" i="1"/>
  <c r="AF202" i="1"/>
  <c r="AF509" i="1"/>
  <c r="AF472" i="1"/>
  <c r="AF408" i="1"/>
  <c r="AF332" i="1"/>
  <c r="AF732" i="1"/>
  <c r="AF382" i="1"/>
  <c r="AF205" i="1"/>
  <c r="AF303" i="1"/>
  <c r="AF192" i="1"/>
  <c r="AF733" i="1"/>
  <c r="AF718" i="1"/>
  <c r="AF568" i="1"/>
  <c r="AF613" i="1"/>
  <c r="AF876" i="1"/>
  <c r="AF155" i="1"/>
  <c r="AF247" i="1"/>
  <c r="AF904" i="1"/>
  <c r="AF791" i="1"/>
  <c r="AF455" i="1"/>
  <c r="AF957" i="1"/>
  <c r="AF474" i="1"/>
  <c r="AF40" i="1"/>
  <c r="AF636" i="1"/>
  <c r="AF39" i="1"/>
  <c r="AF886" i="1"/>
  <c r="AF754" i="1"/>
  <c r="AF586" i="1"/>
  <c r="AF351" i="1"/>
  <c r="AF789" i="1"/>
  <c r="AF619" i="1"/>
  <c r="AF492" i="1"/>
  <c r="AF448" i="1"/>
  <c r="AF441" i="1"/>
  <c r="AF437" i="1"/>
  <c r="AF58" i="1"/>
  <c r="AF476" i="1"/>
  <c r="AF411" i="1"/>
  <c r="AF397" i="1"/>
  <c r="AF965" i="1"/>
  <c r="AF548" i="1"/>
  <c r="AF410" i="1"/>
  <c r="AF745" i="1"/>
  <c r="AF726" i="1"/>
  <c r="AF76" i="1"/>
  <c r="AF989" i="1"/>
  <c r="AF83" i="1"/>
  <c r="AF738" i="1"/>
  <c r="AF427" i="1"/>
  <c r="AF402" i="1"/>
  <c r="AF65" i="1"/>
  <c r="AF75" i="1"/>
  <c r="AF786" i="1"/>
  <c r="AF695" i="1"/>
  <c r="AF550" i="1"/>
  <c r="AF711" i="1"/>
  <c r="AF582" i="1"/>
  <c r="AF274" i="1"/>
  <c r="AF51" i="1"/>
  <c r="AF207" i="1"/>
  <c r="AF177" i="1"/>
  <c r="AF147" i="1"/>
  <c r="AF539" i="1"/>
  <c r="AF521" i="1"/>
  <c r="AF717" i="1"/>
  <c r="AF265" i="1"/>
  <c r="AF251" i="1"/>
  <c r="AF562" i="1"/>
  <c r="AF526" i="1"/>
  <c r="AF375" i="1"/>
  <c r="AF414" i="1"/>
  <c r="AF531" i="1"/>
  <c r="AF741" i="1"/>
  <c r="AF148" i="1"/>
  <c r="AF970" i="1"/>
  <c r="AF742" i="1"/>
  <c r="AF852" i="1"/>
  <c r="AF132" i="1"/>
  <c r="AF457" i="1"/>
  <c r="AF667" i="1"/>
  <c r="AF163" i="1"/>
  <c r="AF1003" i="1"/>
  <c r="AF196" i="1"/>
  <c r="AF909" i="1"/>
  <c r="AF703" i="1"/>
  <c r="AF980" i="1"/>
  <c r="AF558" i="1"/>
  <c r="AF799" i="1"/>
  <c r="AF413" i="1"/>
  <c r="AF504" i="1"/>
  <c r="AF198" i="1"/>
  <c r="AF632" i="1"/>
  <c r="AF281" i="1"/>
  <c r="AF298" i="1"/>
  <c r="AF97" i="1"/>
  <c r="AF465" i="1"/>
  <c r="AF735" i="1"/>
  <c r="AF577" i="1"/>
  <c r="AF128" i="1"/>
  <c r="AF707" i="1"/>
  <c r="AF618" i="1"/>
  <c r="AF406" i="1"/>
  <c r="AF86" i="1"/>
  <c r="AF983" i="1"/>
  <c r="AF939" i="1"/>
  <c r="AF750" i="1"/>
  <c r="AF6" i="1"/>
  <c r="AF299" i="1"/>
  <c r="AF884" i="1"/>
  <c r="AF394" i="1"/>
  <c r="AF46" i="1"/>
  <c r="AF842" i="1"/>
  <c r="AF5" i="1"/>
  <c r="AF517" i="1"/>
  <c r="AF459" i="1"/>
  <c r="AF607" i="1"/>
  <c r="AF788" i="1"/>
  <c r="AF18" i="1"/>
  <c r="AF454" i="1"/>
  <c r="AF430" i="1"/>
  <c r="AF751" i="1"/>
  <c r="AF670" i="1"/>
  <c r="AF467" i="1"/>
  <c r="AF90" i="1"/>
  <c r="AF747" i="1"/>
  <c r="AF790" i="1"/>
  <c r="AF497" i="1"/>
  <c r="AF174" i="1"/>
  <c r="AF820" i="1"/>
  <c r="AF143" i="1"/>
  <c r="AF200" i="1"/>
  <c r="AF678" i="1"/>
  <c r="AF320" i="1"/>
  <c r="AF985" i="1"/>
  <c r="AF988" i="1"/>
  <c r="AF615" i="1"/>
  <c r="AF480" i="1"/>
  <c r="AF956" i="1"/>
  <c r="AF794" i="1"/>
  <c r="AF578" i="1"/>
  <c r="AF489" i="1"/>
  <c r="AF684" i="1"/>
  <c r="AF512" i="1"/>
  <c r="AF856" i="1"/>
  <c r="AF808" i="1"/>
  <c r="AF420" i="1"/>
  <c r="AF54" i="1"/>
  <c r="AF384" i="1"/>
  <c r="AF815" i="1"/>
  <c r="AF764" i="1"/>
  <c r="AF289" i="1"/>
  <c r="AF767" i="1"/>
  <c r="AF637" i="1"/>
  <c r="AF523" i="1"/>
  <c r="AF443" i="1"/>
  <c r="AF45" i="1"/>
  <c r="AF302" i="1"/>
  <c r="AF386" i="1"/>
  <c r="AF666" i="1"/>
  <c r="AF171" i="1"/>
  <c r="AF780" i="1"/>
  <c r="AF340" i="1"/>
  <c r="AF107" i="1"/>
  <c r="AF347" i="1"/>
  <c r="AF181" i="1"/>
  <c r="AF546" i="1"/>
  <c r="AF466" i="1"/>
  <c r="AF141" i="1"/>
  <c r="AF356" i="1"/>
  <c r="AF211" i="1"/>
  <c r="AF390" i="1"/>
  <c r="AF225" i="1"/>
  <c r="AF640" i="1"/>
  <c r="AF591" i="1"/>
  <c r="AF256" i="1"/>
  <c r="AF218" i="1"/>
  <c r="AF975" i="1"/>
  <c r="AF327" i="1"/>
  <c r="AF259" i="1"/>
  <c r="AF106" i="1"/>
  <c r="AF641" i="1"/>
  <c r="AF447" i="1"/>
  <c r="AF89" i="1"/>
  <c r="AF537" i="1"/>
  <c r="AF234" i="1"/>
  <c r="AF848" i="1"/>
  <c r="AF795" i="1"/>
  <c r="AF348" i="1"/>
  <c r="AF395" i="1"/>
  <c r="AF305" i="1"/>
  <c r="AF191" i="1"/>
  <c r="AF958" i="1"/>
  <c r="AF804" i="1"/>
  <c r="AF494" i="1"/>
  <c r="AF837" i="1"/>
  <c r="AF233" i="1"/>
  <c r="AF452" i="1"/>
  <c r="AF691" i="1"/>
  <c r="AF817" i="1"/>
  <c r="AF240" i="1"/>
  <c r="AF626" i="1"/>
  <c r="AF680" i="1"/>
  <c r="AF227" i="1"/>
  <c r="AF73" i="1"/>
  <c r="AF417" i="1"/>
  <c r="AF639" i="1"/>
  <c r="AF72" i="1"/>
  <c r="AF589" i="1"/>
  <c r="AF424" i="1"/>
  <c r="AF241" i="1"/>
  <c r="AF928" i="1"/>
  <c r="AF896" i="1"/>
  <c r="AF622" i="1"/>
  <c r="AF830" i="1"/>
  <c r="AF369" i="1"/>
  <c r="AF66" i="1"/>
  <c r="AF663" i="1"/>
  <c r="AF401" i="1"/>
  <c r="AF291" i="1"/>
  <c r="AF628" i="1"/>
  <c r="AF997" i="1"/>
  <c r="AF966" i="1"/>
  <c r="AF229" i="1"/>
  <c r="AF843" i="1"/>
  <c r="AF166" i="1"/>
  <c r="AF268" i="1"/>
  <c r="AF899" i="1"/>
  <c r="AF930" i="1"/>
  <c r="AF685" i="1"/>
  <c r="AF88" i="1"/>
  <c r="AF162" i="1"/>
  <c r="AF284" i="1"/>
  <c r="AF654" i="1"/>
  <c r="AF924" i="1"/>
  <c r="AF547" i="1"/>
  <c r="AF549" i="1"/>
  <c r="AF378" i="1"/>
  <c r="AF228" i="1"/>
  <c r="AF991" i="1"/>
  <c r="AF835" i="1"/>
  <c r="AF4" i="1"/>
  <c r="AF330" i="1"/>
  <c r="AF157" i="1"/>
  <c r="AF841" i="1"/>
  <c r="AF826" i="1"/>
  <c r="AF952" i="1"/>
  <c r="AF203" i="1"/>
  <c r="AF144" i="1"/>
  <c r="AF897" i="1"/>
  <c r="AF364" i="1"/>
  <c r="AF82" i="1"/>
  <c r="AF954" i="1"/>
  <c r="AF655" i="1"/>
  <c r="AF524" i="1"/>
  <c r="AF79" i="1"/>
  <c r="AF115" i="1"/>
  <c r="AF652" i="1"/>
  <c r="AF631" i="1"/>
  <c r="AF337" i="1"/>
  <c r="AF785" i="1"/>
  <c r="AF396" i="1"/>
  <c r="AF223" i="1"/>
  <c r="AF892" i="1"/>
  <c r="AF635" i="1"/>
  <c r="AF282" i="1"/>
  <c r="AF24" i="1"/>
  <c r="AF922" i="1"/>
  <c r="AF184" i="1"/>
  <c r="AF937" i="1"/>
  <c r="AF412" i="1"/>
  <c r="AF357" i="1"/>
  <c r="AF165" i="1"/>
  <c r="AF912" i="1"/>
  <c r="AF675" i="1"/>
  <c r="AF520" i="1"/>
  <c r="AF429" i="1"/>
  <c r="AF381" i="1"/>
  <c r="AF118" i="1"/>
  <c r="AF49" i="1"/>
  <c r="AF996" i="1"/>
  <c r="AF581" i="1"/>
  <c r="AF560" i="1"/>
  <c r="AF918" i="1"/>
  <c r="AF874" i="1"/>
  <c r="AF579" i="1"/>
  <c r="AF263" i="1"/>
  <c r="AF850" i="1"/>
  <c r="AF52" i="1"/>
  <c r="AF948" i="1"/>
  <c r="AF7" i="1"/>
  <c r="AF854" i="1"/>
  <c r="AF488" i="1"/>
  <c r="AF355" i="1"/>
  <c r="AF292" i="1"/>
  <c r="AF681" i="1"/>
  <c r="AF891" i="1"/>
  <c r="AF529" i="1"/>
  <c r="AF553" i="1"/>
  <c r="AF943" i="1"/>
  <c r="AF469" i="1"/>
  <c r="AF316" i="1"/>
  <c r="AF306" i="1"/>
  <c r="AF194" i="1"/>
  <c r="AF161" i="1"/>
  <c r="AF248" i="1"/>
  <c r="AF120" i="1"/>
  <c r="AF8" i="1"/>
  <c r="AF779" i="1"/>
  <c r="AF722" i="1"/>
  <c r="AF945" i="1"/>
  <c r="AF873" i="1"/>
  <c r="AF828" i="1"/>
  <c r="AF623" i="1"/>
  <c r="AF193" i="1"/>
  <c r="AF508" i="1"/>
  <c r="AF9" i="1"/>
  <c r="AF32" i="1"/>
  <c r="AF706" i="1"/>
  <c r="AF701" i="1"/>
  <c r="AF617" i="1"/>
  <c r="AF215" i="1"/>
  <c r="AF955" i="1"/>
  <c r="AF70" i="1"/>
  <c r="AF584" i="1"/>
  <c r="AF236" i="1"/>
  <c r="AF771" i="1"/>
  <c r="AF716" i="1"/>
  <c r="AF295" i="1"/>
  <c r="AF609" i="1"/>
  <c r="AF407" i="1"/>
  <c r="AF604" i="1"/>
  <c r="AF561" i="1"/>
  <c r="AF502" i="1"/>
  <c r="AF219" i="1"/>
  <c r="AF935" i="1"/>
  <c r="AF885" i="1"/>
  <c r="AF781" i="1"/>
  <c r="AF423" i="1"/>
  <c r="AF878" i="1"/>
  <c r="AF585" i="1"/>
  <c r="AF94" i="1"/>
  <c r="AF572" i="1"/>
  <c r="AF217" i="1"/>
  <c r="AF136" i="1"/>
  <c r="AF672" i="1"/>
  <c r="AF260" i="1"/>
  <c r="AF57" i="1"/>
  <c r="AF705" i="1"/>
  <c r="AF485" i="1"/>
  <c r="AF257" i="1"/>
  <c r="AF959" i="1"/>
  <c r="AF857" i="1"/>
  <c r="AF484" i="1"/>
  <c r="AF415" i="1"/>
  <c r="AF679" i="1"/>
  <c r="AF486" i="1"/>
  <c r="AF910" i="1"/>
  <c r="AF802" i="1"/>
  <c r="AF696" i="1"/>
  <c r="AF676" i="1"/>
  <c r="AF29" i="1"/>
  <c r="AF962" i="1"/>
  <c r="AF513" i="1"/>
  <c r="AF398" i="1"/>
  <c r="AF103" i="1"/>
  <c r="AF690" i="1"/>
  <c r="AF440" i="1"/>
  <c r="AF374" i="1"/>
  <c r="AF976" i="1"/>
  <c r="AF324" i="1"/>
  <c r="AF150" i="1"/>
  <c r="AF456" i="1"/>
  <c r="AF662" i="1"/>
  <c r="AF372" i="1"/>
  <c r="AF992" i="1"/>
  <c r="AF927" i="1"/>
  <c r="AF888" i="1"/>
  <c r="AF111" i="1"/>
  <c r="AF261" i="1"/>
  <c r="AF749" i="1"/>
  <c r="AF468" i="1"/>
  <c r="AF580" i="1"/>
  <c r="AF98" i="1"/>
  <c r="AF865" i="1"/>
  <c r="AF385" i="1"/>
  <c r="AF368" i="1"/>
  <c r="AF33" i="1"/>
  <c r="AF759" i="1"/>
  <c r="AF139" i="1"/>
  <c r="AF602" i="1"/>
  <c r="AF744" i="1"/>
  <c r="AF279" i="1"/>
  <c r="AF114" i="1"/>
  <c r="AF800" i="1"/>
  <c r="AF664" i="1"/>
  <c r="AF769" i="1"/>
  <c r="AF532" i="1"/>
  <c r="AF929" i="1"/>
  <c r="AF782" i="1"/>
  <c r="AF179" i="1"/>
  <c r="AF326" i="1"/>
  <c r="AF451" i="1"/>
  <c r="AF426" i="1"/>
  <c r="AF214" i="1"/>
  <c r="AF30" i="1"/>
  <c r="AF389" i="1"/>
  <c r="AF376" i="1"/>
  <c r="AF514" i="1"/>
  <c r="AF280" i="1"/>
  <c r="AF823" i="1"/>
  <c r="AF463" i="1"/>
  <c r="AF566" i="1"/>
  <c r="AF761" i="1"/>
  <c r="AF760" i="1"/>
  <c r="AF603" i="1"/>
  <c r="AF495" i="1"/>
  <c r="AF343" i="1"/>
  <c r="AF770" i="1"/>
  <c r="AF587" i="1"/>
  <c r="AF446" i="1"/>
  <c r="AF359" i="1"/>
  <c r="AF325" i="1"/>
  <c r="AF124" i="1"/>
  <c r="AF41" i="1"/>
  <c r="AF650" i="1"/>
  <c r="AF555" i="1"/>
  <c r="AF477" i="1"/>
  <c r="AF16" i="1"/>
  <c r="AF986" i="1"/>
  <c r="AF153" i="1"/>
  <c r="AF345" i="1"/>
  <c r="AF222" i="1"/>
  <c r="AF889" i="1"/>
  <c r="AF312" i="1"/>
  <c r="AF112" i="1"/>
  <c r="AF10" i="1"/>
  <c r="AF255" i="1"/>
  <c r="AF231" i="1"/>
  <c r="AF656" i="1"/>
  <c r="AF431" i="1"/>
  <c r="AF895" i="1"/>
  <c r="AF763" i="1"/>
  <c r="AF714" i="1"/>
  <c r="AF688" i="1"/>
  <c r="AF511" i="1"/>
  <c r="AF354" i="1"/>
  <c r="AF951" i="1"/>
  <c r="AF847" i="1"/>
  <c r="AF69" i="1"/>
  <c r="AF880" i="1"/>
  <c r="AF818" i="1"/>
  <c r="AF866" i="1"/>
  <c r="AF237" i="1"/>
  <c r="AF614" i="1"/>
  <c r="AF500" i="1"/>
  <c r="AF180" i="1"/>
  <c r="AF630" i="1"/>
  <c r="AF473" i="1"/>
  <c r="AF365" i="1"/>
  <c r="AF352" i="1"/>
  <c r="AF262" i="1"/>
  <c r="AF77" i="1"/>
  <c r="AF64" i="1"/>
  <c r="AF752" i="1"/>
  <c r="AF858" i="1"/>
  <c r="AF740" i="1"/>
  <c r="AF493" i="1"/>
  <c r="AF360" i="1"/>
  <c r="AF15" i="1"/>
  <c r="AF702" i="1"/>
  <c r="AF540" i="1"/>
  <c r="AF338" i="1"/>
  <c r="AF822" i="1"/>
  <c r="AF590" i="1"/>
  <c r="AF433" i="1"/>
  <c r="AF121" i="1"/>
  <c r="AF127" i="1"/>
  <c r="AF63" i="1"/>
  <c r="AF1000" i="1"/>
  <c r="AF972" i="1"/>
  <c r="AF940" i="1"/>
  <c r="AF692" i="1"/>
  <c r="AF14" i="1"/>
  <c r="AF917" i="1"/>
  <c r="AF805" i="1"/>
  <c r="AF510" i="1"/>
  <c r="AF913" i="1"/>
  <c r="AF739" i="1"/>
  <c r="AF78" i="1"/>
  <c r="AF715" i="1"/>
  <c r="AF932" i="1"/>
  <c r="AF119" i="1"/>
  <c r="AF801" i="1"/>
  <c r="AF367" i="1"/>
  <c r="AF60" i="1"/>
  <c r="AF934" i="1"/>
  <c r="AF775" i="1"/>
  <c r="AF339" i="1"/>
  <c r="AF501" i="1"/>
  <c r="AF496" i="1"/>
  <c r="AF914" i="1"/>
  <c r="AF995" i="1"/>
  <c r="AF894" i="1"/>
  <c r="AF649" i="1"/>
  <c r="AF926" i="1"/>
  <c r="AF728" i="1"/>
  <c r="AF432" i="1"/>
  <c r="AF1001" i="1"/>
  <c r="AF903" i="1"/>
  <c r="AF981" i="1"/>
  <c r="AF973" i="1"/>
  <c r="AF877" i="1"/>
  <c r="AF694" i="1"/>
  <c r="AF836" i="1"/>
  <c r="AF522" i="1"/>
  <c r="AF900" i="1"/>
  <c r="AF807" i="1"/>
  <c r="AF974" i="1"/>
  <c r="AF606" i="1"/>
  <c r="AF712" i="1"/>
  <c r="AF552" i="1"/>
  <c r="AF131" i="1"/>
  <c r="AF829" i="1"/>
  <c r="AF393" i="1"/>
  <c r="AF61" i="1"/>
  <c r="AF743" i="1"/>
  <c r="AF700" i="1"/>
  <c r="AF659" i="1"/>
  <c r="AF434" i="1"/>
  <c r="AF204" i="1"/>
  <c r="AF67" i="1"/>
  <c r="AF950" i="1"/>
  <c r="AF709" i="1"/>
  <c r="AF140" i="1"/>
  <c r="AF252" i="1"/>
  <c r="AF898" i="1"/>
  <c r="AF156" i="1"/>
  <c r="AF176" i="1"/>
  <c r="AF158" i="1"/>
  <c r="AF758" i="1"/>
  <c r="AF503" i="1"/>
  <c r="AF93" i="1"/>
  <c r="AF3" i="1"/>
  <c r="AF2" i="1"/>
  <c r="AF471" i="1"/>
  <c r="AF362" i="1"/>
  <c r="AF310" i="1"/>
  <c r="AF210" i="1"/>
  <c r="AF38" i="1"/>
  <c r="AF605" i="1"/>
  <c r="AF323" i="1"/>
  <c r="AF905" i="1"/>
  <c r="AF855" i="1"/>
  <c r="AF776" i="1"/>
  <c r="AF371" i="1"/>
  <c r="AF646" i="1"/>
  <c r="AF633" i="1"/>
  <c r="AF542" i="1"/>
  <c r="AF99" i="1"/>
  <c r="AF50" i="1"/>
  <c r="AF113" i="1"/>
  <c r="AF23" i="1"/>
  <c r="AF819" i="1"/>
  <c r="AF275" i="1"/>
  <c r="AF71" i="1"/>
  <c r="AF863" i="1"/>
  <c r="AF723" i="1"/>
  <c r="AF478" i="1"/>
  <c r="AF777" i="1"/>
  <c r="AF105" i="1"/>
  <c r="AF533" i="1"/>
  <c r="AF341" i="1"/>
  <c r="AF183" i="1"/>
  <c r="AF515" i="1"/>
  <c r="AF491" i="1"/>
  <c r="AF335" i="1"/>
  <c r="AF31" i="1"/>
  <c r="AF462" i="1"/>
  <c r="AF220" i="1"/>
  <c r="AF100" i="1"/>
  <c r="AF527" i="1"/>
  <c r="AF27" i="1"/>
  <c r="AF944" i="1"/>
  <c r="AF719" i="1"/>
  <c r="AF713" i="1"/>
  <c r="AF379" i="1"/>
  <c r="AF444" i="1"/>
  <c r="AF834" i="1"/>
  <c r="AF710" i="1"/>
  <c r="AF693" i="1"/>
  <c r="AF627" i="1"/>
  <c r="AF313" i="1"/>
  <c r="AF304" i="1"/>
  <c r="AF925" i="1"/>
  <c r="AF921" i="1"/>
  <c r="AF575" i="1"/>
  <c r="AF998" i="1"/>
  <c r="AF445" i="1"/>
  <c r="AF321" i="1"/>
  <c r="AF146" i="1"/>
  <c r="AF21" i="1"/>
  <c r="AF266" i="1"/>
  <c r="AF859" i="1"/>
  <c r="AF838" i="1"/>
  <c r="AF487" i="1"/>
  <c r="AF946" i="1"/>
  <c r="AF611" i="1"/>
  <c r="AF490" i="1"/>
  <c r="AF167" i="1"/>
  <c r="AF26" i="1"/>
  <c r="AF258" i="1"/>
  <c r="AF104" i="1"/>
  <c r="AF269" i="1"/>
  <c r="AF59" i="1"/>
  <c r="AF660" i="1"/>
  <c r="AF499" i="1"/>
  <c r="AF435" i="1"/>
  <c r="AF91" i="1"/>
  <c r="AF994" i="1"/>
  <c r="AF911" i="1"/>
  <c r="AF809" i="1"/>
  <c r="AF373" i="1"/>
  <c r="AF964" i="1"/>
  <c r="AF661" i="1"/>
  <c r="AF648" i="1"/>
  <c r="AF507" i="1"/>
  <c r="AF482" i="1"/>
  <c r="AF173" i="1"/>
  <c r="AF920" i="1"/>
  <c r="AF315" i="1"/>
  <c r="AF879" i="1"/>
  <c r="AF872" i="1"/>
  <c r="AF317" i="1"/>
  <c r="AF129" i="1"/>
  <c r="AF449" i="1"/>
  <c r="AF697" i="1"/>
  <c r="AF729" i="1"/>
  <c r="AF271" i="1"/>
  <c r="AF839" i="1"/>
  <c r="AF270" i="1"/>
  <c r="AF534" i="1"/>
  <c r="AF450" i="1"/>
  <c r="AF811" i="1"/>
  <c r="AF803" i="1"/>
  <c r="AF969" i="1"/>
  <c r="AF506" i="1"/>
  <c r="AF498" i="1"/>
  <c r="AF773" i="1"/>
  <c r="AF525" i="1"/>
  <c r="AF250" i="1"/>
  <c r="AF80" i="1"/>
  <c r="AF36" i="1"/>
  <c r="AF377" i="1"/>
  <c r="AF300" i="1"/>
  <c r="AF42" i="1"/>
  <c r="AF206" i="1"/>
  <c r="AF821" i="1"/>
  <c r="AF235" i="1"/>
  <c r="AF923" i="1"/>
  <c r="AF574" i="1"/>
  <c r="AF535" i="1"/>
  <c r="AF125" i="1"/>
  <c r="AF519" i="1"/>
  <c r="AF724" i="1"/>
  <c r="AF329" i="1"/>
  <c r="AF19" i="1"/>
  <c r="AF919" i="1"/>
  <c r="AF916" i="1"/>
  <c r="AF134" i="1"/>
  <c r="AF479" i="1"/>
  <c r="AF322" i="1"/>
  <c r="AF861" i="1"/>
  <c r="AF978" i="1"/>
  <c r="AF849" i="1"/>
  <c r="AF453" i="1"/>
  <c r="AF74" i="1"/>
  <c r="AF68" i="1"/>
  <c r="AF796" i="1"/>
  <c r="AF87" i="1"/>
  <c r="AF20" i="1"/>
  <c r="AF301" i="1"/>
  <c r="AF827" i="1"/>
  <c r="AF126" i="1"/>
  <c r="AF34" i="1"/>
  <c r="AF653" i="1"/>
  <c r="AF117" i="1"/>
  <c r="AF961" i="1"/>
  <c r="AF254" i="1"/>
  <c r="AF85" i="1"/>
  <c r="AF908" i="1"/>
  <c r="AF893" i="1"/>
  <c r="AF461" i="1"/>
  <c r="AF336" i="1"/>
  <c r="AF333" i="1"/>
  <c r="AF882" i="1"/>
  <c r="AF278" i="1"/>
  <c r="AF860" i="1"/>
  <c r="AF226" i="1"/>
  <c r="AF936" i="1"/>
  <c r="AF418" i="1"/>
  <c r="AF293" i="1"/>
  <c r="AF907" i="1"/>
  <c r="AF422" i="1"/>
  <c r="AF571" i="1"/>
  <c r="AF392" i="1"/>
  <c r="AF358" i="1"/>
  <c r="AF276" i="1"/>
  <c r="AF43" i="1"/>
  <c r="AF505" i="1"/>
  <c r="AF651" i="1"/>
  <c r="AF137" i="1"/>
  <c r="AF319" i="1"/>
  <c r="AF941" i="1"/>
  <c r="AF344" i="1"/>
  <c r="AF56" i="1"/>
  <c r="AF816" i="1"/>
  <c r="AF145" i="1"/>
  <c r="AF95" i="1"/>
  <c r="AF906" i="1"/>
  <c r="AF516" i="1"/>
  <c r="AF867" i="1"/>
  <c r="AF224" i="1"/>
  <c r="AF871" i="1"/>
  <c r="AF109" i="1"/>
  <c r="AF96" i="1"/>
  <c r="AF528" i="1"/>
  <c r="AF264" i="1"/>
  <c r="AF953" i="1"/>
  <c r="AF470" i="1"/>
  <c r="AF272" i="1"/>
  <c r="AF267" i="1"/>
  <c r="AF967" i="1"/>
  <c r="AF938" i="1"/>
  <c r="AF35" i="1"/>
  <c r="AF334" i="1"/>
  <c r="AF610" i="1"/>
  <c r="AF620" i="1"/>
  <c r="AF915" i="1"/>
  <c r="AF530" i="1"/>
  <c r="AF308" i="1"/>
  <c r="AF388" i="1"/>
  <c r="AF133" i="1"/>
  <c r="AF44" i="1"/>
  <c r="AF277" i="1"/>
  <c r="AF123" i="1"/>
  <c r="AF116" i="1"/>
  <c r="AF824" i="1"/>
  <c r="AF536" i="1"/>
  <c r="AF971" i="1"/>
  <c r="AF825" i="1"/>
  <c r="AC1003" i="1"/>
  <c r="AB1003" i="1"/>
  <c r="AA1003" i="1"/>
  <c r="AC1002" i="1"/>
  <c r="AB1002" i="1"/>
  <c r="AA1002" i="1"/>
  <c r="AC1001" i="1"/>
  <c r="AB1001" i="1"/>
  <c r="AA1001" i="1"/>
  <c r="AC1000" i="1"/>
  <c r="AB1000" i="1"/>
  <c r="AA1000" i="1"/>
  <c r="AC999" i="1"/>
  <c r="AB999" i="1"/>
  <c r="AA999" i="1"/>
  <c r="AC998" i="1"/>
  <c r="AB998" i="1"/>
  <c r="AA998" i="1"/>
  <c r="AC997" i="1"/>
  <c r="AB997" i="1"/>
  <c r="AA997" i="1"/>
  <c r="AC996" i="1"/>
  <c r="AB996" i="1"/>
  <c r="AA996" i="1"/>
  <c r="AC995" i="1"/>
  <c r="AB995" i="1"/>
  <c r="AA995" i="1"/>
  <c r="AC994" i="1"/>
  <c r="AB994" i="1"/>
  <c r="AA994" i="1"/>
  <c r="AC993" i="1"/>
  <c r="AB993" i="1"/>
  <c r="AA993" i="1"/>
  <c r="AC992" i="1"/>
  <c r="AB992" i="1"/>
  <c r="AA992" i="1"/>
  <c r="AC991" i="1"/>
  <c r="AB991" i="1"/>
  <c r="AA991" i="1"/>
  <c r="AC990" i="1"/>
  <c r="AB990" i="1"/>
  <c r="AA990" i="1"/>
  <c r="AC989" i="1"/>
  <c r="AB989" i="1"/>
  <c r="AA989" i="1"/>
  <c r="AC988" i="1"/>
  <c r="AB988" i="1"/>
  <c r="AA988" i="1"/>
  <c r="AC987" i="1"/>
  <c r="AB987" i="1"/>
  <c r="AA987" i="1"/>
  <c r="AC986" i="1"/>
  <c r="AB986" i="1"/>
  <c r="AA986" i="1"/>
  <c r="AC985" i="1"/>
  <c r="AB985" i="1"/>
  <c r="AA985" i="1"/>
  <c r="AC984" i="1"/>
  <c r="AB984" i="1"/>
  <c r="AA984" i="1"/>
  <c r="AC983" i="1"/>
  <c r="AB983" i="1"/>
  <c r="AA983" i="1"/>
  <c r="AC982" i="1"/>
  <c r="AB982" i="1"/>
  <c r="AA982" i="1"/>
  <c r="AC981" i="1"/>
  <c r="AB981" i="1"/>
  <c r="AA981" i="1"/>
  <c r="AC980" i="1"/>
  <c r="AB980" i="1"/>
  <c r="AA980" i="1"/>
  <c r="AC979" i="1"/>
  <c r="AB979" i="1"/>
  <c r="AA979" i="1"/>
  <c r="AC978" i="1"/>
  <c r="AB978" i="1"/>
  <c r="AA978" i="1"/>
  <c r="AC977" i="1"/>
  <c r="AB977" i="1"/>
  <c r="AA977" i="1"/>
  <c r="AC976" i="1"/>
  <c r="AB976" i="1"/>
  <c r="AA976" i="1"/>
  <c r="AC975" i="1"/>
  <c r="AB975" i="1"/>
  <c r="AA975" i="1"/>
  <c r="AC974" i="1"/>
  <c r="AB974" i="1"/>
  <c r="AA974" i="1"/>
  <c r="AC973" i="1"/>
  <c r="AB973" i="1"/>
  <c r="AA973" i="1"/>
  <c r="AC972" i="1"/>
  <c r="AB972" i="1"/>
  <c r="AA972" i="1"/>
  <c r="AC971" i="1"/>
  <c r="AB971" i="1"/>
  <c r="AA971" i="1"/>
  <c r="AC970" i="1"/>
  <c r="AB970" i="1"/>
  <c r="AA970" i="1"/>
  <c r="AC969" i="1"/>
  <c r="AB969" i="1"/>
  <c r="AA969" i="1"/>
  <c r="AC968" i="1"/>
  <c r="AB968" i="1"/>
  <c r="AA968" i="1"/>
  <c r="AC967" i="1"/>
  <c r="AB967" i="1"/>
  <c r="AA967" i="1"/>
  <c r="AC966" i="1"/>
  <c r="AB966" i="1"/>
  <c r="AA966" i="1"/>
  <c r="AC965" i="1"/>
  <c r="AB965" i="1"/>
  <c r="AA965" i="1"/>
  <c r="AC964" i="1"/>
  <c r="AB964" i="1"/>
  <c r="AA964" i="1"/>
  <c r="AC963" i="1"/>
  <c r="AB963" i="1"/>
  <c r="AA963" i="1"/>
  <c r="AC962" i="1"/>
  <c r="AB962" i="1"/>
  <c r="AA962" i="1"/>
  <c r="AC961" i="1"/>
  <c r="AB961" i="1"/>
  <c r="AA961" i="1"/>
  <c r="AC960" i="1"/>
  <c r="AB960" i="1"/>
  <c r="AA960" i="1"/>
  <c r="AC959" i="1"/>
  <c r="AB959" i="1"/>
  <c r="AA959" i="1"/>
  <c r="AC958" i="1"/>
  <c r="AB958" i="1"/>
  <c r="AA958" i="1"/>
  <c r="AC957" i="1"/>
  <c r="AB957" i="1"/>
  <c r="AA957" i="1"/>
  <c r="AC956" i="1"/>
  <c r="AB956" i="1"/>
  <c r="AA956" i="1"/>
  <c r="AC955" i="1"/>
  <c r="AB955" i="1"/>
  <c r="AA955" i="1"/>
  <c r="AC954" i="1"/>
  <c r="AB954" i="1"/>
  <c r="AA954" i="1"/>
  <c r="AC953" i="1"/>
  <c r="AB953" i="1"/>
  <c r="AA953" i="1"/>
  <c r="AC952" i="1"/>
  <c r="AB952" i="1"/>
  <c r="AA952" i="1"/>
  <c r="AC951" i="1"/>
  <c r="AB951" i="1"/>
  <c r="AA951" i="1"/>
  <c r="AC950" i="1"/>
  <c r="AB950" i="1"/>
  <c r="AA950" i="1"/>
  <c r="AC949" i="1"/>
  <c r="AB949" i="1"/>
  <c r="AA949" i="1"/>
  <c r="AC948" i="1"/>
  <c r="AB948" i="1"/>
  <c r="AA948" i="1"/>
  <c r="AC947" i="1"/>
  <c r="AB947" i="1"/>
  <c r="AA947" i="1"/>
  <c r="AC946" i="1"/>
  <c r="AB946" i="1"/>
  <c r="AA946" i="1"/>
  <c r="AC945" i="1"/>
  <c r="AB945" i="1"/>
  <c r="AA945" i="1"/>
  <c r="AC944" i="1"/>
  <c r="AB944" i="1"/>
  <c r="AA944" i="1"/>
  <c r="AC943" i="1"/>
  <c r="AB943" i="1"/>
  <c r="AA943" i="1"/>
  <c r="AC942" i="1"/>
  <c r="AB942" i="1"/>
  <c r="AA942" i="1"/>
  <c r="AC941" i="1"/>
  <c r="AB941" i="1"/>
  <c r="AA941" i="1"/>
  <c r="AC940" i="1"/>
  <c r="AB940" i="1"/>
  <c r="AA940" i="1"/>
  <c r="AC939" i="1"/>
  <c r="AB939" i="1"/>
  <c r="AA939" i="1"/>
  <c r="AC938" i="1"/>
  <c r="AB938" i="1"/>
  <c r="AA938" i="1"/>
  <c r="AC937" i="1"/>
  <c r="AB937" i="1"/>
  <c r="AA937" i="1"/>
  <c r="AC936" i="1"/>
  <c r="AB936" i="1"/>
  <c r="AA936" i="1"/>
  <c r="AC935" i="1"/>
  <c r="AB935" i="1"/>
  <c r="AA935" i="1"/>
  <c r="AC934" i="1"/>
  <c r="AB934" i="1"/>
  <c r="AA934" i="1"/>
  <c r="AC933" i="1"/>
  <c r="AB933" i="1"/>
  <c r="AA933" i="1"/>
  <c r="AC932" i="1"/>
  <c r="AB932" i="1"/>
  <c r="AA932" i="1"/>
  <c r="AC931" i="1"/>
  <c r="AB931" i="1"/>
  <c r="AA931" i="1"/>
  <c r="AC930" i="1"/>
  <c r="AB930" i="1"/>
  <c r="AA930" i="1"/>
  <c r="AC929" i="1"/>
  <c r="AB929" i="1"/>
  <c r="AA929" i="1"/>
  <c r="AC928" i="1"/>
  <c r="AB928" i="1"/>
  <c r="AA928" i="1"/>
  <c r="AC927" i="1"/>
  <c r="AB927" i="1"/>
  <c r="AA927" i="1"/>
  <c r="AC926" i="1"/>
  <c r="AB926" i="1"/>
  <c r="AA926" i="1"/>
  <c r="AC925" i="1"/>
  <c r="AB925" i="1"/>
  <c r="AA925" i="1"/>
  <c r="AC924" i="1"/>
  <c r="AB924" i="1"/>
  <c r="AA924" i="1"/>
  <c r="AC923" i="1"/>
  <c r="AB923" i="1"/>
  <c r="AA923" i="1"/>
  <c r="AC922" i="1"/>
  <c r="AB922" i="1"/>
  <c r="AA922" i="1"/>
  <c r="AC921" i="1"/>
  <c r="AB921" i="1"/>
  <c r="AA921" i="1"/>
  <c r="AC920" i="1"/>
  <c r="AB920" i="1"/>
  <c r="AA920" i="1"/>
  <c r="AC919" i="1"/>
  <c r="AB919" i="1"/>
  <c r="AA919" i="1"/>
  <c r="AC918" i="1"/>
  <c r="AB918" i="1"/>
  <c r="AA918" i="1"/>
  <c r="AC917" i="1"/>
  <c r="AB917" i="1"/>
  <c r="AA917" i="1"/>
  <c r="AC916" i="1"/>
  <c r="AB916" i="1"/>
  <c r="AA916" i="1"/>
  <c r="AC915" i="1"/>
  <c r="AB915" i="1"/>
  <c r="AA915" i="1"/>
  <c r="AC914" i="1"/>
  <c r="AB914" i="1"/>
  <c r="AA914" i="1"/>
  <c r="AC913" i="1"/>
  <c r="AB913" i="1"/>
  <c r="AA913" i="1"/>
  <c r="AC912" i="1"/>
  <c r="AB912" i="1"/>
  <c r="AA912" i="1"/>
  <c r="AC911" i="1"/>
  <c r="AB911" i="1"/>
  <c r="AA911" i="1"/>
  <c r="AC910" i="1"/>
  <c r="AB910" i="1"/>
  <c r="AA910" i="1"/>
  <c r="AC909" i="1"/>
  <c r="AB909" i="1"/>
  <c r="AA909" i="1"/>
  <c r="AC908" i="1"/>
  <c r="AB908" i="1"/>
  <c r="AA908" i="1"/>
  <c r="AC907" i="1"/>
  <c r="AB907" i="1"/>
  <c r="AA907" i="1"/>
  <c r="AC906" i="1"/>
  <c r="AB906" i="1"/>
  <c r="AA906" i="1"/>
  <c r="AC905" i="1"/>
  <c r="AB905" i="1"/>
  <c r="AA905" i="1"/>
  <c r="AC904" i="1"/>
  <c r="AB904" i="1"/>
  <c r="AA904" i="1"/>
  <c r="AC903" i="1"/>
  <c r="AB903" i="1"/>
  <c r="AA903" i="1"/>
  <c r="AC902" i="1"/>
  <c r="AB902" i="1"/>
  <c r="AA902" i="1"/>
  <c r="AC901" i="1"/>
  <c r="AB901" i="1"/>
  <c r="AA901" i="1"/>
  <c r="AC900" i="1"/>
  <c r="AB900" i="1"/>
  <c r="AA900" i="1"/>
  <c r="AC899" i="1"/>
  <c r="AB899" i="1"/>
  <c r="AA899" i="1"/>
  <c r="AC898" i="1"/>
  <c r="AB898" i="1"/>
  <c r="AA898" i="1"/>
  <c r="AC897" i="1"/>
  <c r="AB897" i="1"/>
  <c r="AA897" i="1"/>
  <c r="AC896" i="1"/>
  <c r="AB896" i="1"/>
  <c r="AA896" i="1"/>
  <c r="AC895" i="1"/>
  <c r="AB895" i="1"/>
  <c r="AA895" i="1"/>
  <c r="AC894" i="1"/>
  <c r="AB894" i="1"/>
  <c r="AA894" i="1"/>
  <c r="AC893" i="1"/>
  <c r="AB893" i="1"/>
  <c r="AA893" i="1"/>
  <c r="AC892" i="1"/>
  <c r="AB892" i="1"/>
  <c r="AA892" i="1"/>
  <c r="AC891" i="1"/>
  <c r="AB891" i="1"/>
  <c r="AA891" i="1"/>
  <c r="AC890" i="1"/>
  <c r="AB890" i="1"/>
  <c r="AA890" i="1"/>
  <c r="AC889" i="1"/>
  <c r="AB889" i="1"/>
  <c r="AA889" i="1"/>
  <c r="AC888" i="1"/>
  <c r="AB888" i="1"/>
  <c r="AA888" i="1"/>
  <c r="AC887" i="1"/>
  <c r="AB887" i="1"/>
  <c r="AA887" i="1"/>
  <c r="AC886" i="1"/>
  <c r="AB886" i="1"/>
  <c r="AA886" i="1"/>
  <c r="AC885" i="1"/>
  <c r="AB885" i="1"/>
  <c r="AA885" i="1"/>
  <c r="AC884" i="1"/>
  <c r="AB884" i="1"/>
  <c r="AA884" i="1"/>
  <c r="AC883" i="1"/>
  <c r="AB883" i="1"/>
  <c r="AA883" i="1"/>
  <c r="AC882" i="1"/>
  <c r="AB882" i="1"/>
  <c r="AA882" i="1"/>
  <c r="AC881" i="1"/>
  <c r="AB881" i="1"/>
  <c r="AA881" i="1"/>
  <c r="AC880" i="1"/>
  <c r="AB880" i="1"/>
  <c r="AA880" i="1"/>
  <c r="AC879" i="1"/>
  <c r="AB879" i="1"/>
  <c r="AA879" i="1"/>
  <c r="AC878" i="1"/>
  <c r="AB878" i="1"/>
  <c r="AA878" i="1"/>
  <c r="AC877" i="1"/>
  <c r="AB877" i="1"/>
  <c r="AA877" i="1"/>
  <c r="AC876" i="1"/>
  <c r="AB876" i="1"/>
  <c r="AA876" i="1"/>
  <c r="AC875" i="1"/>
  <c r="AB875" i="1"/>
  <c r="AA875" i="1"/>
  <c r="AC874" i="1"/>
  <c r="AB874" i="1"/>
  <c r="AA874" i="1"/>
  <c r="AC873" i="1"/>
  <c r="AB873" i="1"/>
  <c r="AA873" i="1"/>
  <c r="AC872" i="1"/>
  <c r="AB872" i="1"/>
  <c r="AA872" i="1"/>
  <c r="AC871" i="1"/>
  <c r="AB871" i="1"/>
  <c r="AA871" i="1"/>
  <c r="AC870" i="1"/>
  <c r="AB870" i="1"/>
  <c r="AA870" i="1"/>
  <c r="AC869" i="1"/>
  <c r="AB869" i="1"/>
  <c r="AA869" i="1"/>
  <c r="AC868" i="1"/>
  <c r="AB868" i="1"/>
  <c r="AA868" i="1"/>
  <c r="AC867" i="1"/>
  <c r="AB867" i="1"/>
  <c r="AA867" i="1"/>
  <c r="AC866" i="1"/>
  <c r="AB866" i="1"/>
  <c r="AA866" i="1"/>
  <c r="AC865" i="1"/>
  <c r="AB865" i="1"/>
  <c r="AA865" i="1"/>
  <c r="AC864" i="1"/>
  <c r="AB864" i="1"/>
  <c r="AA864" i="1"/>
  <c r="AC863" i="1"/>
  <c r="AB863" i="1"/>
  <c r="AA863" i="1"/>
  <c r="AC862" i="1"/>
  <c r="AB862" i="1"/>
  <c r="AA862" i="1"/>
  <c r="AC861" i="1"/>
  <c r="AB861" i="1"/>
  <c r="AA861" i="1"/>
  <c r="AC860" i="1"/>
  <c r="AB860" i="1"/>
  <c r="AA860" i="1"/>
  <c r="AC859" i="1"/>
  <c r="AB859" i="1"/>
  <c r="AA859" i="1"/>
  <c r="AC858" i="1"/>
  <c r="AB858" i="1"/>
  <c r="AA858" i="1"/>
  <c r="AC857" i="1"/>
  <c r="AB857" i="1"/>
  <c r="AA857" i="1"/>
  <c r="AC856" i="1"/>
  <c r="AB856" i="1"/>
  <c r="AA856" i="1"/>
  <c r="AC855" i="1"/>
  <c r="AB855" i="1"/>
  <c r="AA855" i="1"/>
  <c r="AC854" i="1"/>
  <c r="AB854" i="1"/>
  <c r="AA854" i="1"/>
  <c r="AC853" i="1"/>
  <c r="AB853" i="1"/>
  <c r="AA853" i="1"/>
  <c r="AC852" i="1"/>
  <c r="AB852" i="1"/>
  <c r="AA852" i="1"/>
  <c r="AC851" i="1"/>
  <c r="AB851" i="1"/>
  <c r="AA851" i="1"/>
  <c r="AC850" i="1"/>
  <c r="AB850" i="1"/>
  <c r="AA850" i="1"/>
  <c r="AC849" i="1"/>
  <c r="AB849" i="1"/>
  <c r="AA849" i="1"/>
  <c r="AC848" i="1"/>
  <c r="AB848" i="1"/>
  <c r="AA848" i="1"/>
  <c r="AC847" i="1"/>
  <c r="AB847" i="1"/>
  <c r="AA847" i="1"/>
  <c r="AC846" i="1"/>
  <c r="AB846" i="1"/>
  <c r="AA846" i="1"/>
  <c r="AC845" i="1"/>
  <c r="AB845" i="1"/>
  <c r="AA845" i="1"/>
  <c r="AC844" i="1"/>
  <c r="AB844" i="1"/>
  <c r="AA844" i="1"/>
  <c r="AC843" i="1"/>
  <c r="AB843" i="1"/>
  <c r="AA843" i="1"/>
  <c r="AC842" i="1"/>
  <c r="AB842" i="1"/>
  <c r="AA842" i="1"/>
  <c r="AC841" i="1"/>
  <c r="AB841" i="1"/>
  <c r="AA841" i="1"/>
  <c r="AC840" i="1"/>
  <c r="AB840" i="1"/>
  <c r="AA840" i="1"/>
  <c r="AC839" i="1"/>
  <c r="AB839" i="1"/>
  <c r="AA839" i="1"/>
  <c r="AC838" i="1"/>
  <c r="AB838" i="1"/>
  <c r="AA838" i="1"/>
  <c r="AC837" i="1"/>
  <c r="AB837" i="1"/>
  <c r="AA837" i="1"/>
  <c r="AC836" i="1"/>
  <c r="AB836" i="1"/>
  <c r="AA836" i="1"/>
  <c r="AC835" i="1"/>
  <c r="AB835" i="1"/>
  <c r="AA835" i="1"/>
  <c r="AC834" i="1"/>
  <c r="AB834" i="1"/>
  <c r="AA834" i="1"/>
  <c r="AC833" i="1"/>
  <c r="AB833" i="1"/>
  <c r="AA833" i="1"/>
  <c r="AC832" i="1"/>
  <c r="AB832" i="1"/>
  <c r="AA832" i="1"/>
  <c r="AC831" i="1"/>
  <c r="AB831" i="1"/>
  <c r="AA831" i="1"/>
  <c r="AC830" i="1"/>
  <c r="AB830" i="1"/>
  <c r="AA830" i="1"/>
  <c r="AC829" i="1"/>
  <c r="AB829" i="1"/>
  <c r="AA829" i="1"/>
  <c r="AC828" i="1"/>
  <c r="AB828" i="1"/>
  <c r="AA828" i="1"/>
  <c r="AC827" i="1"/>
  <c r="AB827" i="1"/>
  <c r="AA827" i="1"/>
  <c r="AC826" i="1"/>
  <c r="AB826" i="1"/>
  <c r="AA826" i="1"/>
  <c r="AC825" i="1"/>
  <c r="AB825" i="1"/>
  <c r="AA825" i="1"/>
  <c r="AC824" i="1"/>
  <c r="AB824" i="1"/>
  <c r="AA824" i="1"/>
  <c r="AC823" i="1"/>
  <c r="AB823" i="1"/>
  <c r="AA823" i="1"/>
  <c r="AC822" i="1"/>
  <c r="AB822" i="1"/>
  <c r="AA822" i="1"/>
  <c r="AC821" i="1"/>
  <c r="AB821" i="1"/>
  <c r="AA821" i="1"/>
  <c r="AC820" i="1"/>
  <c r="AB820" i="1"/>
  <c r="AA820" i="1"/>
  <c r="AC819" i="1"/>
  <c r="AB819" i="1"/>
  <c r="AA819" i="1"/>
  <c r="AC818" i="1"/>
  <c r="AB818" i="1"/>
  <c r="AA818" i="1"/>
  <c r="AC817" i="1"/>
  <c r="AB817" i="1"/>
  <c r="AA817" i="1"/>
  <c r="AC816" i="1"/>
  <c r="AB816" i="1"/>
  <c r="AA816" i="1"/>
  <c r="AC815" i="1"/>
  <c r="AB815" i="1"/>
  <c r="AA815" i="1"/>
  <c r="AC814" i="1"/>
  <c r="AB814" i="1"/>
  <c r="AA814" i="1"/>
  <c r="AC813" i="1"/>
  <c r="AB813" i="1"/>
  <c r="AA813" i="1"/>
  <c r="AC812" i="1"/>
  <c r="AB812" i="1"/>
  <c r="AA812" i="1"/>
  <c r="AC811" i="1"/>
  <c r="AB811" i="1"/>
  <c r="AA811" i="1"/>
  <c r="AC810" i="1"/>
  <c r="AB810" i="1"/>
  <c r="AA810" i="1"/>
  <c r="AC809" i="1"/>
  <c r="AB809" i="1"/>
  <c r="AA809" i="1"/>
  <c r="AC808" i="1"/>
  <c r="AB808" i="1"/>
  <c r="AA808" i="1"/>
  <c r="AC807" i="1"/>
  <c r="AB807" i="1"/>
  <c r="AA807" i="1"/>
  <c r="AC806" i="1"/>
  <c r="AB806" i="1"/>
  <c r="AA806" i="1"/>
  <c r="AC805" i="1"/>
  <c r="AB805" i="1"/>
  <c r="AA805" i="1"/>
  <c r="AC804" i="1"/>
  <c r="AB804" i="1"/>
  <c r="AA804" i="1"/>
  <c r="AC803" i="1"/>
  <c r="AB803" i="1"/>
  <c r="AA803" i="1"/>
  <c r="AC802" i="1"/>
  <c r="AB802" i="1"/>
  <c r="AA802" i="1"/>
  <c r="AC801" i="1"/>
  <c r="AB801" i="1"/>
  <c r="AA801" i="1"/>
  <c r="AC800" i="1"/>
  <c r="AB800" i="1"/>
  <c r="AA800" i="1"/>
  <c r="AC799" i="1"/>
  <c r="AB799" i="1"/>
  <c r="AA799" i="1"/>
  <c r="AC798" i="1"/>
  <c r="AB798" i="1"/>
  <c r="AA798" i="1"/>
  <c r="AC797" i="1"/>
  <c r="AB797" i="1"/>
  <c r="AA797" i="1"/>
  <c r="AC796" i="1"/>
  <c r="AB796" i="1"/>
  <c r="AA796" i="1"/>
  <c r="AC795" i="1"/>
  <c r="AB795" i="1"/>
  <c r="AA795" i="1"/>
  <c r="AC794" i="1"/>
  <c r="AB794" i="1"/>
  <c r="AA794" i="1"/>
  <c r="AC793" i="1"/>
  <c r="AB793" i="1"/>
  <c r="AA793" i="1"/>
  <c r="AC792" i="1"/>
  <c r="AB792" i="1"/>
  <c r="AA792" i="1"/>
  <c r="AC791" i="1"/>
  <c r="AB791" i="1"/>
  <c r="AA791" i="1"/>
  <c r="AC790" i="1"/>
  <c r="AB790" i="1"/>
  <c r="AA790" i="1"/>
  <c r="AC789" i="1"/>
  <c r="AB789" i="1"/>
  <c r="AA789" i="1"/>
  <c r="AC788" i="1"/>
  <c r="AB788" i="1"/>
  <c r="AA788" i="1"/>
  <c r="AC787" i="1"/>
  <c r="AB787" i="1"/>
  <c r="AA787" i="1"/>
  <c r="AC786" i="1"/>
  <c r="AB786" i="1"/>
  <c r="AA786" i="1"/>
  <c r="AC785" i="1"/>
  <c r="AB785" i="1"/>
  <c r="AA785" i="1"/>
  <c r="AC784" i="1"/>
  <c r="AB784" i="1"/>
  <c r="AA784" i="1"/>
  <c r="AC783" i="1"/>
  <c r="AB783" i="1"/>
  <c r="AA783" i="1"/>
  <c r="AC782" i="1"/>
  <c r="AB782" i="1"/>
  <c r="AA782" i="1"/>
  <c r="AC781" i="1"/>
  <c r="AB781" i="1"/>
  <c r="AA781" i="1"/>
  <c r="AC780" i="1"/>
  <c r="AB780" i="1"/>
  <c r="AA780" i="1"/>
  <c r="AC779" i="1"/>
  <c r="AB779" i="1"/>
  <c r="AA779" i="1"/>
  <c r="AC778" i="1"/>
  <c r="AB778" i="1"/>
  <c r="AA778" i="1"/>
  <c r="AC777" i="1"/>
  <c r="AB777" i="1"/>
  <c r="AA777" i="1"/>
  <c r="AC776" i="1"/>
  <c r="AB776" i="1"/>
  <c r="AA776" i="1"/>
  <c r="AC775" i="1"/>
  <c r="AB775" i="1"/>
  <c r="AA775" i="1"/>
  <c r="AC774" i="1"/>
  <c r="AB774" i="1"/>
  <c r="AA774" i="1"/>
  <c r="AC773" i="1"/>
  <c r="AB773" i="1"/>
  <c r="AA773" i="1"/>
  <c r="AC772" i="1"/>
  <c r="AB772" i="1"/>
  <c r="AA772" i="1"/>
  <c r="AC771" i="1"/>
  <c r="AB771" i="1"/>
  <c r="AA771" i="1"/>
  <c r="AC770" i="1"/>
  <c r="AB770" i="1"/>
  <c r="AA770" i="1"/>
  <c r="AC769" i="1"/>
  <c r="AB769" i="1"/>
  <c r="AA769" i="1"/>
  <c r="AC768" i="1"/>
  <c r="AB768" i="1"/>
  <c r="AA768" i="1"/>
  <c r="AC767" i="1"/>
  <c r="AB767" i="1"/>
  <c r="AA767" i="1"/>
  <c r="AC766" i="1"/>
  <c r="AB766" i="1"/>
  <c r="AA766" i="1"/>
  <c r="AC765" i="1"/>
  <c r="AB765" i="1"/>
  <c r="AA765" i="1"/>
  <c r="AC764" i="1"/>
  <c r="AB764" i="1"/>
  <c r="AA764" i="1"/>
  <c r="AC763" i="1"/>
  <c r="AB763" i="1"/>
  <c r="AA763" i="1"/>
  <c r="AC762" i="1"/>
  <c r="AB762" i="1"/>
  <c r="AA762" i="1"/>
  <c r="AC761" i="1"/>
  <c r="AB761" i="1"/>
  <c r="AA761" i="1"/>
  <c r="AC760" i="1"/>
  <c r="AB760" i="1"/>
  <c r="AA760" i="1"/>
  <c r="AC759" i="1"/>
  <c r="AB759" i="1"/>
  <c r="AA759" i="1"/>
  <c r="AC758" i="1"/>
  <c r="AB758" i="1"/>
  <c r="AA758" i="1"/>
  <c r="AC757" i="1"/>
  <c r="AB757" i="1"/>
  <c r="AA757" i="1"/>
  <c r="AC756" i="1"/>
  <c r="AB756" i="1"/>
  <c r="AA756" i="1"/>
  <c r="AC755" i="1"/>
  <c r="AB755" i="1"/>
  <c r="AA755" i="1"/>
  <c r="AC754" i="1"/>
  <c r="AB754" i="1"/>
  <c r="AA754" i="1"/>
  <c r="AC753" i="1"/>
  <c r="AB753" i="1"/>
  <c r="AA753" i="1"/>
  <c r="AC752" i="1"/>
  <c r="AB752" i="1"/>
  <c r="AA752" i="1"/>
  <c r="AC751" i="1"/>
  <c r="AB751" i="1"/>
  <c r="AA751" i="1"/>
  <c r="AC750" i="1"/>
  <c r="AB750" i="1"/>
  <c r="AA750" i="1"/>
  <c r="AC749" i="1"/>
  <c r="AB749" i="1"/>
  <c r="AA749" i="1"/>
  <c r="AC748" i="1"/>
  <c r="AB748" i="1"/>
  <c r="AA748" i="1"/>
  <c r="AC747" i="1"/>
  <c r="AB747" i="1"/>
  <c r="AA747" i="1"/>
  <c r="AC746" i="1"/>
  <c r="AB746" i="1"/>
  <c r="AA746" i="1"/>
  <c r="AC745" i="1"/>
  <c r="AB745" i="1"/>
  <c r="AA745" i="1"/>
  <c r="AC744" i="1"/>
  <c r="AB744" i="1"/>
  <c r="AA744" i="1"/>
  <c r="AC743" i="1"/>
  <c r="AB743" i="1"/>
  <c r="AA743" i="1"/>
  <c r="AC742" i="1"/>
  <c r="AB742" i="1"/>
  <c r="AA742" i="1"/>
  <c r="AC741" i="1"/>
  <c r="AB741" i="1"/>
  <c r="AA741" i="1"/>
  <c r="AC740" i="1"/>
  <c r="AB740" i="1"/>
  <c r="AA740" i="1"/>
  <c r="AC739" i="1"/>
  <c r="AB739" i="1"/>
  <c r="AA739" i="1"/>
  <c r="AC738" i="1"/>
  <c r="AB738" i="1"/>
  <c r="AA738" i="1"/>
  <c r="AC737" i="1"/>
  <c r="AB737" i="1"/>
  <c r="AA737" i="1"/>
  <c r="AC736" i="1"/>
  <c r="AB736" i="1"/>
  <c r="AA736" i="1"/>
  <c r="AC735" i="1"/>
  <c r="AB735" i="1"/>
  <c r="AA735" i="1"/>
  <c r="AC734" i="1"/>
  <c r="AB734" i="1"/>
  <c r="AA734" i="1"/>
  <c r="AC733" i="1"/>
  <c r="AB733" i="1"/>
  <c r="AA733" i="1"/>
  <c r="AC732" i="1"/>
  <c r="AB732" i="1"/>
  <c r="AA732" i="1"/>
  <c r="AC731" i="1"/>
  <c r="AB731" i="1"/>
  <c r="AA731" i="1"/>
  <c r="AC730" i="1"/>
  <c r="AB730" i="1"/>
  <c r="AA730" i="1"/>
  <c r="AC729" i="1"/>
  <c r="AB729" i="1"/>
  <c r="AA729" i="1"/>
  <c r="AC728" i="1"/>
  <c r="AB728" i="1"/>
  <c r="AA728" i="1"/>
  <c r="AC727" i="1"/>
  <c r="AB727" i="1"/>
  <c r="AA727" i="1"/>
  <c r="AC726" i="1"/>
  <c r="AB726" i="1"/>
  <c r="AA726" i="1"/>
  <c r="AC725" i="1"/>
  <c r="AB725" i="1"/>
  <c r="AA725" i="1"/>
  <c r="AC724" i="1"/>
  <c r="AB724" i="1"/>
  <c r="AA724" i="1"/>
  <c r="AC723" i="1"/>
  <c r="AB723" i="1"/>
  <c r="AA723" i="1"/>
  <c r="AC722" i="1"/>
  <c r="AB722" i="1"/>
  <c r="AA722" i="1"/>
  <c r="AC721" i="1"/>
  <c r="AB721" i="1"/>
  <c r="AA721" i="1"/>
  <c r="AC720" i="1"/>
  <c r="AB720" i="1"/>
  <c r="AA720" i="1"/>
  <c r="AC719" i="1"/>
  <c r="AB719" i="1"/>
  <c r="AA719" i="1"/>
  <c r="AC718" i="1"/>
  <c r="AB718" i="1"/>
  <c r="AA718" i="1"/>
  <c r="AC717" i="1"/>
  <c r="AB717" i="1"/>
  <c r="AA717" i="1"/>
  <c r="AC716" i="1"/>
  <c r="AB716" i="1"/>
  <c r="AA716" i="1"/>
  <c r="AC715" i="1"/>
  <c r="AB715" i="1"/>
  <c r="AA715" i="1"/>
  <c r="AC714" i="1"/>
  <c r="AB714" i="1"/>
  <c r="AA714" i="1"/>
  <c r="AC713" i="1"/>
  <c r="AB713" i="1"/>
  <c r="AA713" i="1"/>
  <c r="AC712" i="1"/>
  <c r="AB712" i="1"/>
  <c r="AA712" i="1"/>
  <c r="AC711" i="1"/>
  <c r="AB711" i="1"/>
  <c r="AA711" i="1"/>
  <c r="AC710" i="1"/>
  <c r="AB710" i="1"/>
  <c r="AA710" i="1"/>
  <c r="AC709" i="1"/>
  <c r="AB709" i="1"/>
  <c r="AA709" i="1"/>
  <c r="AC708" i="1"/>
  <c r="AB708" i="1"/>
  <c r="AA708" i="1"/>
  <c r="AC707" i="1"/>
  <c r="AB707" i="1"/>
  <c r="AA707" i="1"/>
  <c r="AC706" i="1"/>
  <c r="AB706" i="1"/>
  <c r="AA706" i="1"/>
  <c r="AC705" i="1"/>
  <c r="AB705" i="1"/>
  <c r="AA705" i="1"/>
  <c r="AC704" i="1"/>
  <c r="AB704" i="1"/>
  <c r="AA704" i="1"/>
  <c r="AC703" i="1"/>
  <c r="AB703" i="1"/>
  <c r="AA703" i="1"/>
  <c r="AC702" i="1"/>
  <c r="AB702" i="1"/>
  <c r="AA702" i="1"/>
  <c r="AC701" i="1"/>
  <c r="AB701" i="1"/>
  <c r="AA701" i="1"/>
  <c r="AC700" i="1"/>
  <c r="AB700" i="1"/>
  <c r="AA700" i="1"/>
  <c r="AC699" i="1"/>
  <c r="AB699" i="1"/>
  <c r="AA699" i="1"/>
  <c r="AC698" i="1"/>
  <c r="AB698" i="1"/>
  <c r="AA698" i="1"/>
  <c r="AC697" i="1"/>
  <c r="AB697" i="1"/>
  <c r="AA697" i="1"/>
  <c r="AC696" i="1"/>
  <c r="AB696" i="1"/>
  <c r="AA696" i="1"/>
  <c r="AC695" i="1"/>
  <c r="AB695" i="1"/>
  <c r="AA695" i="1"/>
  <c r="AC694" i="1"/>
  <c r="AB694" i="1"/>
  <c r="AA694" i="1"/>
  <c r="AC693" i="1"/>
  <c r="AB693" i="1"/>
  <c r="AA693" i="1"/>
  <c r="AC692" i="1"/>
  <c r="AB692" i="1"/>
  <c r="AA692" i="1"/>
  <c r="AC691" i="1"/>
  <c r="AB691" i="1"/>
  <c r="AA691" i="1"/>
  <c r="AC690" i="1"/>
  <c r="AB690" i="1"/>
  <c r="AA690" i="1"/>
  <c r="AC689" i="1"/>
  <c r="AB689" i="1"/>
  <c r="AA689" i="1"/>
  <c r="AC688" i="1"/>
  <c r="AB688" i="1"/>
  <c r="AA688" i="1"/>
  <c r="AC687" i="1"/>
  <c r="AB687" i="1"/>
  <c r="AA687" i="1"/>
  <c r="AC686" i="1"/>
  <c r="AB686" i="1"/>
  <c r="AA686" i="1"/>
  <c r="AC685" i="1"/>
  <c r="AB685" i="1"/>
  <c r="AA685" i="1"/>
  <c r="AC684" i="1"/>
  <c r="AB684" i="1"/>
  <c r="AA684" i="1"/>
  <c r="AC683" i="1"/>
  <c r="AB683" i="1"/>
  <c r="AA683" i="1"/>
  <c r="AC682" i="1"/>
  <c r="AB682" i="1"/>
  <c r="AA682" i="1"/>
  <c r="AC681" i="1"/>
  <c r="AB681" i="1"/>
  <c r="AA681" i="1"/>
  <c r="AC680" i="1"/>
  <c r="AB680" i="1"/>
  <c r="AA680" i="1"/>
  <c r="AC679" i="1"/>
  <c r="AB679" i="1"/>
  <c r="AA679" i="1"/>
  <c r="AC678" i="1"/>
  <c r="AB678" i="1"/>
  <c r="AA678" i="1"/>
  <c r="AC677" i="1"/>
  <c r="AB677" i="1"/>
  <c r="AA677" i="1"/>
  <c r="AC676" i="1"/>
  <c r="AB676" i="1"/>
  <c r="AA676" i="1"/>
  <c r="AC675" i="1"/>
  <c r="AB675" i="1"/>
  <c r="AA675" i="1"/>
  <c r="AC674" i="1"/>
  <c r="AB674" i="1"/>
  <c r="AA674" i="1"/>
  <c r="AC673" i="1"/>
  <c r="AB673" i="1"/>
  <c r="AA673" i="1"/>
  <c r="AC672" i="1"/>
  <c r="AB672" i="1"/>
  <c r="AA672" i="1"/>
  <c r="AC671" i="1"/>
  <c r="AB671" i="1"/>
  <c r="AA671" i="1"/>
  <c r="AC670" i="1"/>
  <c r="AB670" i="1"/>
  <c r="AA670" i="1"/>
  <c r="AC669" i="1"/>
  <c r="AB669" i="1"/>
  <c r="AA669" i="1"/>
  <c r="AC668" i="1"/>
  <c r="AB668" i="1"/>
  <c r="AA668" i="1"/>
  <c r="AC667" i="1"/>
  <c r="AB667" i="1"/>
  <c r="AA667" i="1"/>
  <c r="AC666" i="1"/>
  <c r="AB666" i="1"/>
  <c r="AA666" i="1"/>
  <c r="AC665" i="1"/>
  <c r="AB665" i="1"/>
  <c r="AA665" i="1"/>
  <c r="AC664" i="1"/>
  <c r="AB664" i="1"/>
  <c r="AA664" i="1"/>
  <c r="AC663" i="1"/>
  <c r="AB663" i="1"/>
  <c r="AA663" i="1"/>
  <c r="AC662" i="1"/>
  <c r="AB662" i="1"/>
  <c r="AA662" i="1"/>
  <c r="AC661" i="1"/>
  <c r="AB661" i="1"/>
  <c r="AA661" i="1"/>
  <c r="AC660" i="1"/>
  <c r="AB660" i="1"/>
  <c r="AA660" i="1"/>
  <c r="AC659" i="1"/>
  <c r="AB659" i="1"/>
  <c r="AA659" i="1"/>
  <c r="AC658" i="1"/>
  <c r="AB658" i="1"/>
  <c r="AA658" i="1"/>
  <c r="AC657" i="1"/>
  <c r="AB657" i="1"/>
  <c r="AA657" i="1"/>
  <c r="AC656" i="1"/>
  <c r="AB656" i="1"/>
  <c r="AA656" i="1"/>
  <c r="AC655" i="1"/>
  <c r="AB655" i="1"/>
  <c r="AA655" i="1"/>
  <c r="AC654" i="1"/>
  <c r="AB654" i="1"/>
  <c r="AA654" i="1"/>
  <c r="AC653" i="1"/>
  <c r="AB653" i="1"/>
  <c r="AA653" i="1"/>
  <c r="AC652" i="1"/>
  <c r="AB652" i="1"/>
  <c r="AA652" i="1"/>
  <c r="AC651" i="1"/>
  <c r="AB651" i="1"/>
  <c r="AA651" i="1"/>
  <c r="AC650" i="1"/>
  <c r="AB650" i="1"/>
  <c r="AA650" i="1"/>
  <c r="AC649" i="1"/>
  <c r="AB649" i="1"/>
  <c r="AA649" i="1"/>
  <c r="AC648" i="1"/>
  <c r="AB648" i="1"/>
  <c r="AA648" i="1"/>
  <c r="AC647" i="1"/>
  <c r="AB647" i="1"/>
  <c r="AA647" i="1"/>
  <c r="AC646" i="1"/>
  <c r="AB646" i="1"/>
  <c r="AA646" i="1"/>
  <c r="AC645" i="1"/>
  <c r="AB645" i="1"/>
  <c r="AA645" i="1"/>
  <c r="AC644" i="1"/>
  <c r="AB644" i="1"/>
  <c r="AA644" i="1"/>
  <c r="AC643" i="1"/>
  <c r="AB643" i="1"/>
  <c r="AA643" i="1"/>
  <c r="AC642" i="1"/>
  <c r="AB642" i="1"/>
  <c r="AA642" i="1"/>
  <c r="AC641" i="1"/>
  <c r="AB641" i="1"/>
  <c r="AA641" i="1"/>
  <c r="AC640" i="1"/>
  <c r="AB640" i="1"/>
  <c r="AA640" i="1"/>
  <c r="AC639" i="1"/>
  <c r="AB639" i="1"/>
  <c r="AA639" i="1"/>
  <c r="AC638" i="1"/>
  <c r="AB638" i="1"/>
  <c r="AA638" i="1"/>
  <c r="AC637" i="1"/>
  <c r="AB637" i="1"/>
  <c r="AA637" i="1"/>
  <c r="AC636" i="1"/>
  <c r="AB636" i="1"/>
  <c r="AA636" i="1"/>
  <c r="AC635" i="1"/>
  <c r="AB635" i="1"/>
  <c r="AA635" i="1"/>
  <c r="AC634" i="1"/>
  <c r="AB634" i="1"/>
  <c r="AA634" i="1"/>
  <c r="AC633" i="1"/>
  <c r="AB633" i="1"/>
  <c r="AA633" i="1"/>
  <c r="AC632" i="1"/>
  <c r="AB632" i="1"/>
  <c r="AA632" i="1"/>
  <c r="AC631" i="1"/>
  <c r="AB631" i="1"/>
  <c r="AA631" i="1"/>
  <c r="AC630" i="1"/>
  <c r="AB630" i="1"/>
  <c r="AA630" i="1"/>
  <c r="AC629" i="1"/>
  <c r="AB629" i="1"/>
  <c r="AA629" i="1"/>
  <c r="AC628" i="1"/>
  <c r="AB628" i="1"/>
  <c r="AA628" i="1"/>
  <c r="AC627" i="1"/>
  <c r="AB627" i="1"/>
  <c r="AA627" i="1"/>
  <c r="AC626" i="1"/>
  <c r="AB626" i="1"/>
  <c r="AA626" i="1"/>
  <c r="AC625" i="1"/>
  <c r="AB625" i="1"/>
  <c r="AA625" i="1"/>
  <c r="AC624" i="1"/>
  <c r="AB624" i="1"/>
  <c r="AA624" i="1"/>
  <c r="AC623" i="1"/>
  <c r="AB623" i="1"/>
  <c r="AA623" i="1"/>
  <c r="AC622" i="1"/>
  <c r="AB622" i="1"/>
  <c r="AA622" i="1"/>
  <c r="AC621" i="1"/>
  <c r="AB621" i="1"/>
  <c r="AA621" i="1"/>
  <c r="AC620" i="1"/>
  <c r="AB620" i="1"/>
  <c r="AA620" i="1"/>
  <c r="AC619" i="1"/>
  <c r="AB619" i="1"/>
  <c r="AA619" i="1"/>
  <c r="AC618" i="1"/>
  <c r="AB618" i="1"/>
  <c r="AA618" i="1"/>
  <c r="AC617" i="1"/>
  <c r="AB617" i="1"/>
  <c r="AA617" i="1"/>
  <c r="AC616" i="1"/>
  <c r="AB616" i="1"/>
  <c r="AA616" i="1"/>
  <c r="AC615" i="1"/>
  <c r="AB615" i="1"/>
  <c r="AA615" i="1"/>
  <c r="AC614" i="1"/>
  <c r="AB614" i="1"/>
  <c r="AA614" i="1"/>
  <c r="AC613" i="1"/>
  <c r="AB613" i="1"/>
  <c r="AA613" i="1"/>
  <c r="AC612" i="1"/>
  <c r="AB612" i="1"/>
  <c r="AA612" i="1"/>
  <c r="AC611" i="1"/>
  <c r="AB611" i="1"/>
  <c r="AA611" i="1"/>
  <c r="AC610" i="1"/>
  <c r="AB610" i="1"/>
  <c r="AA610" i="1"/>
  <c r="AC609" i="1"/>
  <c r="AB609" i="1"/>
  <c r="AA609" i="1"/>
  <c r="AC608" i="1"/>
  <c r="AB608" i="1"/>
  <c r="AA608" i="1"/>
  <c r="AC607" i="1"/>
  <c r="AB607" i="1"/>
  <c r="AA607" i="1"/>
  <c r="AC606" i="1"/>
  <c r="AB606" i="1"/>
  <c r="AA606" i="1"/>
  <c r="AC605" i="1"/>
  <c r="AB605" i="1"/>
  <c r="AA605" i="1"/>
  <c r="AC604" i="1"/>
  <c r="AB604" i="1"/>
  <c r="AA604" i="1"/>
  <c r="AC603" i="1"/>
  <c r="AB603" i="1"/>
  <c r="AA603" i="1"/>
  <c r="AC602" i="1"/>
  <c r="AB602" i="1"/>
  <c r="AA602" i="1"/>
  <c r="AC601" i="1"/>
  <c r="AB601" i="1"/>
  <c r="AA601" i="1"/>
  <c r="AC600" i="1"/>
  <c r="AB600" i="1"/>
  <c r="AA600" i="1"/>
  <c r="AC599" i="1"/>
  <c r="AB599" i="1"/>
  <c r="AA599" i="1"/>
  <c r="AC598" i="1"/>
  <c r="AB598" i="1"/>
  <c r="AA598" i="1"/>
  <c r="AC597" i="1"/>
  <c r="AB597" i="1"/>
  <c r="AA597" i="1"/>
  <c r="AC596" i="1"/>
  <c r="AB596" i="1"/>
  <c r="AA596" i="1"/>
  <c r="AC595" i="1"/>
  <c r="AB595" i="1"/>
  <c r="AA595" i="1"/>
  <c r="AC594" i="1"/>
  <c r="AB594" i="1"/>
  <c r="AA594" i="1"/>
  <c r="AC593" i="1"/>
  <c r="AB593" i="1"/>
  <c r="AA593" i="1"/>
  <c r="AC592" i="1"/>
  <c r="AB592" i="1"/>
  <c r="AA592" i="1"/>
  <c r="AC591" i="1"/>
  <c r="AB591" i="1"/>
  <c r="AA591" i="1"/>
  <c r="AC590" i="1"/>
  <c r="AB590" i="1"/>
  <c r="AA590" i="1"/>
  <c r="AC589" i="1"/>
  <c r="AB589" i="1"/>
  <c r="AA589" i="1"/>
  <c r="AC588" i="1"/>
  <c r="AB588" i="1"/>
  <c r="AA588" i="1"/>
  <c r="AC587" i="1"/>
  <c r="AB587" i="1"/>
  <c r="AA587" i="1"/>
  <c r="AC586" i="1"/>
  <c r="AB586" i="1"/>
  <c r="AA586" i="1"/>
  <c r="AC585" i="1"/>
  <c r="AB585" i="1"/>
  <c r="AA585" i="1"/>
  <c r="AC584" i="1"/>
  <c r="AB584" i="1"/>
  <c r="AA584" i="1"/>
  <c r="AC583" i="1"/>
  <c r="AB583" i="1"/>
  <c r="AA583" i="1"/>
  <c r="AC582" i="1"/>
  <c r="AB582" i="1"/>
  <c r="AA582" i="1"/>
  <c r="AC581" i="1"/>
  <c r="AB581" i="1"/>
  <c r="AA581" i="1"/>
  <c r="AC580" i="1"/>
  <c r="AB580" i="1"/>
  <c r="AA580" i="1"/>
  <c r="AC579" i="1"/>
  <c r="AB579" i="1"/>
  <c r="AA579" i="1"/>
  <c r="AC578" i="1"/>
  <c r="AB578" i="1"/>
  <c r="AA578" i="1"/>
  <c r="AC577" i="1"/>
  <c r="AB577" i="1"/>
  <c r="AA577" i="1"/>
  <c r="AC576" i="1"/>
  <c r="AB576" i="1"/>
  <c r="AA576" i="1"/>
  <c r="AC575" i="1"/>
  <c r="AB575" i="1"/>
  <c r="AA575" i="1"/>
  <c r="AC574" i="1"/>
  <c r="AB574" i="1"/>
  <c r="AA574" i="1"/>
  <c r="AC573" i="1"/>
  <c r="AB573" i="1"/>
  <c r="AA573" i="1"/>
  <c r="AC572" i="1"/>
  <c r="AB572" i="1"/>
  <c r="AA572" i="1"/>
  <c r="AC571" i="1"/>
  <c r="AB571" i="1"/>
  <c r="AA571" i="1"/>
  <c r="AC570" i="1"/>
  <c r="AB570" i="1"/>
  <c r="AA570" i="1"/>
  <c r="AC569" i="1"/>
  <c r="AB569" i="1"/>
  <c r="AA569" i="1"/>
  <c r="AC568" i="1"/>
  <c r="AB568" i="1"/>
  <c r="AA568" i="1"/>
  <c r="AC567" i="1"/>
  <c r="AB567" i="1"/>
  <c r="AA567" i="1"/>
  <c r="AC566" i="1"/>
  <c r="AB566" i="1"/>
  <c r="AA566" i="1"/>
  <c r="AC565" i="1"/>
  <c r="AB565" i="1"/>
  <c r="AA565" i="1"/>
  <c r="AC564" i="1"/>
  <c r="AB564" i="1"/>
  <c r="AA564" i="1"/>
  <c r="AC563" i="1"/>
  <c r="AB563" i="1"/>
  <c r="AA563" i="1"/>
  <c r="AC562" i="1"/>
  <c r="AB562" i="1"/>
  <c r="AA562" i="1"/>
  <c r="AC561" i="1"/>
  <c r="AB561" i="1"/>
  <c r="AA561" i="1"/>
  <c r="AC560" i="1"/>
  <c r="AB560" i="1"/>
  <c r="AA560" i="1"/>
  <c r="AC559" i="1"/>
  <c r="AB559" i="1"/>
  <c r="AA559" i="1"/>
  <c r="AC558" i="1"/>
  <c r="AB558" i="1"/>
  <c r="AA558" i="1"/>
  <c r="AC557" i="1"/>
  <c r="AB557" i="1"/>
  <c r="AA557" i="1"/>
  <c r="AC556" i="1"/>
  <c r="AB556" i="1"/>
  <c r="AA556" i="1"/>
  <c r="AC555" i="1"/>
  <c r="AB555" i="1"/>
  <c r="AA555" i="1"/>
  <c r="AC554" i="1"/>
  <c r="AB554" i="1"/>
  <c r="AA554" i="1"/>
  <c r="AC553" i="1"/>
  <c r="AB553" i="1"/>
  <c r="AA553" i="1"/>
  <c r="AC552" i="1"/>
  <c r="AB552" i="1"/>
  <c r="AA552" i="1"/>
  <c r="AC551" i="1"/>
  <c r="AB551" i="1"/>
  <c r="AA551" i="1"/>
  <c r="AC550" i="1"/>
  <c r="AB550" i="1"/>
  <c r="AA550" i="1"/>
  <c r="AC549" i="1"/>
  <c r="AB549" i="1"/>
  <c r="AA549" i="1"/>
  <c r="AC548" i="1"/>
  <c r="AB548" i="1"/>
  <c r="AA548" i="1"/>
  <c r="AC547" i="1"/>
  <c r="AB547" i="1"/>
  <c r="AA547" i="1"/>
  <c r="AC546" i="1"/>
  <c r="AB546" i="1"/>
  <c r="AA546" i="1"/>
  <c r="AC545" i="1"/>
  <c r="AB545" i="1"/>
  <c r="AA545" i="1"/>
  <c r="AC544" i="1"/>
  <c r="AB544" i="1"/>
  <c r="AA544" i="1"/>
  <c r="AC543" i="1"/>
  <c r="AB543" i="1"/>
  <c r="AA543" i="1"/>
  <c r="AC542" i="1"/>
  <c r="AB542" i="1"/>
  <c r="AA542" i="1"/>
  <c r="AC541" i="1"/>
  <c r="AB541" i="1"/>
  <c r="AA541" i="1"/>
  <c r="AC540" i="1"/>
  <c r="AB540" i="1"/>
  <c r="AA540" i="1"/>
  <c r="AC539" i="1"/>
  <c r="AB539" i="1"/>
  <c r="AA539" i="1"/>
  <c r="AC538" i="1"/>
  <c r="AB538" i="1"/>
  <c r="AA538" i="1"/>
  <c r="AC537" i="1"/>
  <c r="AB537" i="1"/>
  <c r="AA537" i="1"/>
  <c r="AC536" i="1"/>
  <c r="AB536" i="1"/>
  <c r="AA536" i="1"/>
  <c r="AC535" i="1"/>
  <c r="AB535" i="1"/>
  <c r="AA535" i="1"/>
  <c r="AC534" i="1"/>
  <c r="AB534" i="1"/>
  <c r="AA534" i="1"/>
  <c r="AC533" i="1"/>
  <c r="AB533" i="1"/>
  <c r="AA533" i="1"/>
  <c r="AC532" i="1"/>
  <c r="AB532" i="1"/>
  <c r="AA532" i="1"/>
  <c r="AC531" i="1"/>
  <c r="AB531" i="1"/>
  <c r="AA531" i="1"/>
  <c r="AC530" i="1"/>
  <c r="AB530" i="1"/>
  <c r="AA530" i="1"/>
  <c r="AC529" i="1"/>
  <c r="AB529" i="1"/>
  <c r="AA529" i="1"/>
  <c r="AC528" i="1"/>
  <c r="AB528" i="1"/>
  <c r="AA528" i="1"/>
  <c r="AC527" i="1"/>
  <c r="AB527" i="1"/>
  <c r="AA527" i="1"/>
  <c r="AC526" i="1"/>
  <c r="AB526" i="1"/>
  <c r="AA526" i="1"/>
  <c r="AC525" i="1"/>
  <c r="AB525" i="1"/>
  <c r="AA525" i="1"/>
  <c r="AC524" i="1"/>
  <c r="AB524" i="1"/>
  <c r="AA524" i="1"/>
  <c r="AC523" i="1"/>
  <c r="AB523" i="1"/>
  <c r="AA523" i="1"/>
  <c r="AC522" i="1"/>
  <c r="AB522" i="1"/>
  <c r="AA522" i="1"/>
  <c r="AC521" i="1"/>
  <c r="AB521" i="1"/>
  <c r="AA521" i="1"/>
  <c r="AC520" i="1"/>
  <c r="AB520" i="1"/>
  <c r="AA520" i="1"/>
  <c r="AC519" i="1"/>
  <c r="AB519" i="1"/>
  <c r="AA519" i="1"/>
  <c r="AC518" i="1"/>
  <c r="AB518" i="1"/>
  <c r="AA518" i="1"/>
  <c r="AC517" i="1"/>
  <c r="AB517" i="1"/>
  <c r="AA517" i="1"/>
  <c r="AC516" i="1"/>
  <c r="AB516" i="1"/>
  <c r="AA516" i="1"/>
  <c r="AC515" i="1"/>
  <c r="AB515" i="1"/>
  <c r="AA515" i="1"/>
  <c r="AC514" i="1"/>
  <c r="AB514" i="1"/>
  <c r="AA514" i="1"/>
  <c r="AC513" i="1"/>
  <c r="AB513" i="1"/>
  <c r="AA513" i="1"/>
  <c r="AC512" i="1"/>
  <c r="AB512" i="1"/>
  <c r="AA512" i="1"/>
  <c r="AC511" i="1"/>
  <c r="AB511" i="1"/>
  <c r="AA511" i="1"/>
  <c r="AC510" i="1"/>
  <c r="AB510" i="1"/>
  <c r="AA510" i="1"/>
  <c r="AC509" i="1"/>
  <c r="AB509" i="1"/>
  <c r="AA509" i="1"/>
  <c r="AC508" i="1"/>
  <c r="AB508" i="1"/>
  <c r="AA508" i="1"/>
  <c r="AC507" i="1"/>
  <c r="AB507" i="1"/>
  <c r="AA507" i="1"/>
  <c r="AC506" i="1"/>
  <c r="AB506" i="1"/>
  <c r="AA506" i="1"/>
  <c r="AC505" i="1"/>
  <c r="AB505" i="1"/>
  <c r="AA505" i="1"/>
  <c r="AC504" i="1"/>
  <c r="AB504" i="1"/>
  <c r="AA504" i="1"/>
  <c r="AC503" i="1"/>
  <c r="AB503" i="1"/>
  <c r="AA503" i="1"/>
  <c r="AC502" i="1"/>
  <c r="AB502" i="1"/>
  <c r="AA502" i="1"/>
  <c r="AC501" i="1"/>
  <c r="AB501" i="1"/>
  <c r="AA501" i="1"/>
  <c r="AC500" i="1"/>
  <c r="AB500" i="1"/>
  <c r="AA500" i="1"/>
  <c r="AC499" i="1"/>
  <c r="AB499" i="1"/>
  <c r="AA499" i="1"/>
  <c r="AC498" i="1"/>
  <c r="AB498" i="1"/>
  <c r="AA498" i="1"/>
  <c r="AC497" i="1"/>
  <c r="AB497" i="1"/>
  <c r="AA497" i="1"/>
  <c r="AC496" i="1"/>
  <c r="AB496" i="1"/>
  <c r="AA496" i="1"/>
  <c r="AC495" i="1"/>
  <c r="AB495" i="1"/>
  <c r="AA495" i="1"/>
  <c r="AC494" i="1"/>
  <c r="AB494" i="1"/>
  <c r="AA494" i="1"/>
  <c r="AC493" i="1"/>
  <c r="AB493" i="1"/>
  <c r="AA493" i="1"/>
  <c r="AC492" i="1"/>
  <c r="AB492" i="1"/>
  <c r="AA492" i="1"/>
  <c r="AC491" i="1"/>
  <c r="AB491" i="1"/>
  <c r="AA491" i="1"/>
  <c r="AC490" i="1"/>
  <c r="AB490" i="1"/>
  <c r="AA490" i="1"/>
  <c r="AC489" i="1"/>
  <c r="AB489" i="1"/>
  <c r="AA489" i="1"/>
  <c r="AC488" i="1"/>
  <c r="AB488" i="1"/>
  <c r="AA488" i="1"/>
  <c r="AC487" i="1"/>
  <c r="AB487" i="1"/>
  <c r="AA487" i="1"/>
  <c r="AC486" i="1"/>
  <c r="AB486" i="1"/>
  <c r="AA486" i="1"/>
  <c r="AC485" i="1"/>
  <c r="AB485" i="1"/>
  <c r="AA485" i="1"/>
  <c r="AC484" i="1"/>
  <c r="AB484" i="1"/>
  <c r="AA484" i="1"/>
  <c r="AC483" i="1"/>
  <c r="AB483" i="1"/>
  <c r="AA483" i="1"/>
  <c r="AC482" i="1"/>
  <c r="AB482" i="1"/>
  <c r="AA482" i="1"/>
  <c r="AC481" i="1"/>
  <c r="AB481" i="1"/>
  <c r="AA481" i="1"/>
  <c r="AC480" i="1"/>
  <c r="AB480" i="1"/>
  <c r="AA480" i="1"/>
  <c r="AC479" i="1"/>
  <c r="AB479" i="1"/>
  <c r="AA479" i="1"/>
  <c r="AC478" i="1"/>
  <c r="AB478" i="1"/>
  <c r="AA478" i="1"/>
  <c r="AC477" i="1"/>
  <c r="AB477" i="1"/>
  <c r="AA477" i="1"/>
  <c r="AC476" i="1"/>
  <c r="AB476" i="1"/>
  <c r="AA476" i="1"/>
  <c r="AC475" i="1"/>
  <c r="AB475" i="1"/>
  <c r="AA475" i="1"/>
  <c r="AC474" i="1"/>
  <c r="AB474" i="1"/>
  <c r="AA474" i="1"/>
  <c r="AC473" i="1"/>
  <c r="AB473" i="1"/>
  <c r="AA473" i="1"/>
  <c r="AC472" i="1"/>
  <c r="AB472" i="1"/>
  <c r="AA472" i="1"/>
  <c r="AC471" i="1"/>
  <c r="AB471" i="1"/>
  <c r="AA471" i="1"/>
  <c r="AC470" i="1"/>
  <c r="AB470" i="1"/>
  <c r="AA470" i="1"/>
  <c r="AC469" i="1"/>
  <c r="AB469" i="1"/>
  <c r="AA469" i="1"/>
  <c r="AC468" i="1"/>
  <c r="AB468" i="1"/>
  <c r="AA468" i="1"/>
  <c r="AC467" i="1"/>
  <c r="AB467" i="1"/>
  <c r="AA467" i="1"/>
  <c r="AC466" i="1"/>
  <c r="AB466" i="1"/>
  <c r="AA466" i="1"/>
  <c r="AC465" i="1"/>
  <c r="AB465" i="1"/>
  <c r="AA465" i="1"/>
  <c r="AC464" i="1"/>
  <c r="AB464" i="1"/>
  <c r="AA464" i="1"/>
  <c r="AC463" i="1"/>
  <c r="AB463" i="1"/>
  <c r="AA463" i="1"/>
  <c r="AC462" i="1"/>
  <c r="AB462" i="1"/>
  <c r="AA462" i="1"/>
  <c r="AC461" i="1"/>
  <c r="AB461" i="1"/>
  <c r="AA461" i="1"/>
  <c r="AC460" i="1"/>
  <c r="AB460" i="1"/>
  <c r="AA460" i="1"/>
  <c r="AC459" i="1"/>
  <c r="AB459" i="1"/>
  <c r="AA459" i="1"/>
  <c r="AC458" i="1"/>
  <c r="AB458" i="1"/>
  <c r="AA458" i="1"/>
  <c r="AC457" i="1"/>
  <c r="AB457" i="1"/>
  <c r="AA457" i="1"/>
  <c r="AC456" i="1"/>
  <c r="AB456" i="1"/>
  <c r="AA456" i="1"/>
  <c r="AC455" i="1"/>
  <c r="AB455" i="1"/>
  <c r="AA455" i="1"/>
  <c r="AC454" i="1"/>
  <c r="AB454" i="1"/>
  <c r="AA454" i="1"/>
  <c r="AC453" i="1"/>
  <c r="AB453" i="1"/>
  <c r="AA453" i="1"/>
  <c r="AC452" i="1"/>
  <c r="AB452" i="1"/>
  <c r="AA452" i="1"/>
  <c r="AC451" i="1"/>
  <c r="AB451" i="1"/>
  <c r="AA451" i="1"/>
  <c r="AC450" i="1"/>
  <c r="AB450" i="1"/>
  <c r="AA450" i="1"/>
  <c r="AC449" i="1"/>
  <c r="AB449" i="1"/>
  <c r="AA449" i="1"/>
  <c r="AC448" i="1"/>
  <c r="AB448" i="1"/>
  <c r="AA448" i="1"/>
  <c r="AC447" i="1"/>
  <c r="AB447" i="1"/>
  <c r="AA447" i="1"/>
  <c r="AC446" i="1"/>
  <c r="AB446" i="1"/>
  <c r="AA446" i="1"/>
  <c r="AC445" i="1"/>
  <c r="AB445" i="1"/>
  <c r="AA445" i="1"/>
  <c r="AC444" i="1"/>
  <c r="AB444" i="1"/>
  <c r="AA444" i="1"/>
  <c r="AC443" i="1"/>
  <c r="AB443" i="1"/>
  <c r="AA443" i="1"/>
  <c r="AC442" i="1"/>
  <c r="AB442" i="1"/>
  <c r="AA442" i="1"/>
  <c r="AC441" i="1"/>
  <c r="AB441" i="1"/>
  <c r="AA441" i="1"/>
  <c r="AC440" i="1"/>
  <c r="AB440" i="1"/>
  <c r="AA440" i="1"/>
  <c r="AC439" i="1"/>
  <c r="AB439" i="1"/>
  <c r="AA439" i="1"/>
  <c r="AC438" i="1"/>
  <c r="AB438" i="1"/>
  <c r="AA438" i="1"/>
  <c r="AC437" i="1"/>
  <c r="AB437" i="1"/>
  <c r="AA437" i="1"/>
  <c r="AC436" i="1"/>
  <c r="AB436" i="1"/>
  <c r="AA436" i="1"/>
  <c r="AC435" i="1"/>
  <c r="AB435" i="1"/>
  <c r="AA435" i="1"/>
  <c r="AC434" i="1"/>
  <c r="AB434" i="1"/>
  <c r="AA434" i="1"/>
  <c r="AC433" i="1"/>
  <c r="AB433" i="1"/>
  <c r="AA433" i="1"/>
  <c r="AC432" i="1"/>
  <c r="AB432" i="1"/>
  <c r="AA432" i="1"/>
  <c r="AC431" i="1"/>
  <c r="AB431" i="1"/>
  <c r="AA431" i="1"/>
  <c r="AC430" i="1"/>
  <c r="AB430" i="1"/>
  <c r="AA430" i="1"/>
  <c r="AC429" i="1"/>
  <c r="AB429" i="1"/>
  <c r="AA429" i="1"/>
  <c r="AC428" i="1"/>
  <c r="AB428" i="1"/>
  <c r="AA428" i="1"/>
  <c r="AC427" i="1"/>
  <c r="AB427" i="1"/>
  <c r="AA427" i="1"/>
  <c r="AC426" i="1"/>
  <c r="AB426" i="1"/>
  <c r="AA426" i="1"/>
  <c r="AC425" i="1"/>
  <c r="AB425" i="1"/>
  <c r="AA425" i="1"/>
  <c r="AC424" i="1"/>
  <c r="AB424" i="1"/>
  <c r="AA424" i="1"/>
  <c r="AC423" i="1"/>
  <c r="AB423" i="1"/>
  <c r="AA423" i="1"/>
  <c r="AC422" i="1"/>
  <c r="AB422" i="1"/>
  <c r="AA422" i="1"/>
  <c r="AC421" i="1"/>
  <c r="AB421" i="1"/>
  <c r="AA421" i="1"/>
  <c r="AC420" i="1"/>
  <c r="AB420" i="1"/>
  <c r="AA420" i="1"/>
  <c r="AC419" i="1"/>
  <c r="AB419" i="1"/>
  <c r="AA419" i="1"/>
  <c r="AC418" i="1"/>
  <c r="AB418" i="1"/>
  <c r="AA418" i="1"/>
  <c r="AC417" i="1"/>
  <c r="AB417" i="1"/>
  <c r="AA417" i="1"/>
  <c r="AC416" i="1"/>
  <c r="AB416" i="1"/>
  <c r="AA416" i="1"/>
  <c r="AC415" i="1"/>
  <c r="AB415" i="1"/>
  <c r="AA415" i="1"/>
  <c r="AC414" i="1"/>
  <c r="AB414" i="1"/>
  <c r="AA414" i="1"/>
  <c r="AC413" i="1"/>
  <c r="AB413" i="1"/>
  <c r="AA413" i="1"/>
  <c r="AC412" i="1"/>
  <c r="AB412" i="1"/>
  <c r="AA412" i="1"/>
  <c r="AC411" i="1"/>
  <c r="AB411" i="1"/>
  <c r="AA411" i="1"/>
  <c r="AC410" i="1"/>
  <c r="AB410" i="1"/>
  <c r="AA410" i="1"/>
  <c r="AC409" i="1"/>
  <c r="AB409" i="1"/>
  <c r="AA409" i="1"/>
  <c r="AC408" i="1"/>
  <c r="AB408" i="1"/>
  <c r="AA408" i="1"/>
  <c r="AC407" i="1"/>
  <c r="AB407" i="1"/>
  <c r="AA407" i="1"/>
  <c r="AC406" i="1"/>
  <c r="AB406" i="1"/>
  <c r="AA406" i="1"/>
  <c r="AC405" i="1"/>
  <c r="AB405" i="1"/>
  <c r="AA405" i="1"/>
  <c r="AC404" i="1"/>
  <c r="AB404" i="1"/>
  <c r="AA404" i="1"/>
  <c r="AC403" i="1"/>
  <c r="AB403" i="1"/>
  <c r="AA403" i="1"/>
  <c r="AC402" i="1"/>
  <c r="AB402" i="1"/>
  <c r="AA402" i="1"/>
  <c r="AC401" i="1"/>
  <c r="AB401" i="1"/>
  <c r="AA401" i="1"/>
  <c r="AC400" i="1"/>
  <c r="AB400" i="1"/>
  <c r="AA400" i="1"/>
  <c r="AC399" i="1"/>
  <c r="AB399" i="1"/>
  <c r="AA399" i="1"/>
  <c r="AC398" i="1"/>
  <c r="AB398" i="1"/>
  <c r="AA398" i="1"/>
  <c r="AC397" i="1"/>
  <c r="AB397" i="1"/>
  <c r="AA397" i="1"/>
  <c r="AC396" i="1"/>
  <c r="AB396" i="1"/>
  <c r="AA396" i="1"/>
  <c r="AC395" i="1"/>
  <c r="AB395" i="1"/>
  <c r="AA395" i="1"/>
  <c r="AC394" i="1"/>
  <c r="AB394" i="1"/>
  <c r="AA394" i="1"/>
  <c r="AC393" i="1"/>
  <c r="AB393" i="1"/>
  <c r="AA393" i="1"/>
  <c r="AC392" i="1"/>
  <c r="AB392" i="1"/>
  <c r="AA392" i="1"/>
  <c r="AC391" i="1"/>
  <c r="AB391" i="1"/>
  <c r="AA391" i="1"/>
  <c r="AC390" i="1"/>
  <c r="AB390" i="1"/>
  <c r="AA390" i="1"/>
  <c r="AC389" i="1"/>
  <c r="AB389" i="1"/>
  <c r="AA389" i="1"/>
  <c r="AC388" i="1"/>
  <c r="AB388" i="1"/>
  <c r="AA388" i="1"/>
  <c r="AC387" i="1"/>
  <c r="AB387" i="1"/>
  <c r="AA387" i="1"/>
  <c r="AC386" i="1"/>
  <c r="AB386" i="1"/>
  <c r="AA386" i="1"/>
  <c r="AC385" i="1"/>
  <c r="AB385" i="1"/>
  <c r="AA385" i="1"/>
  <c r="AC384" i="1"/>
  <c r="AB384" i="1"/>
  <c r="AA384" i="1"/>
  <c r="AC383" i="1"/>
  <c r="AB383" i="1"/>
  <c r="AA383" i="1"/>
  <c r="AC382" i="1"/>
  <c r="AB382" i="1"/>
  <c r="AA382" i="1"/>
  <c r="AC381" i="1"/>
  <c r="AB381" i="1"/>
  <c r="AA381" i="1"/>
  <c r="AC380" i="1"/>
  <c r="AB380" i="1"/>
  <c r="AA380" i="1"/>
  <c r="AC379" i="1"/>
  <c r="AB379" i="1"/>
  <c r="AA379" i="1"/>
  <c r="AC378" i="1"/>
  <c r="AB378" i="1"/>
  <c r="AA378" i="1"/>
  <c r="AC377" i="1"/>
  <c r="AB377" i="1"/>
  <c r="AA377" i="1"/>
  <c r="AC376" i="1"/>
  <c r="AB376" i="1"/>
  <c r="AA376" i="1"/>
  <c r="AC375" i="1"/>
  <c r="AB375" i="1"/>
  <c r="AA375" i="1"/>
  <c r="AC374" i="1"/>
  <c r="AB374" i="1"/>
  <c r="AA374" i="1"/>
  <c r="AC373" i="1"/>
  <c r="AB373" i="1"/>
  <c r="AA373" i="1"/>
  <c r="AC372" i="1"/>
  <c r="AB372" i="1"/>
  <c r="AA372" i="1"/>
  <c r="AC371" i="1"/>
  <c r="AB371" i="1"/>
  <c r="AA371" i="1"/>
  <c r="AC370" i="1"/>
  <c r="AB370" i="1"/>
  <c r="AA370" i="1"/>
  <c r="AC369" i="1"/>
  <c r="AB369" i="1"/>
  <c r="AA369" i="1"/>
  <c r="AC368" i="1"/>
  <c r="AB368" i="1"/>
  <c r="AA368" i="1"/>
  <c r="AC367" i="1"/>
  <c r="AB367" i="1"/>
  <c r="AA367" i="1"/>
  <c r="AC366" i="1"/>
  <c r="AB366" i="1"/>
  <c r="AA366" i="1"/>
  <c r="AC365" i="1"/>
  <c r="AB365" i="1"/>
  <c r="AA365" i="1"/>
  <c r="AC364" i="1"/>
  <c r="AB364" i="1"/>
  <c r="AA364" i="1"/>
  <c r="AC363" i="1"/>
  <c r="AB363" i="1"/>
  <c r="AA363" i="1"/>
  <c r="AC362" i="1"/>
  <c r="AB362" i="1"/>
  <c r="AA362" i="1"/>
  <c r="AC361" i="1"/>
  <c r="AB361" i="1"/>
  <c r="AA361" i="1"/>
  <c r="AC360" i="1"/>
  <c r="AB360" i="1"/>
  <c r="AA360" i="1"/>
  <c r="AC359" i="1"/>
  <c r="AB359" i="1"/>
  <c r="AA359" i="1"/>
  <c r="AC358" i="1"/>
  <c r="AB358" i="1"/>
  <c r="AA358" i="1"/>
  <c r="AC357" i="1"/>
  <c r="AB357" i="1"/>
  <c r="AA357" i="1"/>
  <c r="AC356" i="1"/>
  <c r="AB356" i="1"/>
  <c r="AA356" i="1"/>
  <c r="AC355" i="1"/>
  <c r="AB355" i="1"/>
  <c r="AA355" i="1"/>
  <c r="AC354" i="1"/>
  <c r="AB354" i="1"/>
  <c r="AA354" i="1"/>
  <c r="AC353" i="1"/>
  <c r="AB353" i="1"/>
  <c r="AA353" i="1"/>
  <c r="AC352" i="1"/>
  <c r="AB352" i="1"/>
  <c r="AA352" i="1"/>
  <c r="AC351" i="1"/>
  <c r="AB351" i="1"/>
  <c r="AA351" i="1"/>
  <c r="AC350" i="1"/>
  <c r="AB350" i="1"/>
  <c r="AA350" i="1"/>
  <c r="AC349" i="1"/>
  <c r="AB349" i="1"/>
  <c r="AA349" i="1"/>
  <c r="AC348" i="1"/>
  <c r="AB348" i="1"/>
  <c r="AA348" i="1"/>
  <c r="AC347" i="1"/>
  <c r="AB347" i="1"/>
  <c r="AA347" i="1"/>
  <c r="AC346" i="1"/>
  <c r="AB346" i="1"/>
  <c r="AA346" i="1"/>
  <c r="AC345" i="1"/>
  <c r="AB345" i="1"/>
  <c r="AA345" i="1"/>
  <c r="AC344" i="1"/>
  <c r="AB344" i="1"/>
  <c r="AA344" i="1"/>
  <c r="AC343" i="1"/>
  <c r="AB343" i="1"/>
  <c r="AA343" i="1"/>
  <c r="AC342" i="1"/>
  <c r="AB342" i="1"/>
  <c r="AA342" i="1"/>
  <c r="AC341" i="1"/>
  <c r="AB341" i="1"/>
  <c r="AA341" i="1"/>
  <c r="AC340" i="1"/>
  <c r="AB340" i="1"/>
  <c r="AA340" i="1"/>
  <c r="AC339" i="1"/>
  <c r="AB339" i="1"/>
  <c r="AA339" i="1"/>
  <c r="AC338" i="1"/>
  <c r="AB338" i="1"/>
  <c r="AA338" i="1"/>
  <c r="AC337" i="1"/>
  <c r="AB337" i="1"/>
  <c r="AA337" i="1"/>
  <c r="AC336" i="1"/>
  <c r="AB336" i="1"/>
  <c r="AA336" i="1"/>
  <c r="AC335" i="1"/>
  <c r="AB335" i="1"/>
  <c r="AA335" i="1"/>
  <c r="AC334" i="1"/>
  <c r="AB334" i="1"/>
  <c r="AA334" i="1"/>
  <c r="AC333" i="1"/>
  <c r="AB333" i="1"/>
  <c r="AA333" i="1"/>
  <c r="AC332" i="1"/>
  <c r="AB332" i="1"/>
  <c r="AA332" i="1"/>
  <c r="AC331" i="1"/>
  <c r="AB331" i="1"/>
  <c r="AA331" i="1"/>
  <c r="AC330" i="1"/>
  <c r="AB330" i="1"/>
  <c r="AA330" i="1"/>
  <c r="AC329" i="1"/>
  <c r="AB329" i="1"/>
  <c r="AA329" i="1"/>
  <c r="AC328" i="1"/>
  <c r="AB328" i="1"/>
  <c r="AA328" i="1"/>
  <c r="AC327" i="1"/>
  <c r="AB327" i="1"/>
  <c r="AA327" i="1"/>
  <c r="AC326" i="1"/>
  <c r="AB326" i="1"/>
  <c r="AA326" i="1"/>
  <c r="AC325" i="1"/>
  <c r="AB325" i="1"/>
  <c r="AA325" i="1"/>
  <c r="AC324" i="1"/>
  <c r="AB324" i="1"/>
  <c r="AA324" i="1"/>
  <c r="AC323" i="1"/>
  <c r="AB323" i="1"/>
  <c r="AA323" i="1"/>
  <c r="AC322" i="1"/>
  <c r="AB322" i="1"/>
  <c r="AA322" i="1"/>
  <c r="AC321" i="1"/>
  <c r="AB321" i="1"/>
  <c r="AA321" i="1"/>
  <c r="AC320" i="1"/>
  <c r="AB320" i="1"/>
  <c r="AA320" i="1"/>
  <c r="AC319" i="1"/>
  <c r="AB319" i="1"/>
  <c r="AA319" i="1"/>
  <c r="AC318" i="1"/>
  <c r="AB318" i="1"/>
  <c r="AA318" i="1"/>
  <c r="AC317" i="1"/>
  <c r="AB317" i="1"/>
  <c r="AA317" i="1"/>
  <c r="AC316" i="1"/>
  <c r="AB316" i="1"/>
  <c r="AA316" i="1"/>
  <c r="AC315" i="1"/>
  <c r="AB315" i="1"/>
  <c r="AA315" i="1"/>
  <c r="AC314" i="1"/>
  <c r="AB314" i="1"/>
  <c r="AA314" i="1"/>
  <c r="AC313" i="1"/>
  <c r="AB313" i="1"/>
  <c r="AA313" i="1"/>
  <c r="AC312" i="1"/>
  <c r="AB312" i="1"/>
  <c r="AA312" i="1"/>
  <c r="AC311" i="1"/>
  <c r="AB311" i="1"/>
  <c r="AA311" i="1"/>
  <c r="AC310" i="1"/>
  <c r="AB310" i="1"/>
  <c r="AA310" i="1"/>
  <c r="AC309" i="1"/>
  <c r="AB309" i="1"/>
  <c r="AA309" i="1"/>
  <c r="AC308" i="1"/>
  <c r="AB308" i="1"/>
  <c r="AA308" i="1"/>
  <c r="AC307" i="1"/>
  <c r="AB307" i="1"/>
  <c r="AA307" i="1"/>
  <c r="AC306" i="1"/>
  <c r="AB306" i="1"/>
  <c r="AA306" i="1"/>
  <c r="AC305" i="1"/>
  <c r="AB305" i="1"/>
  <c r="AA305" i="1"/>
  <c r="AC304" i="1"/>
  <c r="AB304" i="1"/>
  <c r="AA304" i="1"/>
  <c r="AC303" i="1"/>
  <c r="AB303" i="1"/>
  <c r="AA303" i="1"/>
  <c r="AC302" i="1"/>
  <c r="AB302" i="1"/>
  <c r="AA302" i="1"/>
  <c r="AC301" i="1"/>
  <c r="AB301" i="1"/>
  <c r="AA301" i="1"/>
  <c r="AC300" i="1"/>
  <c r="AB300" i="1"/>
  <c r="AA300" i="1"/>
  <c r="AC299" i="1"/>
  <c r="AB299" i="1"/>
  <c r="AA299" i="1"/>
  <c r="AC298" i="1"/>
  <c r="AB298" i="1"/>
  <c r="AA298" i="1"/>
  <c r="AC297" i="1"/>
  <c r="AB297" i="1"/>
  <c r="AA297" i="1"/>
  <c r="AC296" i="1"/>
  <c r="AB296" i="1"/>
  <c r="AA296" i="1"/>
  <c r="AC295" i="1"/>
  <c r="AB295" i="1"/>
  <c r="AA295" i="1"/>
  <c r="AC294" i="1"/>
  <c r="AB294" i="1"/>
  <c r="AA294" i="1"/>
  <c r="AC293" i="1"/>
  <c r="AB293" i="1"/>
  <c r="AA293" i="1"/>
  <c r="AC292" i="1"/>
  <c r="AB292" i="1"/>
  <c r="AA292" i="1"/>
  <c r="AC291" i="1"/>
  <c r="AB291" i="1"/>
  <c r="AA291" i="1"/>
  <c r="AC290" i="1"/>
  <c r="AB290" i="1"/>
  <c r="AA290" i="1"/>
  <c r="AC289" i="1"/>
  <c r="AB289" i="1"/>
  <c r="AA289" i="1"/>
  <c r="AC288" i="1"/>
  <c r="AB288" i="1"/>
  <c r="AA288" i="1"/>
  <c r="AC287" i="1"/>
  <c r="AB287" i="1"/>
  <c r="AA287" i="1"/>
  <c r="AC286" i="1"/>
  <c r="AB286" i="1"/>
  <c r="AA286" i="1"/>
  <c r="AC285" i="1"/>
  <c r="AB285" i="1"/>
  <c r="AA285" i="1"/>
  <c r="AC284" i="1"/>
  <c r="AB284" i="1"/>
  <c r="AA284" i="1"/>
  <c r="AC283" i="1"/>
  <c r="AB283" i="1"/>
  <c r="AA283" i="1"/>
  <c r="AC282" i="1"/>
  <c r="AB282" i="1"/>
  <c r="AA282" i="1"/>
  <c r="AC281" i="1"/>
  <c r="AB281" i="1"/>
  <c r="AA281" i="1"/>
  <c r="AC280" i="1"/>
  <c r="AB280" i="1"/>
  <c r="AA280" i="1"/>
  <c r="AC279" i="1"/>
  <c r="AB279" i="1"/>
  <c r="AA279" i="1"/>
  <c r="AC278" i="1"/>
  <c r="AB278" i="1"/>
  <c r="AA278" i="1"/>
  <c r="AC277" i="1"/>
  <c r="AB277" i="1"/>
  <c r="AA277" i="1"/>
  <c r="AC276" i="1"/>
  <c r="AB276" i="1"/>
  <c r="AA276" i="1"/>
  <c r="AC275" i="1"/>
  <c r="AB275" i="1"/>
  <c r="AA275" i="1"/>
  <c r="AC274" i="1"/>
  <c r="AB274" i="1"/>
  <c r="AA274" i="1"/>
  <c r="AC273" i="1"/>
  <c r="AB273" i="1"/>
  <c r="AA273" i="1"/>
  <c r="AC272" i="1"/>
  <c r="AB272" i="1"/>
  <c r="AA272" i="1"/>
  <c r="AC271" i="1"/>
  <c r="AB271" i="1"/>
  <c r="AA271" i="1"/>
  <c r="AC270" i="1"/>
  <c r="AB270" i="1"/>
  <c r="AA270" i="1"/>
  <c r="AC269" i="1"/>
  <c r="AB269" i="1"/>
  <c r="AA269" i="1"/>
  <c r="AC268" i="1"/>
  <c r="AB268" i="1"/>
  <c r="AA268" i="1"/>
  <c r="AC267" i="1"/>
  <c r="AB267" i="1"/>
  <c r="AA267" i="1"/>
  <c r="AC266" i="1"/>
  <c r="AB266" i="1"/>
  <c r="AA266" i="1"/>
  <c r="AC265" i="1"/>
  <c r="AB265" i="1"/>
  <c r="AA265" i="1"/>
  <c r="AC264" i="1"/>
  <c r="AB264" i="1"/>
  <c r="AA264" i="1"/>
  <c r="AC263" i="1"/>
  <c r="AB263" i="1"/>
  <c r="AA263" i="1"/>
  <c r="AC262" i="1"/>
  <c r="AB262" i="1"/>
  <c r="AA262" i="1"/>
  <c r="AC261" i="1"/>
  <c r="AB261" i="1"/>
  <c r="AA261" i="1"/>
  <c r="AC260" i="1"/>
  <c r="AB260" i="1"/>
  <c r="AA260" i="1"/>
  <c r="AC259" i="1"/>
  <c r="AB259" i="1"/>
  <c r="AA259" i="1"/>
  <c r="AC258" i="1"/>
  <c r="AB258" i="1"/>
  <c r="AA258" i="1"/>
  <c r="AC257" i="1"/>
  <c r="AB257" i="1"/>
  <c r="AA257" i="1"/>
  <c r="AC256" i="1"/>
  <c r="AB256" i="1"/>
  <c r="AA256" i="1"/>
  <c r="AC255" i="1"/>
  <c r="AB255" i="1"/>
  <c r="AA255" i="1"/>
  <c r="AC254" i="1"/>
  <c r="AB254" i="1"/>
  <c r="AA254" i="1"/>
  <c r="AC253" i="1"/>
  <c r="AB253" i="1"/>
  <c r="AA253" i="1"/>
  <c r="AC252" i="1"/>
  <c r="AB252" i="1"/>
  <c r="AA252" i="1"/>
  <c r="AC251" i="1"/>
  <c r="AB251" i="1"/>
  <c r="AA251" i="1"/>
  <c r="AC250" i="1"/>
  <c r="AB250" i="1"/>
  <c r="AA250" i="1"/>
  <c r="AC249" i="1"/>
  <c r="AB249" i="1"/>
  <c r="AA249" i="1"/>
  <c r="AC248" i="1"/>
  <c r="AB248" i="1"/>
  <c r="AA248" i="1"/>
  <c r="AC247" i="1"/>
  <c r="AB247" i="1"/>
  <c r="AA247" i="1"/>
  <c r="AC246" i="1"/>
  <c r="AB246" i="1"/>
  <c r="AA246" i="1"/>
  <c r="AC245" i="1"/>
  <c r="AB245" i="1"/>
  <c r="AA245" i="1"/>
  <c r="AC244" i="1"/>
  <c r="AB244" i="1"/>
  <c r="AA244" i="1"/>
  <c r="AC243" i="1"/>
  <c r="AB243" i="1"/>
  <c r="AA243" i="1"/>
  <c r="AC242" i="1"/>
  <c r="AB242" i="1"/>
  <c r="AA242" i="1"/>
  <c r="AC241" i="1"/>
  <c r="AB241" i="1"/>
  <c r="AA241" i="1"/>
  <c r="AC240" i="1"/>
  <c r="AB240" i="1"/>
  <c r="AA240" i="1"/>
  <c r="AC239" i="1"/>
  <c r="AB239" i="1"/>
  <c r="AA239" i="1"/>
  <c r="AC238" i="1"/>
  <c r="AB238" i="1"/>
  <c r="AA238" i="1"/>
  <c r="AC237" i="1"/>
  <c r="AB237" i="1"/>
  <c r="AA237" i="1"/>
  <c r="AC236" i="1"/>
  <c r="AB236" i="1"/>
  <c r="AA236" i="1"/>
  <c r="AC235" i="1"/>
  <c r="AB235" i="1"/>
  <c r="AA235" i="1"/>
  <c r="AC234" i="1"/>
  <c r="AB234" i="1"/>
  <c r="AA234" i="1"/>
  <c r="AC233" i="1"/>
  <c r="AB233" i="1"/>
  <c r="AA233" i="1"/>
  <c r="AC232" i="1"/>
  <c r="AB232" i="1"/>
  <c r="AA232" i="1"/>
  <c r="AC231" i="1"/>
  <c r="AB231" i="1"/>
  <c r="AA231" i="1"/>
  <c r="AC230" i="1"/>
  <c r="AB230" i="1"/>
  <c r="AA230" i="1"/>
  <c r="AC229" i="1"/>
  <c r="AB229" i="1"/>
  <c r="AA229" i="1"/>
  <c r="AC228" i="1"/>
  <c r="AB228" i="1"/>
  <c r="AA228" i="1"/>
  <c r="AC227" i="1"/>
  <c r="AB227" i="1"/>
  <c r="AA227" i="1"/>
  <c r="AC226" i="1"/>
  <c r="AB226" i="1"/>
  <c r="AA226" i="1"/>
  <c r="AC225" i="1"/>
  <c r="AB225" i="1"/>
  <c r="AA225" i="1"/>
  <c r="AC224" i="1"/>
  <c r="AB224" i="1"/>
  <c r="AA224" i="1"/>
  <c r="AC223" i="1"/>
  <c r="AB223" i="1"/>
  <c r="AA223" i="1"/>
  <c r="AC222" i="1"/>
  <c r="AB222" i="1"/>
  <c r="AA222" i="1"/>
  <c r="AC221" i="1"/>
  <c r="AB221" i="1"/>
  <c r="AA221" i="1"/>
  <c r="AC220" i="1"/>
  <c r="AB220" i="1"/>
  <c r="AA220" i="1"/>
  <c r="AC219" i="1"/>
  <c r="AB219" i="1"/>
  <c r="AA219" i="1"/>
  <c r="AC218" i="1"/>
  <c r="AB218" i="1"/>
  <c r="AA218" i="1"/>
  <c r="AC217" i="1"/>
  <c r="AB217" i="1"/>
  <c r="AA217" i="1"/>
  <c r="AC216" i="1"/>
  <c r="AB216" i="1"/>
  <c r="AA216" i="1"/>
  <c r="AC215" i="1"/>
  <c r="AB215" i="1"/>
  <c r="AA215" i="1"/>
  <c r="AC214" i="1"/>
  <c r="AB214" i="1"/>
  <c r="AA214" i="1"/>
  <c r="AC213" i="1"/>
  <c r="AB213" i="1"/>
  <c r="AA213" i="1"/>
  <c r="AC212" i="1"/>
  <c r="AB212" i="1"/>
  <c r="AA212" i="1"/>
  <c r="AC211" i="1"/>
  <c r="AB211" i="1"/>
  <c r="AA211" i="1"/>
  <c r="AC210" i="1"/>
  <c r="AB210" i="1"/>
  <c r="AA210" i="1"/>
  <c r="AC209" i="1"/>
  <c r="AB209" i="1"/>
  <c r="AA209" i="1"/>
  <c r="AC208" i="1"/>
  <c r="AB208" i="1"/>
  <c r="AA208" i="1"/>
  <c r="AC207" i="1"/>
  <c r="AB207" i="1"/>
  <c r="AA207" i="1"/>
  <c r="AC206" i="1"/>
  <c r="AB206" i="1"/>
  <c r="AA206" i="1"/>
  <c r="AC205" i="1"/>
  <c r="AB205" i="1"/>
  <c r="AA205" i="1"/>
  <c r="AC204" i="1"/>
  <c r="AB204" i="1"/>
  <c r="AA204" i="1"/>
  <c r="AC203" i="1"/>
  <c r="AB203" i="1"/>
  <c r="AA203" i="1"/>
  <c r="AC202" i="1"/>
  <c r="AB202" i="1"/>
  <c r="AA202" i="1"/>
  <c r="AC201" i="1"/>
  <c r="AB201" i="1"/>
  <c r="AA201" i="1"/>
  <c r="AC200" i="1"/>
  <c r="AB200" i="1"/>
  <c r="AA200" i="1"/>
  <c r="AC199" i="1"/>
  <c r="AB199" i="1"/>
  <c r="AA199" i="1"/>
  <c r="AC198" i="1"/>
  <c r="AB198" i="1"/>
  <c r="AA198" i="1"/>
  <c r="AC197" i="1"/>
  <c r="AB197" i="1"/>
  <c r="AA197" i="1"/>
  <c r="AC196" i="1"/>
  <c r="AB196" i="1"/>
  <c r="AA196" i="1"/>
  <c r="AC195" i="1"/>
  <c r="AB195" i="1"/>
  <c r="AA195" i="1"/>
  <c r="AC194" i="1"/>
  <c r="AB194" i="1"/>
  <c r="AA194" i="1"/>
  <c r="AC193" i="1"/>
  <c r="AB193" i="1"/>
  <c r="AA193" i="1"/>
  <c r="AC192" i="1"/>
  <c r="AB192" i="1"/>
  <c r="AA192" i="1"/>
  <c r="AC191" i="1"/>
  <c r="AB191" i="1"/>
  <c r="AA191" i="1"/>
  <c r="AC190" i="1"/>
  <c r="AB190" i="1"/>
  <c r="AA190" i="1"/>
  <c r="AC189" i="1"/>
  <c r="AB189" i="1"/>
  <c r="AA189" i="1"/>
  <c r="AC188" i="1"/>
  <c r="AB188" i="1"/>
  <c r="AA188" i="1"/>
  <c r="AC187" i="1"/>
  <c r="AB187" i="1"/>
  <c r="AA187" i="1"/>
  <c r="AC186" i="1"/>
  <c r="AB186" i="1"/>
  <c r="AA186" i="1"/>
  <c r="AC185" i="1"/>
  <c r="AB185" i="1"/>
  <c r="AA185" i="1"/>
  <c r="AC184" i="1"/>
  <c r="AB184" i="1"/>
  <c r="AA184" i="1"/>
  <c r="AC183" i="1"/>
  <c r="AB183" i="1"/>
  <c r="AA183" i="1"/>
  <c r="AC182" i="1"/>
  <c r="AB182" i="1"/>
  <c r="AA182" i="1"/>
  <c r="AC181" i="1"/>
  <c r="AB181" i="1"/>
  <c r="AA181" i="1"/>
  <c r="AC180" i="1"/>
  <c r="AB180" i="1"/>
  <c r="AA180" i="1"/>
  <c r="AC179" i="1"/>
  <c r="AB179" i="1"/>
  <c r="AA179" i="1"/>
  <c r="AC178" i="1"/>
  <c r="AB178" i="1"/>
  <c r="AA178" i="1"/>
  <c r="AC177" i="1"/>
  <c r="AB177" i="1"/>
  <c r="AA177" i="1"/>
  <c r="AC176" i="1"/>
  <c r="AB176" i="1"/>
  <c r="AA176" i="1"/>
  <c r="AC175" i="1"/>
  <c r="AB175" i="1"/>
  <c r="AA175" i="1"/>
  <c r="AC174" i="1"/>
  <c r="AB174" i="1"/>
  <c r="AA174" i="1"/>
  <c r="AC173" i="1"/>
  <c r="AB173" i="1"/>
  <c r="AA173" i="1"/>
  <c r="AC172" i="1"/>
  <c r="AB172" i="1"/>
  <c r="AA172" i="1"/>
  <c r="AC171" i="1"/>
  <c r="AB171" i="1"/>
  <c r="AA171" i="1"/>
  <c r="AC170" i="1"/>
  <c r="AB170" i="1"/>
  <c r="AA170" i="1"/>
  <c r="AC169" i="1"/>
  <c r="AB169" i="1"/>
  <c r="AA169" i="1"/>
  <c r="AC168" i="1"/>
  <c r="AB168" i="1"/>
  <c r="AA168" i="1"/>
  <c r="AC167" i="1"/>
  <c r="AB167" i="1"/>
  <c r="AA167" i="1"/>
  <c r="AC166" i="1"/>
  <c r="AB166" i="1"/>
  <c r="AA166" i="1"/>
  <c r="AC165" i="1"/>
  <c r="AB165" i="1"/>
  <c r="AA165" i="1"/>
  <c r="AC164" i="1"/>
  <c r="AB164" i="1"/>
  <c r="AA164" i="1"/>
  <c r="AC163" i="1"/>
  <c r="AB163" i="1"/>
  <c r="AA163" i="1"/>
  <c r="AC162" i="1"/>
  <c r="AB162" i="1"/>
  <c r="AA162" i="1"/>
  <c r="AC161" i="1"/>
  <c r="AB161" i="1"/>
  <c r="AA161" i="1"/>
  <c r="AC160" i="1"/>
  <c r="AB160" i="1"/>
  <c r="AA160" i="1"/>
  <c r="AC159" i="1"/>
  <c r="AB159" i="1"/>
  <c r="AA159" i="1"/>
  <c r="AC158" i="1"/>
  <c r="AB158" i="1"/>
  <c r="AA158" i="1"/>
  <c r="AC157" i="1"/>
  <c r="AB157" i="1"/>
  <c r="AA157" i="1"/>
  <c r="AC156" i="1"/>
  <c r="AB156" i="1"/>
  <c r="AA156" i="1"/>
  <c r="AC155" i="1"/>
  <c r="AB155" i="1"/>
  <c r="AA155" i="1"/>
  <c r="AC154" i="1"/>
  <c r="AB154" i="1"/>
  <c r="AA154" i="1"/>
  <c r="AC153" i="1"/>
  <c r="AB153" i="1"/>
  <c r="AA153" i="1"/>
  <c r="AC152" i="1"/>
  <c r="AB152" i="1"/>
  <c r="AA152" i="1"/>
  <c r="AC151" i="1"/>
  <c r="AB151" i="1"/>
  <c r="AA151" i="1"/>
  <c r="AC150" i="1"/>
  <c r="AB150" i="1"/>
  <c r="AA150" i="1"/>
  <c r="AC149" i="1"/>
  <c r="AB149" i="1"/>
  <c r="AA149" i="1"/>
  <c r="AC148" i="1"/>
  <c r="AB148" i="1"/>
  <c r="AA148" i="1"/>
  <c r="AC147" i="1"/>
  <c r="AB147" i="1"/>
  <c r="AA147" i="1"/>
  <c r="AC146" i="1"/>
  <c r="AB146" i="1"/>
  <c r="AA146" i="1"/>
  <c r="AC145" i="1"/>
  <c r="AB145" i="1"/>
  <c r="AA145" i="1"/>
  <c r="AC144" i="1"/>
  <c r="AB144" i="1"/>
  <c r="AA144" i="1"/>
  <c r="AC143" i="1"/>
  <c r="AB143" i="1"/>
  <c r="AA143" i="1"/>
  <c r="AC142" i="1"/>
  <c r="AB142" i="1"/>
  <c r="AA142" i="1"/>
  <c r="AC141" i="1"/>
  <c r="AB141" i="1"/>
  <c r="AA141" i="1"/>
  <c r="AC140" i="1"/>
  <c r="AB140" i="1"/>
  <c r="AA140" i="1"/>
  <c r="AC139" i="1"/>
  <c r="AB139" i="1"/>
  <c r="AA139" i="1"/>
  <c r="AC138" i="1"/>
  <c r="AB138" i="1"/>
  <c r="AA138" i="1"/>
  <c r="AC137" i="1"/>
  <c r="AB137" i="1"/>
  <c r="AA137" i="1"/>
  <c r="AC136" i="1"/>
  <c r="AB136" i="1"/>
  <c r="AA136" i="1"/>
  <c r="AC135" i="1"/>
  <c r="AB135" i="1"/>
  <c r="AA135" i="1"/>
  <c r="AC134" i="1"/>
  <c r="AB134" i="1"/>
  <c r="AA134" i="1"/>
  <c r="AC133" i="1"/>
  <c r="AB133" i="1"/>
  <c r="AA133" i="1"/>
  <c r="AC132" i="1"/>
  <c r="AB132" i="1"/>
  <c r="AA132" i="1"/>
  <c r="AC131" i="1"/>
  <c r="AB131" i="1"/>
  <c r="AA131" i="1"/>
  <c r="AC130" i="1"/>
  <c r="AB130" i="1"/>
  <c r="AA130" i="1"/>
  <c r="AC129" i="1"/>
  <c r="AB129" i="1"/>
  <c r="AA129" i="1"/>
  <c r="AC128" i="1"/>
  <c r="AB128" i="1"/>
  <c r="AA128" i="1"/>
  <c r="AC127" i="1"/>
  <c r="AB127" i="1"/>
  <c r="AA127" i="1"/>
  <c r="AC126" i="1"/>
  <c r="AB126" i="1"/>
  <c r="AA126" i="1"/>
  <c r="AC125" i="1"/>
  <c r="AB125" i="1"/>
  <c r="AA125" i="1"/>
  <c r="AC124" i="1"/>
  <c r="AB124" i="1"/>
  <c r="AA124" i="1"/>
  <c r="AC123" i="1"/>
  <c r="AB123" i="1"/>
  <c r="AA123" i="1"/>
  <c r="AC122" i="1"/>
  <c r="AB122" i="1"/>
  <c r="AA122" i="1"/>
  <c r="AC121" i="1"/>
  <c r="AB121" i="1"/>
  <c r="AA121" i="1"/>
  <c r="AC120" i="1"/>
  <c r="AB120" i="1"/>
  <c r="AA120" i="1"/>
  <c r="AC119" i="1"/>
  <c r="AB119" i="1"/>
  <c r="AA119" i="1"/>
  <c r="AC118" i="1"/>
  <c r="AB118" i="1"/>
  <c r="AA118" i="1"/>
  <c r="AC117" i="1"/>
  <c r="AB117" i="1"/>
  <c r="AA117" i="1"/>
  <c r="AC116" i="1"/>
  <c r="AB116" i="1"/>
  <c r="AA116" i="1"/>
  <c r="AC115" i="1"/>
  <c r="AB115" i="1"/>
  <c r="AA115" i="1"/>
  <c r="AC114" i="1"/>
  <c r="AB114" i="1"/>
  <c r="AA114" i="1"/>
  <c r="AC113" i="1"/>
  <c r="AB113" i="1"/>
  <c r="AA113" i="1"/>
  <c r="AC112" i="1"/>
  <c r="AB112" i="1"/>
  <c r="AA112" i="1"/>
  <c r="AC111" i="1"/>
  <c r="AB111" i="1"/>
  <c r="AA111" i="1"/>
  <c r="AC110" i="1"/>
  <c r="AB110" i="1"/>
  <c r="AA110" i="1"/>
  <c r="AC109" i="1"/>
  <c r="AB109" i="1"/>
  <c r="AA109" i="1"/>
  <c r="AC108" i="1"/>
  <c r="AB108" i="1"/>
  <c r="AA108" i="1"/>
  <c r="AC107" i="1"/>
  <c r="AB107" i="1"/>
  <c r="AA107" i="1"/>
  <c r="AC106" i="1"/>
  <c r="AB106" i="1"/>
  <c r="AA106" i="1"/>
  <c r="AC105" i="1"/>
  <c r="AB105" i="1"/>
  <c r="AA105" i="1"/>
  <c r="AC104" i="1"/>
  <c r="AB104" i="1"/>
  <c r="AA104" i="1"/>
  <c r="AC103" i="1"/>
  <c r="AB103" i="1"/>
  <c r="AA103" i="1"/>
  <c r="AC102" i="1"/>
  <c r="AB102" i="1"/>
  <c r="AA102" i="1"/>
  <c r="AC101" i="1"/>
  <c r="AB101" i="1"/>
  <c r="AA101" i="1"/>
  <c r="AC100" i="1"/>
  <c r="AB100" i="1"/>
  <c r="AA100" i="1"/>
  <c r="AC99" i="1"/>
  <c r="AB99" i="1"/>
  <c r="AA99" i="1"/>
  <c r="AC98" i="1"/>
  <c r="AB98" i="1"/>
  <c r="AA98" i="1"/>
  <c r="AC97" i="1"/>
  <c r="AB97" i="1"/>
  <c r="AA97" i="1"/>
  <c r="AC96" i="1"/>
  <c r="AB96" i="1"/>
  <c r="AA96" i="1"/>
  <c r="AC95" i="1"/>
  <c r="AB95" i="1"/>
  <c r="AA95" i="1"/>
  <c r="AC94" i="1"/>
  <c r="AB94" i="1"/>
  <c r="AA94" i="1"/>
  <c r="AC93" i="1"/>
  <c r="AB93" i="1"/>
  <c r="AA93" i="1"/>
  <c r="AC92" i="1"/>
  <c r="AB92" i="1"/>
  <c r="AA92" i="1"/>
  <c r="AC91" i="1"/>
  <c r="AB91" i="1"/>
  <c r="AA91" i="1"/>
  <c r="AC90" i="1"/>
  <c r="AB90" i="1"/>
  <c r="AA90" i="1"/>
  <c r="AC89" i="1"/>
  <c r="AB89" i="1"/>
  <c r="AA89" i="1"/>
  <c r="AC88" i="1"/>
  <c r="AB88" i="1"/>
  <c r="AA88" i="1"/>
  <c r="AC87" i="1"/>
  <c r="AB87" i="1"/>
  <c r="AA87" i="1"/>
  <c r="AC86" i="1"/>
  <c r="AB86" i="1"/>
  <c r="AA86" i="1"/>
  <c r="AC85" i="1"/>
  <c r="AB85" i="1"/>
  <c r="AA85" i="1"/>
  <c r="AC84" i="1"/>
  <c r="AB84" i="1"/>
  <c r="AA84" i="1"/>
  <c r="AC83" i="1"/>
  <c r="AB83" i="1"/>
  <c r="AA83" i="1"/>
  <c r="AC82" i="1"/>
  <c r="AB82" i="1"/>
  <c r="AA82" i="1"/>
  <c r="AC81" i="1"/>
  <c r="AB81" i="1"/>
  <c r="AA81" i="1"/>
  <c r="AC80" i="1"/>
  <c r="AB80" i="1"/>
  <c r="AA80" i="1"/>
  <c r="AC79" i="1"/>
  <c r="AB79" i="1"/>
  <c r="AA79" i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9" i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AC8" i="1"/>
  <c r="AB8" i="1"/>
  <c r="AA8" i="1"/>
  <c r="AC7" i="1"/>
  <c r="AB7" i="1"/>
  <c r="AA7" i="1"/>
  <c r="AC6" i="1"/>
  <c r="AB6" i="1"/>
  <c r="AA6" i="1"/>
  <c r="AC5" i="1"/>
  <c r="AB5" i="1"/>
  <c r="AA5" i="1"/>
  <c r="AC4" i="1"/>
  <c r="AB4" i="1"/>
  <c r="AA4" i="1"/>
  <c r="AC3" i="1"/>
  <c r="AB3" i="1"/>
  <c r="AA3" i="1"/>
  <c r="AC2" i="1"/>
  <c r="AB2" i="1"/>
  <c r="AA2" i="1"/>
  <c r="AE1003" i="1"/>
  <c r="AO1003" i="1" s="1"/>
  <c r="AE1002" i="1"/>
  <c r="AO1002" i="1" s="1"/>
  <c r="AE1001" i="1"/>
  <c r="AO1001" i="1" s="1"/>
  <c r="AE1000" i="1"/>
  <c r="AO1000" i="1" s="1"/>
  <c r="AE999" i="1"/>
  <c r="AO999" i="1" s="1"/>
  <c r="AE998" i="1"/>
  <c r="AO998" i="1" s="1"/>
  <c r="AE997" i="1"/>
  <c r="AO997" i="1" s="1"/>
  <c r="AE996" i="1"/>
  <c r="AO996" i="1" s="1"/>
  <c r="AE995" i="1"/>
  <c r="AO995" i="1" s="1"/>
  <c r="AE994" i="1"/>
  <c r="AO994" i="1" s="1"/>
  <c r="AE993" i="1"/>
  <c r="AO993" i="1" s="1"/>
  <c r="AE992" i="1"/>
  <c r="AO992" i="1" s="1"/>
  <c r="AE991" i="1"/>
  <c r="AO991" i="1" s="1"/>
  <c r="AE990" i="1"/>
  <c r="AO990" i="1" s="1"/>
  <c r="AE989" i="1"/>
  <c r="AO989" i="1" s="1"/>
  <c r="AE988" i="1"/>
  <c r="AO988" i="1" s="1"/>
  <c r="AE987" i="1"/>
  <c r="AO987" i="1" s="1"/>
  <c r="AE986" i="1"/>
  <c r="AO986" i="1" s="1"/>
  <c r="AE985" i="1"/>
  <c r="AO985" i="1" s="1"/>
  <c r="AE984" i="1"/>
  <c r="AO984" i="1" s="1"/>
  <c r="AE983" i="1"/>
  <c r="AO983" i="1" s="1"/>
  <c r="AE982" i="1"/>
  <c r="AO982" i="1" s="1"/>
  <c r="AE981" i="1"/>
  <c r="AO981" i="1" s="1"/>
  <c r="AE980" i="1"/>
  <c r="AO980" i="1" s="1"/>
  <c r="AE979" i="1"/>
  <c r="AO979" i="1" s="1"/>
  <c r="AE978" i="1"/>
  <c r="AO978" i="1" s="1"/>
  <c r="AE977" i="1"/>
  <c r="AO977" i="1" s="1"/>
  <c r="AE976" i="1"/>
  <c r="AO976" i="1" s="1"/>
  <c r="AE975" i="1"/>
  <c r="AO975" i="1" s="1"/>
  <c r="AE974" i="1"/>
  <c r="AO974" i="1" s="1"/>
  <c r="AE973" i="1"/>
  <c r="AO973" i="1" s="1"/>
  <c r="AE972" i="1"/>
  <c r="AO972" i="1" s="1"/>
  <c r="AE971" i="1"/>
  <c r="AO971" i="1" s="1"/>
  <c r="AE970" i="1"/>
  <c r="AO970" i="1" s="1"/>
  <c r="AE969" i="1"/>
  <c r="AO969" i="1" s="1"/>
  <c r="AE968" i="1"/>
  <c r="AO968" i="1" s="1"/>
  <c r="AE967" i="1"/>
  <c r="AO967" i="1" s="1"/>
  <c r="AE966" i="1"/>
  <c r="AO966" i="1" s="1"/>
  <c r="AE965" i="1"/>
  <c r="AO965" i="1" s="1"/>
  <c r="AE964" i="1"/>
  <c r="AO964" i="1" s="1"/>
  <c r="AE963" i="1"/>
  <c r="AO963" i="1" s="1"/>
  <c r="AE962" i="1"/>
  <c r="AO962" i="1" s="1"/>
  <c r="AE961" i="1"/>
  <c r="AO961" i="1" s="1"/>
  <c r="AE960" i="1"/>
  <c r="AO960" i="1" s="1"/>
  <c r="AE959" i="1"/>
  <c r="AO959" i="1" s="1"/>
  <c r="AE958" i="1"/>
  <c r="AO958" i="1" s="1"/>
  <c r="AE957" i="1"/>
  <c r="AO957" i="1" s="1"/>
  <c r="AE956" i="1"/>
  <c r="AO956" i="1" s="1"/>
  <c r="AE955" i="1"/>
  <c r="AO955" i="1" s="1"/>
  <c r="AE954" i="1"/>
  <c r="AO954" i="1" s="1"/>
  <c r="AE953" i="1"/>
  <c r="AO953" i="1" s="1"/>
  <c r="AE952" i="1"/>
  <c r="AO952" i="1" s="1"/>
  <c r="AE951" i="1"/>
  <c r="AO951" i="1" s="1"/>
  <c r="AE950" i="1"/>
  <c r="AO950" i="1" s="1"/>
  <c r="AE949" i="1"/>
  <c r="AO949" i="1" s="1"/>
  <c r="AE948" i="1"/>
  <c r="AO948" i="1" s="1"/>
  <c r="AE947" i="1"/>
  <c r="AO947" i="1" s="1"/>
  <c r="AE946" i="1"/>
  <c r="AO946" i="1" s="1"/>
  <c r="AE945" i="1"/>
  <c r="AO945" i="1" s="1"/>
  <c r="AE944" i="1"/>
  <c r="AO944" i="1" s="1"/>
  <c r="AE943" i="1"/>
  <c r="AO943" i="1" s="1"/>
  <c r="AE942" i="1"/>
  <c r="AO942" i="1" s="1"/>
  <c r="AE941" i="1"/>
  <c r="AO941" i="1" s="1"/>
  <c r="AE940" i="1"/>
  <c r="AO940" i="1" s="1"/>
  <c r="AE939" i="1"/>
  <c r="AO939" i="1" s="1"/>
  <c r="AE938" i="1"/>
  <c r="AO938" i="1" s="1"/>
  <c r="AE937" i="1"/>
  <c r="AO937" i="1" s="1"/>
  <c r="AE936" i="1"/>
  <c r="AO936" i="1" s="1"/>
  <c r="AE935" i="1"/>
  <c r="AO935" i="1" s="1"/>
  <c r="AE934" i="1"/>
  <c r="AO934" i="1" s="1"/>
  <c r="AE933" i="1"/>
  <c r="AO933" i="1" s="1"/>
  <c r="AE932" i="1"/>
  <c r="AO932" i="1" s="1"/>
  <c r="AE931" i="1"/>
  <c r="AO931" i="1" s="1"/>
  <c r="AE930" i="1"/>
  <c r="AO930" i="1" s="1"/>
  <c r="AE929" i="1"/>
  <c r="AO929" i="1" s="1"/>
  <c r="AE928" i="1"/>
  <c r="AO928" i="1" s="1"/>
  <c r="AE927" i="1"/>
  <c r="AO927" i="1" s="1"/>
  <c r="AE926" i="1"/>
  <c r="AO926" i="1" s="1"/>
  <c r="AE925" i="1"/>
  <c r="AO925" i="1" s="1"/>
  <c r="AE924" i="1"/>
  <c r="AO924" i="1" s="1"/>
  <c r="AE923" i="1"/>
  <c r="AO923" i="1" s="1"/>
  <c r="AE922" i="1"/>
  <c r="AO922" i="1" s="1"/>
  <c r="AE921" i="1"/>
  <c r="AO921" i="1" s="1"/>
  <c r="AE920" i="1"/>
  <c r="AO920" i="1" s="1"/>
  <c r="AE919" i="1"/>
  <c r="AO919" i="1" s="1"/>
  <c r="AE918" i="1"/>
  <c r="AO918" i="1" s="1"/>
  <c r="AE917" i="1"/>
  <c r="AO917" i="1" s="1"/>
  <c r="AE916" i="1"/>
  <c r="AO916" i="1" s="1"/>
  <c r="AE915" i="1"/>
  <c r="AO915" i="1" s="1"/>
  <c r="AE914" i="1"/>
  <c r="AO914" i="1" s="1"/>
  <c r="AE913" i="1"/>
  <c r="AO913" i="1" s="1"/>
  <c r="AE912" i="1"/>
  <c r="AO912" i="1" s="1"/>
  <c r="AE911" i="1"/>
  <c r="AO911" i="1" s="1"/>
  <c r="AE910" i="1"/>
  <c r="AO910" i="1" s="1"/>
  <c r="AE909" i="1"/>
  <c r="AO909" i="1" s="1"/>
  <c r="AE908" i="1"/>
  <c r="AO908" i="1" s="1"/>
  <c r="AE907" i="1"/>
  <c r="AO907" i="1" s="1"/>
  <c r="AE906" i="1"/>
  <c r="AO906" i="1" s="1"/>
  <c r="AE905" i="1"/>
  <c r="AO905" i="1" s="1"/>
  <c r="AE904" i="1"/>
  <c r="AO904" i="1" s="1"/>
  <c r="AE903" i="1"/>
  <c r="AO903" i="1" s="1"/>
  <c r="AE902" i="1"/>
  <c r="AO902" i="1" s="1"/>
  <c r="AE901" i="1"/>
  <c r="AO901" i="1" s="1"/>
  <c r="AE900" i="1"/>
  <c r="AO900" i="1" s="1"/>
  <c r="AE899" i="1"/>
  <c r="AO899" i="1" s="1"/>
  <c r="AE898" i="1"/>
  <c r="AO898" i="1" s="1"/>
  <c r="AE897" i="1"/>
  <c r="AO897" i="1" s="1"/>
  <c r="AE896" i="1"/>
  <c r="AO896" i="1" s="1"/>
  <c r="AE895" i="1"/>
  <c r="AO895" i="1" s="1"/>
  <c r="AE894" i="1"/>
  <c r="AO894" i="1" s="1"/>
  <c r="AE893" i="1"/>
  <c r="AO893" i="1" s="1"/>
  <c r="AE892" i="1"/>
  <c r="AO892" i="1" s="1"/>
  <c r="AE891" i="1"/>
  <c r="AO891" i="1" s="1"/>
  <c r="AE890" i="1"/>
  <c r="AO890" i="1" s="1"/>
  <c r="AE889" i="1"/>
  <c r="AO889" i="1" s="1"/>
  <c r="AE888" i="1"/>
  <c r="AO888" i="1" s="1"/>
  <c r="AE887" i="1"/>
  <c r="AO887" i="1" s="1"/>
  <c r="AE886" i="1"/>
  <c r="AO886" i="1" s="1"/>
  <c r="AE885" i="1"/>
  <c r="AO885" i="1" s="1"/>
  <c r="AE884" i="1"/>
  <c r="AO884" i="1" s="1"/>
  <c r="AE883" i="1"/>
  <c r="AO883" i="1" s="1"/>
  <c r="AE882" i="1"/>
  <c r="AO882" i="1" s="1"/>
  <c r="AE881" i="1"/>
  <c r="AO881" i="1" s="1"/>
  <c r="AE880" i="1"/>
  <c r="AO880" i="1" s="1"/>
  <c r="AE879" i="1"/>
  <c r="AO879" i="1" s="1"/>
  <c r="AE878" i="1"/>
  <c r="AO878" i="1" s="1"/>
  <c r="AE877" i="1"/>
  <c r="AO877" i="1" s="1"/>
  <c r="AE876" i="1"/>
  <c r="AO876" i="1" s="1"/>
  <c r="AE875" i="1"/>
  <c r="AO875" i="1" s="1"/>
  <c r="AE874" i="1"/>
  <c r="AO874" i="1" s="1"/>
  <c r="AE873" i="1"/>
  <c r="AO873" i="1" s="1"/>
  <c r="AE872" i="1"/>
  <c r="AO872" i="1" s="1"/>
  <c r="AE871" i="1"/>
  <c r="AO871" i="1" s="1"/>
  <c r="AE870" i="1"/>
  <c r="AO870" i="1" s="1"/>
  <c r="AE869" i="1"/>
  <c r="AO869" i="1" s="1"/>
  <c r="AE868" i="1"/>
  <c r="AO868" i="1" s="1"/>
  <c r="AE867" i="1"/>
  <c r="AO867" i="1" s="1"/>
  <c r="AE866" i="1"/>
  <c r="AO866" i="1" s="1"/>
  <c r="AE865" i="1"/>
  <c r="AO865" i="1" s="1"/>
  <c r="AE864" i="1"/>
  <c r="AO864" i="1" s="1"/>
  <c r="AE863" i="1"/>
  <c r="AO863" i="1" s="1"/>
  <c r="AE862" i="1"/>
  <c r="AO862" i="1" s="1"/>
  <c r="AE861" i="1"/>
  <c r="AO861" i="1" s="1"/>
  <c r="AE860" i="1"/>
  <c r="AO860" i="1" s="1"/>
  <c r="AE859" i="1"/>
  <c r="AO859" i="1" s="1"/>
  <c r="AE858" i="1"/>
  <c r="AO858" i="1" s="1"/>
  <c r="AE857" i="1"/>
  <c r="AO857" i="1" s="1"/>
  <c r="AE856" i="1"/>
  <c r="AO856" i="1" s="1"/>
  <c r="AE855" i="1"/>
  <c r="AO855" i="1" s="1"/>
  <c r="AE854" i="1"/>
  <c r="AO854" i="1" s="1"/>
  <c r="AE853" i="1"/>
  <c r="AO853" i="1" s="1"/>
  <c r="AE852" i="1"/>
  <c r="AO852" i="1" s="1"/>
  <c r="AE851" i="1"/>
  <c r="AO851" i="1" s="1"/>
  <c r="AE850" i="1"/>
  <c r="AO850" i="1" s="1"/>
  <c r="AE849" i="1"/>
  <c r="AO849" i="1" s="1"/>
  <c r="AE848" i="1"/>
  <c r="AO848" i="1" s="1"/>
  <c r="AE847" i="1"/>
  <c r="AO847" i="1" s="1"/>
  <c r="AE846" i="1"/>
  <c r="AO846" i="1" s="1"/>
  <c r="AE845" i="1"/>
  <c r="AO845" i="1" s="1"/>
  <c r="AE844" i="1"/>
  <c r="AO844" i="1" s="1"/>
  <c r="AE843" i="1"/>
  <c r="AO843" i="1" s="1"/>
  <c r="AE842" i="1"/>
  <c r="AO842" i="1" s="1"/>
  <c r="AE841" i="1"/>
  <c r="AO841" i="1" s="1"/>
  <c r="AE840" i="1"/>
  <c r="AO840" i="1" s="1"/>
  <c r="AE839" i="1"/>
  <c r="AO839" i="1" s="1"/>
  <c r="AE838" i="1"/>
  <c r="AO838" i="1" s="1"/>
  <c r="AE837" i="1"/>
  <c r="AO837" i="1" s="1"/>
  <c r="AE836" i="1"/>
  <c r="AO836" i="1" s="1"/>
  <c r="AE835" i="1"/>
  <c r="AO835" i="1" s="1"/>
  <c r="AE834" i="1"/>
  <c r="AO834" i="1" s="1"/>
  <c r="AE833" i="1"/>
  <c r="AO833" i="1" s="1"/>
  <c r="AE832" i="1"/>
  <c r="AO832" i="1" s="1"/>
  <c r="AE831" i="1"/>
  <c r="AO831" i="1" s="1"/>
  <c r="AE830" i="1"/>
  <c r="AO830" i="1" s="1"/>
  <c r="AE829" i="1"/>
  <c r="AO829" i="1" s="1"/>
  <c r="AE828" i="1"/>
  <c r="AO828" i="1" s="1"/>
  <c r="AE827" i="1"/>
  <c r="AO827" i="1" s="1"/>
  <c r="AE826" i="1"/>
  <c r="AO826" i="1" s="1"/>
  <c r="AE825" i="1"/>
  <c r="AO825" i="1" s="1"/>
  <c r="AE824" i="1"/>
  <c r="AO824" i="1" s="1"/>
  <c r="AE823" i="1"/>
  <c r="AO823" i="1" s="1"/>
  <c r="AE822" i="1"/>
  <c r="AO822" i="1" s="1"/>
  <c r="AE821" i="1"/>
  <c r="AO821" i="1" s="1"/>
  <c r="AE820" i="1"/>
  <c r="AO820" i="1" s="1"/>
  <c r="AE819" i="1"/>
  <c r="AO819" i="1" s="1"/>
  <c r="AE818" i="1"/>
  <c r="AO818" i="1" s="1"/>
  <c r="AE817" i="1"/>
  <c r="AO817" i="1" s="1"/>
  <c r="AE816" i="1"/>
  <c r="AO816" i="1" s="1"/>
  <c r="AE815" i="1"/>
  <c r="AO815" i="1" s="1"/>
  <c r="AE814" i="1"/>
  <c r="AO814" i="1" s="1"/>
  <c r="AE813" i="1"/>
  <c r="AO813" i="1" s="1"/>
  <c r="AE812" i="1"/>
  <c r="AO812" i="1" s="1"/>
  <c r="AE811" i="1"/>
  <c r="AO811" i="1" s="1"/>
  <c r="AE810" i="1"/>
  <c r="AO810" i="1" s="1"/>
  <c r="AE809" i="1"/>
  <c r="AO809" i="1" s="1"/>
  <c r="AE808" i="1"/>
  <c r="AO808" i="1" s="1"/>
  <c r="AE807" i="1"/>
  <c r="AO807" i="1" s="1"/>
  <c r="AE806" i="1"/>
  <c r="AO806" i="1" s="1"/>
  <c r="AE805" i="1"/>
  <c r="AO805" i="1" s="1"/>
  <c r="AE804" i="1"/>
  <c r="AO804" i="1" s="1"/>
  <c r="AE803" i="1"/>
  <c r="AO803" i="1" s="1"/>
  <c r="AE802" i="1"/>
  <c r="AO802" i="1" s="1"/>
  <c r="AE801" i="1"/>
  <c r="AO801" i="1" s="1"/>
  <c r="AE800" i="1"/>
  <c r="AO800" i="1" s="1"/>
  <c r="AE799" i="1"/>
  <c r="AO799" i="1" s="1"/>
  <c r="AE798" i="1"/>
  <c r="AO798" i="1" s="1"/>
  <c r="AE797" i="1"/>
  <c r="AO797" i="1" s="1"/>
  <c r="AE796" i="1"/>
  <c r="AO796" i="1" s="1"/>
  <c r="AE795" i="1"/>
  <c r="AO795" i="1" s="1"/>
  <c r="AE794" i="1"/>
  <c r="AO794" i="1" s="1"/>
  <c r="AE793" i="1"/>
  <c r="AO793" i="1" s="1"/>
  <c r="AE792" i="1"/>
  <c r="AO792" i="1" s="1"/>
  <c r="AE791" i="1"/>
  <c r="AO791" i="1" s="1"/>
  <c r="AE790" i="1"/>
  <c r="AO790" i="1" s="1"/>
  <c r="AE789" i="1"/>
  <c r="AO789" i="1" s="1"/>
  <c r="AE788" i="1"/>
  <c r="AO788" i="1" s="1"/>
  <c r="AE787" i="1"/>
  <c r="AO787" i="1" s="1"/>
  <c r="AE786" i="1"/>
  <c r="AO786" i="1" s="1"/>
  <c r="AE785" i="1"/>
  <c r="AO785" i="1" s="1"/>
  <c r="AE784" i="1"/>
  <c r="AO784" i="1" s="1"/>
  <c r="AE783" i="1"/>
  <c r="AO783" i="1" s="1"/>
  <c r="AE782" i="1"/>
  <c r="AO782" i="1" s="1"/>
  <c r="AE781" i="1"/>
  <c r="AO781" i="1" s="1"/>
  <c r="AE780" i="1"/>
  <c r="AO780" i="1" s="1"/>
  <c r="AE779" i="1"/>
  <c r="AO779" i="1" s="1"/>
  <c r="AE778" i="1"/>
  <c r="AO778" i="1" s="1"/>
  <c r="AE777" i="1"/>
  <c r="AO777" i="1" s="1"/>
  <c r="AE776" i="1"/>
  <c r="AO776" i="1" s="1"/>
  <c r="AE775" i="1"/>
  <c r="AO775" i="1" s="1"/>
  <c r="AE774" i="1"/>
  <c r="AO774" i="1" s="1"/>
  <c r="AE773" i="1"/>
  <c r="AO773" i="1" s="1"/>
  <c r="AE772" i="1"/>
  <c r="AO772" i="1" s="1"/>
  <c r="AE771" i="1"/>
  <c r="AO771" i="1" s="1"/>
  <c r="AE770" i="1"/>
  <c r="AO770" i="1" s="1"/>
  <c r="AE769" i="1"/>
  <c r="AO769" i="1" s="1"/>
  <c r="AE768" i="1"/>
  <c r="AO768" i="1" s="1"/>
  <c r="AE767" i="1"/>
  <c r="AO767" i="1" s="1"/>
  <c r="AE766" i="1"/>
  <c r="AO766" i="1" s="1"/>
  <c r="AE765" i="1"/>
  <c r="AO765" i="1" s="1"/>
  <c r="AE764" i="1"/>
  <c r="AO764" i="1" s="1"/>
  <c r="AE763" i="1"/>
  <c r="AO763" i="1" s="1"/>
  <c r="AE762" i="1"/>
  <c r="AO762" i="1" s="1"/>
  <c r="AE761" i="1"/>
  <c r="AO761" i="1" s="1"/>
  <c r="AE760" i="1"/>
  <c r="AO760" i="1" s="1"/>
  <c r="AE759" i="1"/>
  <c r="AO759" i="1" s="1"/>
  <c r="AE758" i="1"/>
  <c r="AO758" i="1" s="1"/>
  <c r="AE757" i="1"/>
  <c r="AO757" i="1" s="1"/>
  <c r="AE756" i="1"/>
  <c r="AO756" i="1" s="1"/>
  <c r="AE755" i="1"/>
  <c r="AO755" i="1" s="1"/>
  <c r="AE754" i="1"/>
  <c r="AO754" i="1" s="1"/>
  <c r="AE753" i="1"/>
  <c r="AO753" i="1" s="1"/>
  <c r="AE752" i="1"/>
  <c r="AO752" i="1" s="1"/>
  <c r="AE751" i="1"/>
  <c r="AO751" i="1" s="1"/>
  <c r="AE750" i="1"/>
  <c r="AO750" i="1" s="1"/>
  <c r="AE749" i="1"/>
  <c r="AO749" i="1" s="1"/>
  <c r="AE748" i="1"/>
  <c r="AO748" i="1" s="1"/>
  <c r="AE747" i="1"/>
  <c r="AO747" i="1" s="1"/>
  <c r="AE746" i="1"/>
  <c r="AO746" i="1" s="1"/>
  <c r="AE745" i="1"/>
  <c r="AO745" i="1" s="1"/>
  <c r="AE744" i="1"/>
  <c r="AO744" i="1" s="1"/>
  <c r="AE743" i="1"/>
  <c r="AO743" i="1" s="1"/>
  <c r="AE742" i="1"/>
  <c r="AO742" i="1" s="1"/>
  <c r="AE741" i="1"/>
  <c r="AO741" i="1" s="1"/>
  <c r="AE740" i="1"/>
  <c r="AO740" i="1" s="1"/>
  <c r="AE739" i="1"/>
  <c r="AO739" i="1" s="1"/>
  <c r="AE738" i="1"/>
  <c r="AO738" i="1" s="1"/>
  <c r="AE737" i="1"/>
  <c r="AO737" i="1" s="1"/>
  <c r="AE736" i="1"/>
  <c r="AO736" i="1" s="1"/>
  <c r="AE735" i="1"/>
  <c r="AO735" i="1" s="1"/>
  <c r="AE734" i="1"/>
  <c r="AO734" i="1" s="1"/>
  <c r="AE733" i="1"/>
  <c r="AO733" i="1" s="1"/>
  <c r="AE732" i="1"/>
  <c r="AO732" i="1" s="1"/>
  <c r="AE731" i="1"/>
  <c r="AO731" i="1" s="1"/>
  <c r="AE730" i="1"/>
  <c r="AO730" i="1" s="1"/>
  <c r="AE729" i="1"/>
  <c r="AO729" i="1" s="1"/>
  <c r="AE728" i="1"/>
  <c r="AO728" i="1" s="1"/>
  <c r="AE727" i="1"/>
  <c r="AO727" i="1" s="1"/>
  <c r="AE726" i="1"/>
  <c r="AO726" i="1" s="1"/>
  <c r="AE725" i="1"/>
  <c r="AO725" i="1" s="1"/>
  <c r="AE724" i="1"/>
  <c r="AO724" i="1" s="1"/>
  <c r="AE723" i="1"/>
  <c r="AO723" i="1" s="1"/>
  <c r="AE722" i="1"/>
  <c r="AO722" i="1" s="1"/>
  <c r="AE721" i="1"/>
  <c r="AO721" i="1" s="1"/>
  <c r="AE720" i="1"/>
  <c r="AO720" i="1" s="1"/>
  <c r="AE719" i="1"/>
  <c r="AO719" i="1" s="1"/>
  <c r="AE718" i="1"/>
  <c r="AO718" i="1" s="1"/>
  <c r="AE717" i="1"/>
  <c r="AO717" i="1" s="1"/>
  <c r="AE716" i="1"/>
  <c r="AO716" i="1" s="1"/>
  <c r="AE715" i="1"/>
  <c r="AO715" i="1" s="1"/>
  <c r="AE714" i="1"/>
  <c r="AO714" i="1" s="1"/>
  <c r="AE713" i="1"/>
  <c r="AO713" i="1" s="1"/>
  <c r="AE712" i="1"/>
  <c r="AO712" i="1" s="1"/>
  <c r="AE711" i="1"/>
  <c r="AO711" i="1" s="1"/>
  <c r="AE710" i="1"/>
  <c r="AO710" i="1" s="1"/>
  <c r="AE709" i="1"/>
  <c r="AO709" i="1" s="1"/>
  <c r="AE708" i="1"/>
  <c r="AO708" i="1" s="1"/>
  <c r="AE707" i="1"/>
  <c r="AO707" i="1" s="1"/>
  <c r="AE706" i="1"/>
  <c r="AO706" i="1" s="1"/>
  <c r="AE705" i="1"/>
  <c r="AO705" i="1" s="1"/>
  <c r="AE704" i="1"/>
  <c r="AO704" i="1" s="1"/>
  <c r="AE703" i="1"/>
  <c r="AO703" i="1" s="1"/>
  <c r="AE702" i="1"/>
  <c r="AO702" i="1" s="1"/>
  <c r="AE701" i="1"/>
  <c r="AO701" i="1" s="1"/>
  <c r="AE700" i="1"/>
  <c r="AO700" i="1" s="1"/>
  <c r="AE699" i="1"/>
  <c r="AO699" i="1" s="1"/>
  <c r="AE698" i="1"/>
  <c r="AO698" i="1" s="1"/>
  <c r="AE697" i="1"/>
  <c r="AO697" i="1" s="1"/>
  <c r="AE696" i="1"/>
  <c r="AO696" i="1" s="1"/>
  <c r="AE695" i="1"/>
  <c r="AO695" i="1" s="1"/>
  <c r="AE694" i="1"/>
  <c r="AO694" i="1" s="1"/>
  <c r="AE693" i="1"/>
  <c r="AO693" i="1" s="1"/>
  <c r="AE692" i="1"/>
  <c r="AO692" i="1" s="1"/>
  <c r="AE691" i="1"/>
  <c r="AO691" i="1" s="1"/>
  <c r="AE690" i="1"/>
  <c r="AO690" i="1" s="1"/>
  <c r="AE689" i="1"/>
  <c r="AO689" i="1" s="1"/>
  <c r="AE688" i="1"/>
  <c r="AO688" i="1" s="1"/>
  <c r="AE687" i="1"/>
  <c r="AO687" i="1" s="1"/>
  <c r="AE686" i="1"/>
  <c r="AO686" i="1" s="1"/>
  <c r="AE685" i="1"/>
  <c r="AO685" i="1" s="1"/>
  <c r="AE684" i="1"/>
  <c r="AO684" i="1" s="1"/>
  <c r="AE683" i="1"/>
  <c r="AO683" i="1" s="1"/>
  <c r="AE682" i="1"/>
  <c r="AO682" i="1" s="1"/>
  <c r="AE681" i="1"/>
  <c r="AO681" i="1" s="1"/>
  <c r="AE680" i="1"/>
  <c r="AO680" i="1" s="1"/>
  <c r="AE679" i="1"/>
  <c r="AO679" i="1" s="1"/>
  <c r="AE678" i="1"/>
  <c r="AO678" i="1" s="1"/>
  <c r="AE677" i="1"/>
  <c r="AO677" i="1" s="1"/>
  <c r="AE676" i="1"/>
  <c r="AO676" i="1" s="1"/>
  <c r="AE675" i="1"/>
  <c r="AO675" i="1" s="1"/>
  <c r="AE674" i="1"/>
  <c r="AO674" i="1" s="1"/>
  <c r="AE673" i="1"/>
  <c r="AO673" i="1" s="1"/>
  <c r="AE672" i="1"/>
  <c r="AO672" i="1" s="1"/>
  <c r="AE671" i="1"/>
  <c r="AO671" i="1" s="1"/>
  <c r="AE670" i="1"/>
  <c r="AO670" i="1" s="1"/>
  <c r="AE669" i="1"/>
  <c r="AO669" i="1" s="1"/>
  <c r="AE668" i="1"/>
  <c r="AO668" i="1" s="1"/>
  <c r="AE667" i="1"/>
  <c r="AO667" i="1" s="1"/>
  <c r="AE666" i="1"/>
  <c r="AO666" i="1" s="1"/>
  <c r="AE665" i="1"/>
  <c r="AO665" i="1" s="1"/>
  <c r="AE664" i="1"/>
  <c r="AO664" i="1" s="1"/>
  <c r="AE663" i="1"/>
  <c r="AO663" i="1" s="1"/>
  <c r="AE662" i="1"/>
  <c r="AO662" i="1" s="1"/>
  <c r="AE661" i="1"/>
  <c r="AO661" i="1" s="1"/>
  <c r="AE660" i="1"/>
  <c r="AO660" i="1" s="1"/>
  <c r="AE659" i="1"/>
  <c r="AO659" i="1" s="1"/>
  <c r="AE658" i="1"/>
  <c r="AO658" i="1" s="1"/>
  <c r="AE657" i="1"/>
  <c r="AO657" i="1" s="1"/>
  <c r="AE656" i="1"/>
  <c r="AO656" i="1" s="1"/>
  <c r="AE655" i="1"/>
  <c r="AO655" i="1" s="1"/>
  <c r="AE654" i="1"/>
  <c r="AO654" i="1" s="1"/>
  <c r="AE653" i="1"/>
  <c r="AO653" i="1" s="1"/>
  <c r="AE652" i="1"/>
  <c r="AO652" i="1" s="1"/>
  <c r="AE651" i="1"/>
  <c r="AO651" i="1" s="1"/>
  <c r="AE650" i="1"/>
  <c r="AO650" i="1" s="1"/>
  <c r="AE649" i="1"/>
  <c r="AO649" i="1" s="1"/>
  <c r="AE648" i="1"/>
  <c r="AO648" i="1" s="1"/>
  <c r="AE647" i="1"/>
  <c r="AO647" i="1" s="1"/>
  <c r="AE646" i="1"/>
  <c r="AO646" i="1" s="1"/>
  <c r="AE645" i="1"/>
  <c r="AO645" i="1" s="1"/>
  <c r="AE644" i="1"/>
  <c r="AO644" i="1" s="1"/>
  <c r="AE643" i="1"/>
  <c r="AO643" i="1" s="1"/>
  <c r="AE642" i="1"/>
  <c r="AO642" i="1" s="1"/>
  <c r="AE641" i="1"/>
  <c r="AO641" i="1" s="1"/>
  <c r="AE640" i="1"/>
  <c r="AO640" i="1" s="1"/>
  <c r="AE639" i="1"/>
  <c r="AO639" i="1" s="1"/>
  <c r="AE638" i="1"/>
  <c r="AO638" i="1" s="1"/>
  <c r="AE637" i="1"/>
  <c r="AO637" i="1" s="1"/>
  <c r="AE636" i="1"/>
  <c r="AO636" i="1" s="1"/>
  <c r="AE635" i="1"/>
  <c r="AO635" i="1" s="1"/>
  <c r="AE634" i="1"/>
  <c r="AO634" i="1" s="1"/>
  <c r="AE633" i="1"/>
  <c r="AO633" i="1" s="1"/>
  <c r="AE632" i="1"/>
  <c r="AO632" i="1" s="1"/>
  <c r="AE631" i="1"/>
  <c r="AO631" i="1" s="1"/>
  <c r="AE630" i="1"/>
  <c r="AO630" i="1" s="1"/>
  <c r="AE629" i="1"/>
  <c r="AO629" i="1" s="1"/>
  <c r="AE628" i="1"/>
  <c r="AO628" i="1" s="1"/>
  <c r="AE627" i="1"/>
  <c r="AO627" i="1" s="1"/>
  <c r="AE626" i="1"/>
  <c r="AO626" i="1" s="1"/>
  <c r="AE625" i="1"/>
  <c r="AO625" i="1" s="1"/>
  <c r="AE624" i="1"/>
  <c r="AO624" i="1" s="1"/>
  <c r="AE623" i="1"/>
  <c r="AO623" i="1" s="1"/>
  <c r="AE622" i="1"/>
  <c r="AO622" i="1" s="1"/>
  <c r="AE621" i="1"/>
  <c r="AO621" i="1" s="1"/>
  <c r="AE620" i="1"/>
  <c r="AO620" i="1" s="1"/>
  <c r="AE619" i="1"/>
  <c r="AO619" i="1" s="1"/>
  <c r="AE618" i="1"/>
  <c r="AO618" i="1" s="1"/>
  <c r="AE617" i="1"/>
  <c r="AO617" i="1" s="1"/>
  <c r="AE616" i="1"/>
  <c r="AO616" i="1" s="1"/>
  <c r="AE615" i="1"/>
  <c r="AO615" i="1" s="1"/>
  <c r="AE614" i="1"/>
  <c r="AO614" i="1" s="1"/>
  <c r="AE613" i="1"/>
  <c r="AO613" i="1" s="1"/>
  <c r="AE612" i="1"/>
  <c r="AO612" i="1" s="1"/>
  <c r="AE611" i="1"/>
  <c r="AO611" i="1" s="1"/>
  <c r="AE610" i="1"/>
  <c r="AO610" i="1" s="1"/>
  <c r="AE609" i="1"/>
  <c r="AO609" i="1" s="1"/>
  <c r="AE608" i="1"/>
  <c r="AO608" i="1" s="1"/>
  <c r="AE607" i="1"/>
  <c r="AO607" i="1" s="1"/>
  <c r="AE606" i="1"/>
  <c r="AO606" i="1" s="1"/>
  <c r="AE605" i="1"/>
  <c r="AO605" i="1" s="1"/>
  <c r="AE604" i="1"/>
  <c r="AO604" i="1" s="1"/>
  <c r="AE603" i="1"/>
  <c r="AO603" i="1" s="1"/>
  <c r="AE602" i="1"/>
  <c r="AO602" i="1" s="1"/>
  <c r="AE601" i="1"/>
  <c r="AO601" i="1" s="1"/>
  <c r="AE600" i="1"/>
  <c r="AO600" i="1" s="1"/>
  <c r="AE599" i="1"/>
  <c r="AO599" i="1" s="1"/>
  <c r="AE598" i="1"/>
  <c r="AO598" i="1" s="1"/>
  <c r="AE597" i="1"/>
  <c r="AO597" i="1" s="1"/>
  <c r="AE596" i="1"/>
  <c r="AO596" i="1" s="1"/>
  <c r="AE595" i="1"/>
  <c r="AO595" i="1" s="1"/>
  <c r="AE594" i="1"/>
  <c r="AO594" i="1" s="1"/>
  <c r="AE593" i="1"/>
  <c r="AO593" i="1" s="1"/>
  <c r="AE592" i="1"/>
  <c r="AO592" i="1" s="1"/>
  <c r="AE591" i="1"/>
  <c r="AO591" i="1" s="1"/>
  <c r="AE590" i="1"/>
  <c r="AO590" i="1" s="1"/>
  <c r="AE589" i="1"/>
  <c r="AO589" i="1" s="1"/>
  <c r="AE588" i="1"/>
  <c r="AO588" i="1" s="1"/>
  <c r="AE587" i="1"/>
  <c r="AO587" i="1" s="1"/>
  <c r="AE586" i="1"/>
  <c r="AO586" i="1" s="1"/>
  <c r="AE585" i="1"/>
  <c r="AO585" i="1" s="1"/>
  <c r="AE584" i="1"/>
  <c r="AO584" i="1" s="1"/>
  <c r="AE583" i="1"/>
  <c r="AO583" i="1" s="1"/>
  <c r="AE582" i="1"/>
  <c r="AO582" i="1" s="1"/>
  <c r="AE581" i="1"/>
  <c r="AO581" i="1" s="1"/>
  <c r="AE580" i="1"/>
  <c r="AO580" i="1" s="1"/>
  <c r="AE579" i="1"/>
  <c r="AO579" i="1" s="1"/>
  <c r="AE578" i="1"/>
  <c r="AO578" i="1" s="1"/>
  <c r="AE577" i="1"/>
  <c r="AO577" i="1" s="1"/>
  <c r="AE576" i="1"/>
  <c r="AO576" i="1" s="1"/>
  <c r="AE575" i="1"/>
  <c r="AO575" i="1" s="1"/>
  <c r="AE574" i="1"/>
  <c r="AO574" i="1" s="1"/>
  <c r="AE573" i="1"/>
  <c r="AO573" i="1" s="1"/>
  <c r="AE572" i="1"/>
  <c r="AO572" i="1" s="1"/>
  <c r="AE571" i="1"/>
  <c r="AO571" i="1" s="1"/>
  <c r="AE570" i="1"/>
  <c r="AO570" i="1" s="1"/>
  <c r="AE569" i="1"/>
  <c r="AO569" i="1" s="1"/>
  <c r="AE568" i="1"/>
  <c r="AO568" i="1" s="1"/>
  <c r="AE567" i="1"/>
  <c r="AO567" i="1" s="1"/>
  <c r="AE566" i="1"/>
  <c r="AO566" i="1" s="1"/>
  <c r="AE565" i="1"/>
  <c r="AO565" i="1" s="1"/>
  <c r="AE564" i="1"/>
  <c r="AO564" i="1" s="1"/>
  <c r="AE563" i="1"/>
  <c r="AO563" i="1" s="1"/>
  <c r="AE562" i="1"/>
  <c r="AO562" i="1" s="1"/>
  <c r="AE561" i="1"/>
  <c r="AO561" i="1" s="1"/>
  <c r="AE560" i="1"/>
  <c r="AO560" i="1" s="1"/>
  <c r="AE559" i="1"/>
  <c r="AO559" i="1" s="1"/>
  <c r="AE558" i="1"/>
  <c r="AO558" i="1" s="1"/>
  <c r="AE557" i="1"/>
  <c r="AO557" i="1" s="1"/>
  <c r="AE556" i="1"/>
  <c r="AO556" i="1" s="1"/>
  <c r="AE555" i="1"/>
  <c r="AO555" i="1" s="1"/>
  <c r="AE554" i="1"/>
  <c r="AO554" i="1" s="1"/>
  <c r="AE553" i="1"/>
  <c r="AO553" i="1" s="1"/>
  <c r="AE552" i="1"/>
  <c r="AO552" i="1" s="1"/>
  <c r="AE551" i="1"/>
  <c r="AO551" i="1" s="1"/>
  <c r="AE550" i="1"/>
  <c r="AO550" i="1" s="1"/>
  <c r="AE549" i="1"/>
  <c r="AO549" i="1" s="1"/>
  <c r="AE548" i="1"/>
  <c r="AO548" i="1" s="1"/>
  <c r="AE547" i="1"/>
  <c r="AO547" i="1" s="1"/>
  <c r="AE546" i="1"/>
  <c r="AO546" i="1" s="1"/>
  <c r="AE545" i="1"/>
  <c r="AO545" i="1" s="1"/>
  <c r="AE544" i="1"/>
  <c r="AO544" i="1" s="1"/>
  <c r="AE543" i="1"/>
  <c r="AO543" i="1" s="1"/>
  <c r="AE542" i="1"/>
  <c r="AO542" i="1" s="1"/>
  <c r="AE541" i="1"/>
  <c r="AO541" i="1" s="1"/>
  <c r="AE540" i="1"/>
  <c r="AO540" i="1" s="1"/>
  <c r="AE539" i="1"/>
  <c r="AO539" i="1" s="1"/>
  <c r="AE538" i="1"/>
  <c r="AO538" i="1" s="1"/>
  <c r="AE537" i="1"/>
  <c r="AO537" i="1" s="1"/>
  <c r="AE536" i="1"/>
  <c r="AO536" i="1" s="1"/>
  <c r="AE535" i="1"/>
  <c r="AO535" i="1" s="1"/>
  <c r="AE534" i="1"/>
  <c r="AO534" i="1" s="1"/>
  <c r="AE533" i="1"/>
  <c r="AO533" i="1" s="1"/>
  <c r="AE532" i="1"/>
  <c r="AO532" i="1" s="1"/>
  <c r="AE531" i="1"/>
  <c r="AO531" i="1" s="1"/>
  <c r="AE530" i="1"/>
  <c r="AO530" i="1" s="1"/>
  <c r="AE529" i="1"/>
  <c r="AO529" i="1" s="1"/>
  <c r="AE528" i="1"/>
  <c r="AO528" i="1" s="1"/>
  <c r="AE527" i="1"/>
  <c r="AO527" i="1" s="1"/>
  <c r="AE526" i="1"/>
  <c r="AO526" i="1" s="1"/>
  <c r="AE525" i="1"/>
  <c r="AO525" i="1" s="1"/>
  <c r="AE524" i="1"/>
  <c r="AO524" i="1" s="1"/>
  <c r="AE523" i="1"/>
  <c r="AO523" i="1" s="1"/>
  <c r="AE522" i="1"/>
  <c r="AO522" i="1" s="1"/>
  <c r="AE521" i="1"/>
  <c r="AO521" i="1" s="1"/>
  <c r="AE520" i="1"/>
  <c r="AO520" i="1" s="1"/>
  <c r="AE519" i="1"/>
  <c r="AO519" i="1" s="1"/>
  <c r="AE518" i="1"/>
  <c r="AO518" i="1" s="1"/>
  <c r="AE517" i="1"/>
  <c r="AO517" i="1" s="1"/>
  <c r="AE516" i="1"/>
  <c r="AO516" i="1" s="1"/>
  <c r="AE515" i="1"/>
  <c r="AO515" i="1" s="1"/>
  <c r="AE514" i="1"/>
  <c r="AO514" i="1" s="1"/>
  <c r="AE513" i="1"/>
  <c r="AO513" i="1" s="1"/>
  <c r="AE512" i="1"/>
  <c r="AO512" i="1" s="1"/>
  <c r="AE511" i="1"/>
  <c r="AO511" i="1" s="1"/>
  <c r="AE510" i="1"/>
  <c r="AO510" i="1" s="1"/>
  <c r="AE509" i="1"/>
  <c r="AO509" i="1" s="1"/>
  <c r="AE508" i="1"/>
  <c r="AO508" i="1" s="1"/>
  <c r="AE507" i="1"/>
  <c r="AO507" i="1" s="1"/>
  <c r="AE506" i="1"/>
  <c r="AO506" i="1" s="1"/>
  <c r="AE505" i="1"/>
  <c r="AO505" i="1" s="1"/>
  <c r="AE504" i="1"/>
  <c r="AO504" i="1" s="1"/>
  <c r="AE503" i="1"/>
  <c r="AO503" i="1" s="1"/>
  <c r="AE502" i="1"/>
  <c r="AO502" i="1" s="1"/>
  <c r="AE501" i="1"/>
  <c r="AO501" i="1" s="1"/>
  <c r="AE500" i="1"/>
  <c r="AO500" i="1" s="1"/>
  <c r="AE499" i="1"/>
  <c r="AO499" i="1" s="1"/>
  <c r="AE498" i="1"/>
  <c r="AO498" i="1" s="1"/>
  <c r="AE497" i="1"/>
  <c r="AO497" i="1" s="1"/>
  <c r="AE496" i="1"/>
  <c r="AO496" i="1" s="1"/>
  <c r="AE495" i="1"/>
  <c r="AO495" i="1" s="1"/>
  <c r="AE494" i="1"/>
  <c r="AO494" i="1" s="1"/>
  <c r="AE493" i="1"/>
  <c r="AO493" i="1" s="1"/>
  <c r="AE492" i="1"/>
  <c r="AO492" i="1" s="1"/>
  <c r="AE491" i="1"/>
  <c r="AO491" i="1" s="1"/>
  <c r="AE490" i="1"/>
  <c r="AO490" i="1" s="1"/>
  <c r="AE489" i="1"/>
  <c r="AO489" i="1" s="1"/>
  <c r="AE488" i="1"/>
  <c r="AO488" i="1" s="1"/>
  <c r="AE487" i="1"/>
  <c r="AO487" i="1" s="1"/>
  <c r="AE486" i="1"/>
  <c r="AO486" i="1" s="1"/>
  <c r="AE485" i="1"/>
  <c r="AO485" i="1" s="1"/>
  <c r="AE484" i="1"/>
  <c r="AO484" i="1" s="1"/>
  <c r="AE483" i="1"/>
  <c r="AO483" i="1" s="1"/>
  <c r="AE482" i="1"/>
  <c r="AO482" i="1" s="1"/>
  <c r="AE481" i="1"/>
  <c r="AO481" i="1" s="1"/>
  <c r="AE480" i="1"/>
  <c r="AO480" i="1" s="1"/>
  <c r="AE479" i="1"/>
  <c r="AO479" i="1" s="1"/>
  <c r="AE478" i="1"/>
  <c r="AO478" i="1" s="1"/>
  <c r="AE477" i="1"/>
  <c r="AO477" i="1" s="1"/>
  <c r="AE476" i="1"/>
  <c r="AO476" i="1" s="1"/>
  <c r="AE475" i="1"/>
  <c r="AO475" i="1" s="1"/>
  <c r="AE474" i="1"/>
  <c r="AO474" i="1" s="1"/>
  <c r="AE473" i="1"/>
  <c r="AO473" i="1" s="1"/>
  <c r="AE472" i="1"/>
  <c r="AO472" i="1" s="1"/>
  <c r="AE471" i="1"/>
  <c r="AO471" i="1" s="1"/>
  <c r="AE470" i="1"/>
  <c r="AO470" i="1" s="1"/>
  <c r="AE469" i="1"/>
  <c r="AO469" i="1" s="1"/>
  <c r="AE468" i="1"/>
  <c r="AO468" i="1" s="1"/>
  <c r="AE467" i="1"/>
  <c r="AO467" i="1" s="1"/>
  <c r="AE466" i="1"/>
  <c r="AO466" i="1" s="1"/>
  <c r="AE465" i="1"/>
  <c r="AO465" i="1" s="1"/>
  <c r="AE464" i="1"/>
  <c r="AO464" i="1" s="1"/>
  <c r="AE463" i="1"/>
  <c r="AO463" i="1" s="1"/>
  <c r="AE462" i="1"/>
  <c r="AO462" i="1" s="1"/>
  <c r="AE461" i="1"/>
  <c r="AO461" i="1" s="1"/>
  <c r="AE460" i="1"/>
  <c r="AO460" i="1" s="1"/>
  <c r="AE459" i="1"/>
  <c r="AO459" i="1" s="1"/>
  <c r="AE458" i="1"/>
  <c r="AO458" i="1" s="1"/>
  <c r="AE457" i="1"/>
  <c r="AO457" i="1" s="1"/>
  <c r="AE456" i="1"/>
  <c r="AO456" i="1" s="1"/>
  <c r="AE455" i="1"/>
  <c r="AO455" i="1" s="1"/>
  <c r="AE454" i="1"/>
  <c r="AO454" i="1" s="1"/>
  <c r="AE453" i="1"/>
  <c r="AO453" i="1" s="1"/>
  <c r="AE452" i="1"/>
  <c r="AO452" i="1" s="1"/>
  <c r="AE451" i="1"/>
  <c r="AO451" i="1" s="1"/>
  <c r="AE450" i="1"/>
  <c r="AO450" i="1" s="1"/>
  <c r="AE449" i="1"/>
  <c r="AO449" i="1" s="1"/>
  <c r="AE448" i="1"/>
  <c r="AO448" i="1" s="1"/>
  <c r="AE447" i="1"/>
  <c r="AO447" i="1" s="1"/>
  <c r="AE446" i="1"/>
  <c r="AO446" i="1" s="1"/>
  <c r="AE445" i="1"/>
  <c r="AO445" i="1" s="1"/>
  <c r="AE444" i="1"/>
  <c r="AO444" i="1" s="1"/>
  <c r="AE443" i="1"/>
  <c r="AO443" i="1" s="1"/>
  <c r="AE442" i="1"/>
  <c r="AO442" i="1" s="1"/>
  <c r="AE441" i="1"/>
  <c r="AO441" i="1" s="1"/>
  <c r="AE440" i="1"/>
  <c r="AO440" i="1" s="1"/>
  <c r="AE439" i="1"/>
  <c r="AO439" i="1" s="1"/>
  <c r="AE438" i="1"/>
  <c r="AO438" i="1" s="1"/>
  <c r="AE437" i="1"/>
  <c r="AO437" i="1" s="1"/>
  <c r="AE436" i="1"/>
  <c r="AO436" i="1" s="1"/>
  <c r="AE435" i="1"/>
  <c r="AO435" i="1" s="1"/>
  <c r="AE434" i="1"/>
  <c r="AO434" i="1" s="1"/>
  <c r="AE433" i="1"/>
  <c r="AO433" i="1" s="1"/>
  <c r="AE432" i="1"/>
  <c r="AO432" i="1" s="1"/>
  <c r="AE431" i="1"/>
  <c r="AO431" i="1" s="1"/>
  <c r="AE430" i="1"/>
  <c r="AO430" i="1" s="1"/>
  <c r="AE429" i="1"/>
  <c r="AO429" i="1" s="1"/>
  <c r="AE428" i="1"/>
  <c r="AO428" i="1" s="1"/>
  <c r="AE427" i="1"/>
  <c r="AO427" i="1" s="1"/>
  <c r="AE426" i="1"/>
  <c r="AO426" i="1" s="1"/>
  <c r="AE425" i="1"/>
  <c r="AO425" i="1" s="1"/>
  <c r="AE424" i="1"/>
  <c r="AO424" i="1" s="1"/>
  <c r="AE423" i="1"/>
  <c r="AO423" i="1" s="1"/>
  <c r="AE422" i="1"/>
  <c r="AO422" i="1" s="1"/>
  <c r="AE421" i="1"/>
  <c r="AO421" i="1" s="1"/>
  <c r="AE420" i="1"/>
  <c r="AO420" i="1" s="1"/>
  <c r="AE419" i="1"/>
  <c r="AO419" i="1" s="1"/>
  <c r="AE418" i="1"/>
  <c r="AO418" i="1" s="1"/>
  <c r="AE417" i="1"/>
  <c r="AO417" i="1" s="1"/>
  <c r="AE416" i="1"/>
  <c r="AO416" i="1" s="1"/>
  <c r="AE415" i="1"/>
  <c r="AO415" i="1" s="1"/>
  <c r="AE414" i="1"/>
  <c r="AO414" i="1" s="1"/>
  <c r="AE413" i="1"/>
  <c r="AO413" i="1" s="1"/>
  <c r="AE412" i="1"/>
  <c r="AO412" i="1" s="1"/>
  <c r="AE411" i="1"/>
  <c r="AO411" i="1" s="1"/>
  <c r="AE410" i="1"/>
  <c r="AO410" i="1" s="1"/>
  <c r="AE409" i="1"/>
  <c r="AO409" i="1" s="1"/>
  <c r="AE408" i="1"/>
  <c r="AO408" i="1" s="1"/>
  <c r="AE407" i="1"/>
  <c r="AO407" i="1" s="1"/>
  <c r="AE406" i="1"/>
  <c r="AO406" i="1" s="1"/>
  <c r="AE405" i="1"/>
  <c r="AO405" i="1" s="1"/>
  <c r="AE404" i="1"/>
  <c r="AO404" i="1" s="1"/>
  <c r="AE403" i="1"/>
  <c r="AO403" i="1" s="1"/>
  <c r="AE402" i="1"/>
  <c r="AO402" i="1" s="1"/>
  <c r="AE401" i="1"/>
  <c r="AO401" i="1" s="1"/>
  <c r="AE400" i="1"/>
  <c r="AO400" i="1" s="1"/>
  <c r="AE399" i="1"/>
  <c r="AO399" i="1" s="1"/>
  <c r="AE398" i="1"/>
  <c r="AO398" i="1" s="1"/>
  <c r="AE397" i="1"/>
  <c r="AO397" i="1" s="1"/>
  <c r="AE396" i="1"/>
  <c r="AO396" i="1" s="1"/>
  <c r="AE395" i="1"/>
  <c r="AO395" i="1" s="1"/>
  <c r="AE394" i="1"/>
  <c r="AO394" i="1" s="1"/>
  <c r="AE393" i="1"/>
  <c r="AO393" i="1" s="1"/>
  <c r="AE392" i="1"/>
  <c r="AO392" i="1" s="1"/>
  <c r="AE391" i="1"/>
  <c r="AO391" i="1" s="1"/>
  <c r="AE390" i="1"/>
  <c r="AO390" i="1" s="1"/>
  <c r="AE389" i="1"/>
  <c r="AO389" i="1" s="1"/>
  <c r="AE388" i="1"/>
  <c r="AO388" i="1" s="1"/>
  <c r="AE387" i="1"/>
  <c r="AO387" i="1" s="1"/>
  <c r="AE386" i="1"/>
  <c r="AO386" i="1" s="1"/>
  <c r="AE385" i="1"/>
  <c r="AO385" i="1" s="1"/>
  <c r="AE384" i="1"/>
  <c r="AO384" i="1" s="1"/>
  <c r="AE383" i="1"/>
  <c r="AO383" i="1" s="1"/>
  <c r="AE382" i="1"/>
  <c r="AO382" i="1" s="1"/>
  <c r="AE381" i="1"/>
  <c r="AO381" i="1" s="1"/>
  <c r="AE380" i="1"/>
  <c r="AO380" i="1" s="1"/>
  <c r="AE379" i="1"/>
  <c r="AO379" i="1" s="1"/>
  <c r="AE378" i="1"/>
  <c r="AO378" i="1" s="1"/>
  <c r="AE377" i="1"/>
  <c r="AO377" i="1" s="1"/>
  <c r="AE376" i="1"/>
  <c r="AO376" i="1" s="1"/>
  <c r="AE375" i="1"/>
  <c r="AO375" i="1" s="1"/>
  <c r="AE374" i="1"/>
  <c r="AO374" i="1" s="1"/>
  <c r="AE373" i="1"/>
  <c r="AO373" i="1" s="1"/>
  <c r="AE372" i="1"/>
  <c r="AO372" i="1" s="1"/>
  <c r="AE371" i="1"/>
  <c r="AO371" i="1" s="1"/>
  <c r="AE370" i="1"/>
  <c r="AO370" i="1" s="1"/>
  <c r="AE369" i="1"/>
  <c r="AO369" i="1" s="1"/>
  <c r="AE368" i="1"/>
  <c r="AO368" i="1" s="1"/>
  <c r="AE367" i="1"/>
  <c r="AO367" i="1" s="1"/>
  <c r="AE366" i="1"/>
  <c r="AO366" i="1" s="1"/>
  <c r="AE365" i="1"/>
  <c r="AO365" i="1" s="1"/>
  <c r="AE364" i="1"/>
  <c r="AO364" i="1" s="1"/>
  <c r="AE363" i="1"/>
  <c r="AO363" i="1" s="1"/>
  <c r="AE362" i="1"/>
  <c r="AO362" i="1" s="1"/>
  <c r="AE361" i="1"/>
  <c r="AO361" i="1" s="1"/>
  <c r="AE360" i="1"/>
  <c r="AO360" i="1" s="1"/>
  <c r="AE359" i="1"/>
  <c r="AO359" i="1" s="1"/>
  <c r="AE358" i="1"/>
  <c r="AO358" i="1" s="1"/>
  <c r="AE357" i="1"/>
  <c r="AO357" i="1" s="1"/>
  <c r="AE356" i="1"/>
  <c r="AO356" i="1" s="1"/>
  <c r="AE355" i="1"/>
  <c r="AO355" i="1" s="1"/>
  <c r="AE354" i="1"/>
  <c r="AO354" i="1" s="1"/>
  <c r="AE353" i="1"/>
  <c r="AO353" i="1" s="1"/>
  <c r="AE352" i="1"/>
  <c r="AO352" i="1" s="1"/>
  <c r="AE351" i="1"/>
  <c r="AO351" i="1" s="1"/>
  <c r="AE350" i="1"/>
  <c r="AO350" i="1" s="1"/>
  <c r="AE349" i="1"/>
  <c r="AO349" i="1" s="1"/>
  <c r="AE348" i="1"/>
  <c r="AO348" i="1" s="1"/>
  <c r="AE347" i="1"/>
  <c r="AO347" i="1" s="1"/>
  <c r="AE346" i="1"/>
  <c r="AO346" i="1" s="1"/>
  <c r="AE345" i="1"/>
  <c r="AO345" i="1" s="1"/>
  <c r="AE344" i="1"/>
  <c r="AO344" i="1" s="1"/>
  <c r="AE343" i="1"/>
  <c r="AO343" i="1" s="1"/>
  <c r="AE342" i="1"/>
  <c r="AO342" i="1" s="1"/>
  <c r="AE341" i="1"/>
  <c r="AO341" i="1" s="1"/>
  <c r="AE340" i="1"/>
  <c r="AO340" i="1" s="1"/>
  <c r="AE339" i="1"/>
  <c r="AO339" i="1" s="1"/>
  <c r="AE338" i="1"/>
  <c r="AO338" i="1" s="1"/>
  <c r="AE337" i="1"/>
  <c r="AO337" i="1" s="1"/>
  <c r="AE336" i="1"/>
  <c r="AO336" i="1" s="1"/>
  <c r="AE335" i="1"/>
  <c r="AO335" i="1" s="1"/>
  <c r="AE334" i="1"/>
  <c r="AO334" i="1" s="1"/>
  <c r="AE333" i="1"/>
  <c r="AO333" i="1" s="1"/>
  <c r="AE332" i="1"/>
  <c r="AO332" i="1" s="1"/>
  <c r="AE331" i="1"/>
  <c r="AO331" i="1" s="1"/>
  <c r="AE330" i="1"/>
  <c r="AO330" i="1" s="1"/>
  <c r="AE329" i="1"/>
  <c r="AO329" i="1" s="1"/>
  <c r="AE328" i="1"/>
  <c r="AO328" i="1" s="1"/>
  <c r="AE327" i="1"/>
  <c r="AO327" i="1" s="1"/>
  <c r="AE326" i="1"/>
  <c r="AO326" i="1" s="1"/>
  <c r="AE325" i="1"/>
  <c r="AO325" i="1" s="1"/>
  <c r="AE324" i="1"/>
  <c r="AO324" i="1" s="1"/>
  <c r="AE323" i="1"/>
  <c r="AO323" i="1" s="1"/>
  <c r="AE322" i="1"/>
  <c r="AO322" i="1" s="1"/>
  <c r="AE321" i="1"/>
  <c r="AO321" i="1" s="1"/>
  <c r="AE320" i="1"/>
  <c r="AO320" i="1" s="1"/>
  <c r="AE319" i="1"/>
  <c r="AO319" i="1" s="1"/>
  <c r="AE318" i="1"/>
  <c r="AO318" i="1" s="1"/>
  <c r="AE317" i="1"/>
  <c r="AO317" i="1" s="1"/>
  <c r="AE316" i="1"/>
  <c r="AO316" i="1" s="1"/>
  <c r="AE315" i="1"/>
  <c r="AO315" i="1" s="1"/>
  <c r="AE314" i="1"/>
  <c r="AO314" i="1" s="1"/>
  <c r="AE313" i="1"/>
  <c r="AO313" i="1" s="1"/>
  <c r="AE312" i="1"/>
  <c r="AO312" i="1" s="1"/>
  <c r="AE311" i="1"/>
  <c r="AO311" i="1" s="1"/>
  <c r="AE310" i="1"/>
  <c r="AO310" i="1" s="1"/>
  <c r="AE309" i="1"/>
  <c r="AO309" i="1" s="1"/>
  <c r="AE308" i="1"/>
  <c r="AO308" i="1" s="1"/>
  <c r="AE307" i="1"/>
  <c r="AO307" i="1" s="1"/>
  <c r="AE306" i="1"/>
  <c r="AO306" i="1" s="1"/>
  <c r="AE305" i="1"/>
  <c r="AO305" i="1" s="1"/>
  <c r="AE304" i="1"/>
  <c r="AO304" i="1" s="1"/>
  <c r="AE303" i="1"/>
  <c r="AO303" i="1" s="1"/>
  <c r="AE302" i="1"/>
  <c r="AO302" i="1" s="1"/>
  <c r="AE301" i="1"/>
  <c r="AO301" i="1" s="1"/>
  <c r="AE300" i="1"/>
  <c r="AO300" i="1" s="1"/>
  <c r="AE299" i="1"/>
  <c r="AO299" i="1" s="1"/>
  <c r="AE298" i="1"/>
  <c r="AO298" i="1" s="1"/>
  <c r="AE297" i="1"/>
  <c r="AO297" i="1" s="1"/>
  <c r="AE296" i="1"/>
  <c r="AO296" i="1" s="1"/>
  <c r="AE295" i="1"/>
  <c r="AO295" i="1" s="1"/>
  <c r="AE294" i="1"/>
  <c r="AO294" i="1" s="1"/>
  <c r="AE293" i="1"/>
  <c r="AO293" i="1" s="1"/>
  <c r="AE292" i="1"/>
  <c r="AO292" i="1" s="1"/>
  <c r="AE291" i="1"/>
  <c r="AO291" i="1" s="1"/>
  <c r="AE290" i="1"/>
  <c r="AO290" i="1" s="1"/>
  <c r="AE289" i="1"/>
  <c r="AO289" i="1" s="1"/>
  <c r="AE288" i="1"/>
  <c r="AO288" i="1" s="1"/>
  <c r="AE287" i="1"/>
  <c r="AO287" i="1" s="1"/>
  <c r="AE286" i="1"/>
  <c r="AO286" i="1" s="1"/>
  <c r="AE285" i="1"/>
  <c r="AO285" i="1" s="1"/>
  <c r="AE284" i="1"/>
  <c r="AO284" i="1" s="1"/>
  <c r="AE283" i="1"/>
  <c r="AO283" i="1" s="1"/>
  <c r="AE282" i="1"/>
  <c r="AO282" i="1" s="1"/>
  <c r="AE281" i="1"/>
  <c r="AO281" i="1" s="1"/>
  <c r="AE280" i="1"/>
  <c r="AO280" i="1" s="1"/>
  <c r="AE279" i="1"/>
  <c r="AO279" i="1" s="1"/>
  <c r="AE278" i="1"/>
  <c r="AO278" i="1" s="1"/>
  <c r="AE277" i="1"/>
  <c r="AO277" i="1" s="1"/>
  <c r="AE276" i="1"/>
  <c r="AO276" i="1" s="1"/>
  <c r="AE275" i="1"/>
  <c r="AO275" i="1" s="1"/>
  <c r="AE274" i="1"/>
  <c r="AO274" i="1" s="1"/>
  <c r="AE273" i="1"/>
  <c r="AO273" i="1" s="1"/>
  <c r="AE272" i="1"/>
  <c r="AO272" i="1" s="1"/>
  <c r="AE271" i="1"/>
  <c r="AO271" i="1" s="1"/>
  <c r="AE270" i="1"/>
  <c r="AO270" i="1" s="1"/>
  <c r="AE269" i="1"/>
  <c r="AO269" i="1" s="1"/>
  <c r="AE268" i="1"/>
  <c r="AO268" i="1" s="1"/>
  <c r="AE267" i="1"/>
  <c r="AO267" i="1" s="1"/>
  <c r="AE266" i="1"/>
  <c r="AO266" i="1" s="1"/>
  <c r="AE265" i="1"/>
  <c r="AO265" i="1" s="1"/>
  <c r="AE264" i="1"/>
  <c r="AO264" i="1" s="1"/>
  <c r="AE263" i="1"/>
  <c r="AO263" i="1" s="1"/>
  <c r="AE262" i="1"/>
  <c r="AO262" i="1" s="1"/>
  <c r="AE261" i="1"/>
  <c r="AO261" i="1" s="1"/>
  <c r="AE260" i="1"/>
  <c r="AO260" i="1" s="1"/>
  <c r="AE259" i="1"/>
  <c r="AO259" i="1" s="1"/>
  <c r="AE258" i="1"/>
  <c r="AO258" i="1" s="1"/>
  <c r="AE257" i="1"/>
  <c r="AO257" i="1" s="1"/>
  <c r="AE256" i="1"/>
  <c r="AO256" i="1" s="1"/>
  <c r="AE255" i="1"/>
  <c r="AO255" i="1" s="1"/>
  <c r="AE254" i="1"/>
  <c r="AO254" i="1" s="1"/>
  <c r="AE253" i="1"/>
  <c r="AO253" i="1" s="1"/>
  <c r="AE252" i="1"/>
  <c r="AO252" i="1" s="1"/>
  <c r="AE251" i="1"/>
  <c r="AO251" i="1" s="1"/>
  <c r="AE250" i="1"/>
  <c r="AO250" i="1" s="1"/>
  <c r="AE249" i="1"/>
  <c r="AO249" i="1" s="1"/>
  <c r="AE248" i="1"/>
  <c r="AO248" i="1" s="1"/>
  <c r="AE247" i="1"/>
  <c r="AO247" i="1" s="1"/>
  <c r="AE246" i="1"/>
  <c r="AO246" i="1" s="1"/>
  <c r="AE245" i="1"/>
  <c r="AO245" i="1" s="1"/>
  <c r="AE244" i="1"/>
  <c r="AO244" i="1" s="1"/>
  <c r="AE243" i="1"/>
  <c r="AO243" i="1" s="1"/>
  <c r="AE242" i="1"/>
  <c r="AO242" i="1" s="1"/>
  <c r="AE241" i="1"/>
  <c r="AO241" i="1" s="1"/>
  <c r="AE240" i="1"/>
  <c r="AO240" i="1" s="1"/>
  <c r="AE239" i="1"/>
  <c r="AO239" i="1" s="1"/>
  <c r="AE238" i="1"/>
  <c r="AO238" i="1" s="1"/>
  <c r="AE237" i="1"/>
  <c r="AO237" i="1" s="1"/>
  <c r="AE236" i="1"/>
  <c r="AO236" i="1" s="1"/>
  <c r="AE235" i="1"/>
  <c r="AO235" i="1" s="1"/>
  <c r="AE234" i="1"/>
  <c r="AO234" i="1" s="1"/>
  <c r="AE233" i="1"/>
  <c r="AO233" i="1" s="1"/>
  <c r="AE232" i="1"/>
  <c r="AO232" i="1" s="1"/>
  <c r="AE231" i="1"/>
  <c r="AO231" i="1" s="1"/>
  <c r="AE230" i="1"/>
  <c r="AO230" i="1" s="1"/>
  <c r="AE229" i="1"/>
  <c r="AO229" i="1" s="1"/>
  <c r="AE228" i="1"/>
  <c r="AO228" i="1" s="1"/>
  <c r="AE227" i="1"/>
  <c r="AO227" i="1" s="1"/>
  <c r="AE226" i="1"/>
  <c r="AO226" i="1" s="1"/>
  <c r="AE225" i="1"/>
  <c r="AO225" i="1" s="1"/>
  <c r="AE224" i="1"/>
  <c r="AO224" i="1" s="1"/>
  <c r="AE223" i="1"/>
  <c r="AO223" i="1" s="1"/>
  <c r="AE222" i="1"/>
  <c r="AO222" i="1" s="1"/>
  <c r="AE221" i="1"/>
  <c r="AO221" i="1" s="1"/>
  <c r="AE220" i="1"/>
  <c r="AO220" i="1" s="1"/>
  <c r="AE219" i="1"/>
  <c r="AO219" i="1" s="1"/>
  <c r="AE218" i="1"/>
  <c r="AO218" i="1" s="1"/>
  <c r="AE217" i="1"/>
  <c r="AO217" i="1" s="1"/>
  <c r="AE216" i="1"/>
  <c r="AO216" i="1" s="1"/>
  <c r="AE215" i="1"/>
  <c r="AO215" i="1" s="1"/>
  <c r="AE214" i="1"/>
  <c r="AO214" i="1" s="1"/>
  <c r="AE213" i="1"/>
  <c r="AO213" i="1" s="1"/>
  <c r="AE212" i="1"/>
  <c r="AO212" i="1" s="1"/>
  <c r="AE211" i="1"/>
  <c r="AO211" i="1" s="1"/>
  <c r="AE210" i="1"/>
  <c r="AO210" i="1" s="1"/>
  <c r="AE209" i="1"/>
  <c r="AO209" i="1" s="1"/>
  <c r="AE208" i="1"/>
  <c r="AO208" i="1" s="1"/>
  <c r="AE207" i="1"/>
  <c r="AO207" i="1" s="1"/>
  <c r="AE206" i="1"/>
  <c r="AO206" i="1" s="1"/>
  <c r="AE205" i="1"/>
  <c r="AO205" i="1" s="1"/>
  <c r="AE204" i="1"/>
  <c r="AO204" i="1" s="1"/>
  <c r="AE203" i="1"/>
  <c r="AO203" i="1" s="1"/>
  <c r="AE202" i="1"/>
  <c r="AO202" i="1" s="1"/>
  <c r="AE201" i="1"/>
  <c r="AO201" i="1" s="1"/>
  <c r="AE200" i="1"/>
  <c r="AO200" i="1" s="1"/>
  <c r="AE199" i="1"/>
  <c r="AO199" i="1" s="1"/>
  <c r="AE198" i="1"/>
  <c r="AO198" i="1" s="1"/>
  <c r="AE197" i="1"/>
  <c r="AO197" i="1" s="1"/>
  <c r="AE196" i="1"/>
  <c r="AO196" i="1" s="1"/>
  <c r="AE195" i="1"/>
  <c r="AO195" i="1" s="1"/>
  <c r="AE194" i="1"/>
  <c r="AO194" i="1" s="1"/>
  <c r="AE193" i="1"/>
  <c r="AO193" i="1" s="1"/>
  <c r="AE192" i="1"/>
  <c r="AO192" i="1" s="1"/>
  <c r="AE191" i="1"/>
  <c r="AO191" i="1" s="1"/>
  <c r="AE190" i="1"/>
  <c r="AO190" i="1" s="1"/>
  <c r="AE189" i="1"/>
  <c r="AO189" i="1" s="1"/>
  <c r="AE188" i="1"/>
  <c r="AO188" i="1" s="1"/>
  <c r="AE187" i="1"/>
  <c r="AO187" i="1" s="1"/>
  <c r="AE186" i="1"/>
  <c r="AO186" i="1" s="1"/>
  <c r="AE185" i="1"/>
  <c r="AO185" i="1" s="1"/>
  <c r="AE184" i="1"/>
  <c r="AO184" i="1" s="1"/>
  <c r="AE183" i="1"/>
  <c r="AO183" i="1" s="1"/>
  <c r="AE182" i="1"/>
  <c r="AO182" i="1" s="1"/>
  <c r="AE181" i="1"/>
  <c r="AO181" i="1" s="1"/>
  <c r="AE180" i="1"/>
  <c r="AO180" i="1" s="1"/>
  <c r="AE179" i="1"/>
  <c r="AO179" i="1" s="1"/>
  <c r="AE178" i="1"/>
  <c r="AO178" i="1" s="1"/>
  <c r="AE177" i="1"/>
  <c r="AO177" i="1" s="1"/>
  <c r="AE176" i="1"/>
  <c r="AO176" i="1" s="1"/>
  <c r="AE175" i="1"/>
  <c r="AO175" i="1" s="1"/>
  <c r="AE174" i="1"/>
  <c r="AO174" i="1" s="1"/>
  <c r="AE173" i="1"/>
  <c r="AO173" i="1" s="1"/>
  <c r="AE172" i="1"/>
  <c r="AO172" i="1" s="1"/>
  <c r="AE171" i="1"/>
  <c r="AO171" i="1" s="1"/>
  <c r="AE170" i="1"/>
  <c r="AO170" i="1" s="1"/>
  <c r="AE169" i="1"/>
  <c r="AO169" i="1" s="1"/>
  <c r="AE168" i="1"/>
  <c r="AO168" i="1" s="1"/>
  <c r="AE167" i="1"/>
  <c r="AO167" i="1" s="1"/>
  <c r="AE166" i="1"/>
  <c r="AO166" i="1" s="1"/>
  <c r="AE165" i="1"/>
  <c r="AO165" i="1" s="1"/>
  <c r="AE164" i="1"/>
  <c r="AO164" i="1" s="1"/>
  <c r="AE163" i="1"/>
  <c r="AO163" i="1" s="1"/>
  <c r="AE162" i="1"/>
  <c r="AO162" i="1" s="1"/>
  <c r="AE161" i="1"/>
  <c r="AO161" i="1" s="1"/>
  <c r="AE160" i="1"/>
  <c r="AO160" i="1" s="1"/>
  <c r="AE159" i="1"/>
  <c r="AO159" i="1" s="1"/>
  <c r="AE158" i="1"/>
  <c r="AO158" i="1" s="1"/>
  <c r="AE157" i="1"/>
  <c r="AO157" i="1" s="1"/>
  <c r="AE156" i="1"/>
  <c r="AO156" i="1" s="1"/>
  <c r="AE155" i="1"/>
  <c r="AO155" i="1" s="1"/>
  <c r="AE154" i="1"/>
  <c r="AO154" i="1" s="1"/>
  <c r="AE153" i="1"/>
  <c r="AO153" i="1" s="1"/>
  <c r="AE152" i="1"/>
  <c r="AO152" i="1" s="1"/>
  <c r="AE151" i="1"/>
  <c r="AO151" i="1" s="1"/>
  <c r="AE150" i="1"/>
  <c r="AO150" i="1" s="1"/>
  <c r="AE149" i="1"/>
  <c r="AO149" i="1" s="1"/>
  <c r="AE148" i="1"/>
  <c r="AO148" i="1" s="1"/>
  <c r="AE147" i="1"/>
  <c r="AO147" i="1" s="1"/>
  <c r="AE146" i="1"/>
  <c r="AO146" i="1" s="1"/>
  <c r="AE145" i="1"/>
  <c r="AO145" i="1" s="1"/>
  <c r="AE144" i="1"/>
  <c r="AO144" i="1" s="1"/>
  <c r="AE143" i="1"/>
  <c r="AO143" i="1" s="1"/>
  <c r="AE142" i="1"/>
  <c r="AO142" i="1" s="1"/>
  <c r="AE141" i="1"/>
  <c r="AO141" i="1" s="1"/>
  <c r="AE140" i="1"/>
  <c r="AO140" i="1" s="1"/>
  <c r="AE139" i="1"/>
  <c r="AO139" i="1" s="1"/>
  <c r="AE138" i="1"/>
  <c r="AO138" i="1" s="1"/>
  <c r="AE137" i="1"/>
  <c r="AO137" i="1" s="1"/>
  <c r="AE136" i="1"/>
  <c r="AO136" i="1" s="1"/>
  <c r="AE135" i="1"/>
  <c r="AO135" i="1" s="1"/>
  <c r="AE134" i="1"/>
  <c r="AO134" i="1" s="1"/>
  <c r="AE133" i="1"/>
  <c r="AO133" i="1" s="1"/>
  <c r="AE132" i="1"/>
  <c r="AO132" i="1" s="1"/>
  <c r="AE131" i="1"/>
  <c r="AO131" i="1" s="1"/>
  <c r="AE130" i="1"/>
  <c r="AO130" i="1" s="1"/>
  <c r="AE129" i="1"/>
  <c r="AO129" i="1" s="1"/>
  <c r="AE128" i="1"/>
  <c r="AO128" i="1" s="1"/>
  <c r="AE127" i="1"/>
  <c r="AO127" i="1" s="1"/>
  <c r="AE126" i="1"/>
  <c r="AO126" i="1" s="1"/>
  <c r="AE125" i="1"/>
  <c r="AO125" i="1" s="1"/>
  <c r="AE124" i="1"/>
  <c r="AO124" i="1" s="1"/>
  <c r="AE123" i="1"/>
  <c r="AO123" i="1" s="1"/>
  <c r="AE122" i="1"/>
  <c r="AO122" i="1" s="1"/>
  <c r="AE121" i="1"/>
  <c r="AO121" i="1" s="1"/>
  <c r="AE120" i="1"/>
  <c r="AO120" i="1" s="1"/>
  <c r="AE119" i="1"/>
  <c r="AO119" i="1" s="1"/>
  <c r="AE118" i="1"/>
  <c r="AO118" i="1" s="1"/>
  <c r="AE117" i="1"/>
  <c r="AO117" i="1" s="1"/>
  <c r="AE116" i="1"/>
  <c r="AO116" i="1" s="1"/>
  <c r="AE115" i="1"/>
  <c r="AO115" i="1" s="1"/>
  <c r="AE114" i="1"/>
  <c r="AO114" i="1" s="1"/>
  <c r="AE113" i="1"/>
  <c r="AO113" i="1" s="1"/>
  <c r="AE112" i="1"/>
  <c r="AO112" i="1" s="1"/>
  <c r="AE111" i="1"/>
  <c r="AO111" i="1" s="1"/>
  <c r="AE110" i="1"/>
  <c r="AO110" i="1" s="1"/>
  <c r="AE109" i="1"/>
  <c r="AO109" i="1" s="1"/>
  <c r="AE108" i="1"/>
  <c r="AO108" i="1" s="1"/>
  <c r="AE107" i="1"/>
  <c r="AO107" i="1" s="1"/>
  <c r="AE106" i="1"/>
  <c r="AO106" i="1" s="1"/>
  <c r="AE105" i="1"/>
  <c r="AO105" i="1" s="1"/>
  <c r="AE104" i="1"/>
  <c r="AO104" i="1" s="1"/>
  <c r="AE103" i="1"/>
  <c r="AO103" i="1" s="1"/>
  <c r="AE102" i="1"/>
  <c r="AO102" i="1" s="1"/>
  <c r="AE101" i="1"/>
  <c r="AO101" i="1" s="1"/>
  <c r="AE100" i="1"/>
  <c r="AO100" i="1" s="1"/>
  <c r="AE99" i="1"/>
  <c r="AO99" i="1" s="1"/>
  <c r="AE98" i="1"/>
  <c r="AO98" i="1" s="1"/>
  <c r="AE97" i="1"/>
  <c r="AO97" i="1" s="1"/>
  <c r="AE96" i="1"/>
  <c r="AO96" i="1" s="1"/>
  <c r="AE95" i="1"/>
  <c r="AO95" i="1" s="1"/>
  <c r="AE94" i="1"/>
  <c r="AO94" i="1" s="1"/>
  <c r="AE93" i="1"/>
  <c r="AO93" i="1" s="1"/>
  <c r="AE92" i="1"/>
  <c r="AO92" i="1" s="1"/>
  <c r="AE91" i="1"/>
  <c r="AO91" i="1" s="1"/>
  <c r="AE90" i="1"/>
  <c r="AO90" i="1" s="1"/>
  <c r="AE89" i="1"/>
  <c r="AO89" i="1" s="1"/>
  <c r="AE88" i="1"/>
  <c r="AO88" i="1" s="1"/>
  <c r="AE87" i="1"/>
  <c r="AO87" i="1" s="1"/>
  <c r="AE86" i="1"/>
  <c r="AO86" i="1" s="1"/>
  <c r="AE85" i="1"/>
  <c r="AO85" i="1" s="1"/>
  <c r="AE84" i="1"/>
  <c r="AO84" i="1" s="1"/>
  <c r="AE83" i="1"/>
  <c r="AO83" i="1" s="1"/>
  <c r="AE82" i="1"/>
  <c r="AO82" i="1" s="1"/>
  <c r="AE81" i="1"/>
  <c r="AO81" i="1" s="1"/>
  <c r="AE80" i="1"/>
  <c r="AO80" i="1" s="1"/>
  <c r="AE79" i="1"/>
  <c r="AO79" i="1" s="1"/>
  <c r="AE78" i="1"/>
  <c r="AO78" i="1" s="1"/>
  <c r="AE77" i="1"/>
  <c r="AO77" i="1" s="1"/>
  <c r="AE76" i="1"/>
  <c r="AO76" i="1" s="1"/>
  <c r="AE75" i="1"/>
  <c r="AO75" i="1" s="1"/>
  <c r="AE74" i="1"/>
  <c r="AO74" i="1" s="1"/>
  <c r="AE73" i="1"/>
  <c r="AO73" i="1" s="1"/>
  <c r="AE72" i="1"/>
  <c r="AO72" i="1" s="1"/>
  <c r="AE71" i="1"/>
  <c r="AO71" i="1" s="1"/>
  <c r="AE70" i="1"/>
  <c r="AO70" i="1" s="1"/>
  <c r="AE69" i="1"/>
  <c r="AO69" i="1" s="1"/>
  <c r="AE68" i="1"/>
  <c r="AO68" i="1" s="1"/>
  <c r="AE67" i="1"/>
  <c r="AO67" i="1" s="1"/>
  <c r="AE66" i="1"/>
  <c r="AO66" i="1" s="1"/>
  <c r="AE65" i="1"/>
  <c r="AO65" i="1" s="1"/>
  <c r="AE64" i="1"/>
  <c r="AO64" i="1" s="1"/>
  <c r="AE63" i="1"/>
  <c r="AO63" i="1" s="1"/>
  <c r="AE62" i="1"/>
  <c r="AO62" i="1" s="1"/>
  <c r="AE61" i="1"/>
  <c r="AO61" i="1" s="1"/>
  <c r="AE60" i="1"/>
  <c r="AO60" i="1" s="1"/>
  <c r="AE59" i="1"/>
  <c r="AO59" i="1" s="1"/>
  <c r="AE58" i="1"/>
  <c r="AO58" i="1" s="1"/>
  <c r="AE57" i="1"/>
  <c r="AO57" i="1" s="1"/>
  <c r="AE56" i="1"/>
  <c r="AO56" i="1" s="1"/>
  <c r="AE55" i="1"/>
  <c r="AO55" i="1" s="1"/>
  <c r="AE54" i="1"/>
  <c r="AO54" i="1" s="1"/>
  <c r="AE53" i="1"/>
  <c r="AO53" i="1" s="1"/>
  <c r="AE52" i="1"/>
  <c r="AO52" i="1" s="1"/>
  <c r="AE51" i="1"/>
  <c r="AO51" i="1" s="1"/>
  <c r="AE50" i="1"/>
  <c r="AO50" i="1" s="1"/>
  <c r="AE49" i="1"/>
  <c r="AO49" i="1" s="1"/>
  <c r="AE48" i="1"/>
  <c r="AO48" i="1" s="1"/>
  <c r="AE47" i="1"/>
  <c r="AO47" i="1" s="1"/>
  <c r="AE46" i="1"/>
  <c r="AO46" i="1" s="1"/>
  <c r="AE45" i="1"/>
  <c r="AO45" i="1" s="1"/>
  <c r="AE44" i="1"/>
  <c r="AO44" i="1" s="1"/>
  <c r="AE43" i="1"/>
  <c r="AO43" i="1" s="1"/>
  <c r="AE42" i="1"/>
  <c r="AO42" i="1" s="1"/>
  <c r="AE41" i="1"/>
  <c r="AO41" i="1" s="1"/>
  <c r="AE40" i="1"/>
  <c r="AO40" i="1" s="1"/>
  <c r="AE39" i="1"/>
  <c r="AO39" i="1" s="1"/>
  <c r="AE38" i="1"/>
  <c r="AO38" i="1" s="1"/>
  <c r="AE37" i="1"/>
  <c r="AO37" i="1" s="1"/>
  <c r="AE36" i="1"/>
  <c r="AO36" i="1" s="1"/>
  <c r="AE35" i="1"/>
  <c r="AO35" i="1" s="1"/>
  <c r="AE34" i="1"/>
  <c r="AO34" i="1" s="1"/>
  <c r="AE33" i="1"/>
  <c r="AO33" i="1" s="1"/>
  <c r="AE32" i="1"/>
  <c r="AO32" i="1" s="1"/>
  <c r="AE31" i="1"/>
  <c r="AO31" i="1" s="1"/>
  <c r="AE30" i="1"/>
  <c r="AO30" i="1" s="1"/>
  <c r="AE29" i="1"/>
  <c r="AO29" i="1" s="1"/>
  <c r="AE28" i="1"/>
  <c r="AO28" i="1" s="1"/>
  <c r="AE27" i="1"/>
  <c r="AO27" i="1" s="1"/>
  <c r="AE26" i="1"/>
  <c r="AO26" i="1" s="1"/>
  <c r="AE25" i="1"/>
  <c r="AO25" i="1" s="1"/>
  <c r="AE24" i="1"/>
  <c r="AO24" i="1" s="1"/>
  <c r="AE23" i="1"/>
  <c r="AO23" i="1" s="1"/>
  <c r="AE22" i="1"/>
  <c r="AO22" i="1" s="1"/>
  <c r="AE21" i="1"/>
  <c r="AO21" i="1" s="1"/>
  <c r="AE20" i="1"/>
  <c r="AO20" i="1" s="1"/>
  <c r="AE19" i="1"/>
  <c r="AO19" i="1" s="1"/>
  <c r="AE18" i="1"/>
  <c r="AO18" i="1" s="1"/>
  <c r="AE17" i="1"/>
  <c r="AO17" i="1" s="1"/>
  <c r="AE16" i="1"/>
  <c r="AO16" i="1" s="1"/>
  <c r="AE15" i="1"/>
  <c r="AO15" i="1" s="1"/>
  <c r="AE14" i="1"/>
  <c r="AO14" i="1" s="1"/>
  <c r="AE13" i="1"/>
  <c r="AO13" i="1" s="1"/>
  <c r="AE12" i="1"/>
  <c r="AO12" i="1" s="1"/>
  <c r="AE11" i="1"/>
  <c r="AO11" i="1" s="1"/>
  <c r="AE10" i="1"/>
  <c r="AO10" i="1" s="1"/>
  <c r="AE9" i="1"/>
  <c r="AO9" i="1" s="1"/>
  <c r="AE8" i="1"/>
  <c r="AO8" i="1" s="1"/>
  <c r="AE7" i="1"/>
  <c r="AO7" i="1" s="1"/>
  <c r="AE6" i="1"/>
  <c r="AO6" i="1" s="1"/>
  <c r="AE5" i="1"/>
  <c r="AO5" i="1" s="1"/>
  <c r="AE4" i="1"/>
  <c r="AO4" i="1" s="1"/>
  <c r="AE3" i="1"/>
  <c r="AO3" i="1" s="1"/>
  <c r="AE2" i="1"/>
  <c r="AO2" i="1" s="1"/>
  <c r="N4" i="1"/>
  <c r="AI4" i="1" s="1"/>
  <c r="Z1003" i="1"/>
  <c r="Y1003" i="1"/>
  <c r="Z1002" i="1"/>
  <c r="Y1002" i="1"/>
  <c r="Z1001" i="1"/>
  <c r="Y1001" i="1"/>
  <c r="Z1000" i="1"/>
  <c r="Y1000" i="1"/>
  <c r="Z999" i="1"/>
  <c r="Y999" i="1"/>
  <c r="Z998" i="1"/>
  <c r="Y998" i="1"/>
  <c r="Z997" i="1"/>
  <c r="Y997" i="1"/>
  <c r="Z996" i="1"/>
  <c r="Y996" i="1"/>
  <c r="Z995" i="1"/>
  <c r="Y995" i="1"/>
  <c r="Z994" i="1"/>
  <c r="Y994" i="1"/>
  <c r="Z993" i="1"/>
  <c r="Y993" i="1"/>
  <c r="Z992" i="1"/>
  <c r="Y992" i="1"/>
  <c r="Z991" i="1"/>
  <c r="Y991" i="1"/>
  <c r="Z990" i="1"/>
  <c r="Y990" i="1"/>
  <c r="Z989" i="1"/>
  <c r="Y989" i="1"/>
  <c r="Z988" i="1"/>
  <c r="Y988" i="1"/>
  <c r="Z987" i="1"/>
  <c r="Y987" i="1"/>
  <c r="Z986" i="1"/>
  <c r="Y986" i="1"/>
  <c r="Z985" i="1"/>
  <c r="Y985" i="1"/>
  <c r="Z984" i="1"/>
  <c r="Y984" i="1"/>
  <c r="Z983" i="1"/>
  <c r="Y983" i="1"/>
  <c r="Z982" i="1"/>
  <c r="Y982" i="1"/>
  <c r="Z981" i="1"/>
  <c r="Y981" i="1"/>
  <c r="Z980" i="1"/>
  <c r="Y980" i="1"/>
  <c r="Z979" i="1"/>
  <c r="Y979" i="1"/>
  <c r="Z978" i="1"/>
  <c r="Y978" i="1"/>
  <c r="Z977" i="1"/>
  <c r="Y977" i="1"/>
  <c r="Z976" i="1"/>
  <c r="Y976" i="1"/>
  <c r="Z975" i="1"/>
  <c r="Y975" i="1"/>
  <c r="Z974" i="1"/>
  <c r="Y974" i="1"/>
  <c r="Z973" i="1"/>
  <c r="Y973" i="1"/>
  <c r="Z972" i="1"/>
  <c r="Y972" i="1"/>
  <c r="Z971" i="1"/>
  <c r="Y971" i="1"/>
  <c r="Z970" i="1"/>
  <c r="Y970" i="1"/>
  <c r="Z969" i="1"/>
  <c r="Y969" i="1"/>
  <c r="Z968" i="1"/>
  <c r="Y968" i="1"/>
  <c r="Z967" i="1"/>
  <c r="Y967" i="1"/>
  <c r="Z966" i="1"/>
  <c r="Y966" i="1"/>
  <c r="Z965" i="1"/>
  <c r="Y965" i="1"/>
  <c r="Z964" i="1"/>
  <c r="Y964" i="1"/>
  <c r="Z963" i="1"/>
  <c r="Y963" i="1"/>
  <c r="Z962" i="1"/>
  <c r="Y962" i="1"/>
  <c r="Z961" i="1"/>
  <c r="Y961" i="1"/>
  <c r="Z960" i="1"/>
  <c r="Y960" i="1"/>
  <c r="Z959" i="1"/>
  <c r="Y959" i="1"/>
  <c r="Z958" i="1"/>
  <c r="Y958" i="1"/>
  <c r="Z957" i="1"/>
  <c r="Y957" i="1"/>
  <c r="Z956" i="1"/>
  <c r="Y956" i="1"/>
  <c r="Z955" i="1"/>
  <c r="Y955" i="1"/>
  <c r="Z954" i="1"/>
  <c r="Y954" i="1"/>
  <c r="Z953" i="1"/>
  <c r="Y953" i="1"/>
  <c r="Z952" i="1"/>
  <c r="Y952" i="1"/>
  <c r="Z951" i="1"/>
  <c r="Y951" i="1"/>
  <c r="Z950" i="1"/>
  <c r="Y950" i="1"/>
  <c r="Z949" i="1"/>
  <c r="Y949" i="1"/>
  <c r="Z948" i="1"/>
  <c r="Y948" i="1"/>
  <c r="Z947" i="1"/>
  <c r="Y947" i="1"/>
  <c r="Z946" i="1"/>
  <c r="Y946" i="1"/>
  <c r="Z945" i="1"/>
  <c r="Y945" i="1"/>
  <c r="Z944" i="1"/>
  <c r="Y944" i="1"/>
  <c r="Z943" i="1"/>
  <c r="Y943" i="1"/>
  <c r="Z942" i="1"/>
  <c r="Y942" i="1"/>
  <c r="Z941" i="1"/>
  <c r="Y941" i="1"/>
  <c r="Z940" i="1"/>
  <c r="Y940" i="1"/>
  <c r="Z939" i="1"/>
  <c r="Y939" i="1"/>
  <c r="Z938" i="1"/>
  <c r="Y938" i="1"/>
  <c r="Z937" i="1"/>
  <c r="Y937" i="1"/>
  <c r="Z936" i="1"/>
  <c r="Y936" i="1"/>
  <c r="Z935" i="1"/>
  <c r="Y935" i="1"/>
  <c r="Z934" i="1"/>
  <c r="Y934" i="1"/>
  <c r="Z933" i="1"/>
  <c r="Y933" i="1"/>
  <c r="Z932" i="1"/>
  <c r="Y932" i="1"/>
  <c r="Z931" i="1"/>
  <c r="Y931" i="1"/>
  <c r="Z930" i="1"/>
  <c r="Y930" i="1"/>
  <c r="Z929" i="1"/>
  <c r="Y929" i="1"/>
  <c r="Z928" i="1"/>
  <c r="Y928" i="1"/>
  <c r="Z927" i="1"/>
  <c r="Y927" i="1"/>
  <c r="Z926" i="1"/>
  <c r="Y926" i="1"/>
  <c r="Z925" i="1"/>
  <c r="Y925" i="1"/>
  <c r="Z924" i="1"/>
  <c r="Y924" i="1"/>
  <c r="Z923" i="1"/>
  <c r="Y923" i="1"/>
  <c r="Z922" i="1"/>
  <c r="Y922" i="1"/>
  <c r="Z921" i="1"/>
  <c r="Y921" i="1"/>
  <c r="Z920" i="1"/>
  <c r="Y920" i="1"/>
  <c r="Z919" i="1"/>
  <c r="Y919" i="1"/>
  <c r="Z918" i="1"/>
  <c r="Y918" i="1"/>
  <c r="Z917" i="1"/>
  <c r="Y917" i="1"/>
  <c r="Z916" i="1"/>
  <c r="Y916" i="1"/>
  <c r="Z915" i="1"/>
  <c r="Y915" i="1"/>
  <c r="Z914" i="1"/>
  <c r="Y914" i="1"/>
  <c r="Z913" i="1"/>
  <c r="Y913" i="1"/>
  <c r="Z912" i="1"/>
  <c r="Y912" i="1"/>
  <c r="Z911" i="1"/>
  <c r="Y911" i="1"/>
  <c r="Z910" i="1"/>
  <c r="Y910" i="1"/>
  <c r="Z909" i="1"/>
  <c r="Y909" i="1"/>
  <c r="Z908" i="1"/>
  <c r="Y908" i="1"/>
  <c r="Z907" i="1"/>
  <c r="Y907" i="1"/>
  <c r="Z906" i="1"/>
  <c r="Y906" i="1"/>
  <c r="Z905" i="1"/>
  <c r="Y905" i="1"/>
  <c r="Z904" i="1"/>
  <c r="Y904" i="1"/>
  <c r="Z903" i="1"/>
  <c r="Y903" i="1"/>
  <c r="Z902" i="1"/>
  <c r="Y902" i="1"/>
  <c r="Z901" i="1"/>
  <c r="Y901" i="1"/>
  <c r="Z900" i="1"/>
  <c r="Y900" i="1"/>
  <c r="Z899" i="1"/>
  <c r="Y899" i="1"/>
  <c r="Z898" i="1"/>
  <c r="Y898" i="1"/>
  <c r="Z897" i="1"/>
  <c r="Y897" i="1"/>
  <c r="Z896" i="1"/>
  <c r="Y896" i="1"/>
  <c r="Z895" i="1"/>
  <c r="Y895" i="1"/>
  <c r="Z894" i="1"/>
  <c r="Y894" i="1"/>
  <c r="Z893" i="1"/>
  <c r="Y893" i="1"/>
  <c r="Z892" i="1"/>
  <c r="Y892" i="1"/>
  <c r="Z891" i="1"/>
  <c r="Y891" i="1"/>
  <c r="Z890" i="1"/>
  <c r="Y890" i="1"/>
  <c r="Z889" i="1"/>
  <c r="Y889" i="1"/>
  <c r="Z888" i="1"/>
  <c r="Y888" i="1"/>
  <c r="Z887" i="1"/>
  <c r="Y887" i="1"/>
  <c r="Z886" i="1"/>
  <c r="Y886" i="1"/>
  <c r="Z885" i="1"/>
  <c r="Y885" i="1"/>
  <c r="Z884" i="1"/>
  <c r="Y884" i="1"/>
  <c r="Z883" i="1"/>
  <c r="Y883" i="1"/>
  <c r="Z882" i="1"/>
  <c r="Y882" i="1"/>
  <c r="Z881" i="1"/>
  <c r="Y881" i="1"/>
  <c r="Z880" i="1"/>
  <c r="Y880" i="1"/>
  <c r="Z879" i="1"/>
  <c r="Y879" i="1"/>
  <c r="Z878" i="1"/>
  <c r="Y878" i="1"/>
  <c r="Z877" i="1"/>
  <c r="Y877" i="1"/>
  <c r="Z876" i="1"/>
  <c r="Y876" i="1"/>
  <c r="Z875" i="1"/>
  <c r="Y875" i="1"/>
  <c r="Z874" i="1"/>
  <c r="Y874" i="1"/>
  <c r="Z873" i="1"/>
  <c r="Y873" i="1"/>
  <c r="Z872" i="1"/>
  <c r="Y872" i="1"/>
  <c r="Z871" i="1"/>
  <c r="Y871" i="1"/>
  <c r="Z870" i="1"/>
  <c r="Y870" i="1"/>
  <c r="Z869" i="1"/>
  <c r="Y869" i="1"/>
  <c r="Z868" i="1"/>
  <c r="Y868" i="1"/>
  <c r="Z867" i="1"/>
  <c r="Y867" i="1"/>
  <c r="Z866" i="1"/>
  <c r="Y866" i="1"/>
  <c r="Z865" i="1"/>
  <c r="Y865" i="1"/>
  <c r="Z864" i="1"/>
  <c r="Y864" i="1"/>
  <c r="Z863" i="1"/>
  <c r="Y863" i="1"/>
  <c r="Z862" i="1"/>
  <c r="Y862" i="1"/>
  <c r="Z861" i="1"/>
  <c r="Y861" i="1"/>
  <c r="Z860" i="1"/>
  <c r="Y860" i="1"/>
  <c r="Z859" i="1"/>
  <c r="Y859" i="1"/>
  <c r="Z858" i="1"/>
  <c r="Y858" i="1"/>
  <c r="Z857" i="1"/>
  <c r="Y857" i="1"/>
  <c r="Z856" i="1"/>
  <c r="Y856" i="1"/>
  <c r="Z855" i="1"/>
  <c r="Y855" i="1"/>
  <c r="Z854" i="1"/>
  <c r="Y854" i="1"/>
  <c r="Z853" i="1"/>
  <c r="Y853" i="1"/>
  <c r="Z852" i="1"/>
  <c r="Y852" i="1"/>
  <c r="Z851" i="1"/>
  <c r="Y851" i="1"/>
  <c r="Z850" i="1"/>
  <c r="Y850" i="1"/>
  <c r="Z849" i="1"/>
  <c r="Y849" i="1"/>
  <c r="Z848" i="1"/>
  <c r="Y848" i="1"/>
  <c r="Z847" i="1"/>
  <c r="Y847" i="1"/>
  <c r="Z846" i="1"/>
  <c r="Y846" i="1"/>
  <c r="Z845" i="1"/>
  <c r="Y845" i="1"/>
  <c r="Z844" i="1"/>
  <c r="Y844" i="1"/>
  <c r="Z843" i="1"/>
  <c r="Y843" i="1"/>
  <c r="Z842" i="1"/>
  <c r="Y842" i="1"/>
  <c r="Z841" i="1"/>
  <c r="Y841" i="1"/>
  <c r="Z840" i="1"/>
  <c r="Y840" i="1"/>
  <c r="Z839" i="1"/>
  <c r="Y839" i="1"/>
  <c r="Z838" i="1"/>
  <c r="Y838" i="1"/>
  <c r="Z837" i="1"/>
  <c r="Y837" i="1"/>
  <c r="Z836" i="1"/>
  <c r="Y836" i="1"/>
  <c r="Z835" i="1"/>
  <c r="Y835" i="1"/>
  <c r="Z834" i="1"/>
  <c r="Y834" i="1"/>
  <c r="Z833" i="1"/>
  <c r="Y833" i="1"/>
  <c r="Z832" i="1"/>
  <c r="Y832" i="1"/>
  <c r="Z831" i="1"/>
  <c r="Y831" i="1"/>
  <c r="Z830" i="1"/>
  <c r="Y830" i="1"/>
  <c r="Z829" i="1"/>
  <c r="Y829" i="1"/>
  <c r="Z828" i="1"/>
  <c r="Y828" i="1"/>
  <c r="Z827" i="1"/>
  <c r="Y827" i="1"/>
  <c r="Z826" i="1"/>
  <c r="Y826" i="1"/>
  <c r="Z825" i="1"/>
  <c r="Y825" i="1"/>
  <c r="Z824" i="1"/>
  <c r="Y824" i="1"/>
  <c r="Z823" i="1"/>
  <c r="Y823" i="1"/>
  <c r="Z822" i="1"/>
  <c r="Y822" i="1"/>
  <c r="Z821" i="1"/>
  <c r="Y821" i="1"/>
  <c r="Z820" i="1"/>
  <c r="Y820" i="1"/>
  <c r="Z819" i="1"/>
  <c r="Y819" i="1"/>
  <c r="Z818" i="1"/>
  <c r="Y818" i="1"/>
  <c r="Z817" i="1"/>
  <c r="Y817" i="1"/>
  <c r="Z816" i="1"/>
  <c r="Y816" i="1"/>
  <c r="Z815" i="1"/>
  <c r="Y815" i="1"/>
  <c r="Z814" i="1"/>
  <c r="Y814" i="1"/>
  <c r="Z813" i="1"/>
  <c r="Y813" i="1"/>
  <c r="Z812" i="1"/>
  <c r="Y812" i="1"/>
  <c r="Z811" i="1"/>
  <c r="Y811" i="1"/>
  <c r="Z810" i="1"/>
  <c r="Y810" i="1"/>
  <c r="Z809" i="1"/>
  <c r="Y809" i="1"/>
  <c r="Z808" i="1"/>
  <c r="Y808" i="1"/>
  <c r="Z807" i="1"/>
  <c r="Y807" i="1"/>
  <c r="Z806" i="1"/>
  <c r="Y806" i="1"/>
  <c r="Z805" i="1"/>
  <c r="Y805" i="1"/>
  <c r="Z804" i="1"/>
  <c r="Y804" i="1"/>
  <c r="Z803" i="1"/>
  <c r="Y803" i="1"/>
  <c r="Z802" i="1"/>
  <c r="Y802" i="1"/>
  <c r="Z801" i="1"/>
  <c r="Y801" i="1"/>
  <c r="Z800" i="1"/>
  <c r="Y800" i="1"/>
  <c r="Z799" i="1"/>
  <c r="Y799" i="1"/>
  <c r="Z798" i="1"/>
  <c r="Y798" i="1"/>
  <c r="Z797" i="1"/>
  <c r="Y797" i="1"/>
  <c r="Z796" i="1"/>
  <c r="Y796" i="1"/>
  <c r="Z795" i="1"/>
  <c r="Y795" i="1"/>
  <c r="Z794" i="1"/>
  <c r="Y794" i="1"/>
  <c r="Z793" i="1"/>
  <c r="Y793" i="1"/>
  <c r="Z792" i="1"/>
  <c r="Y792" i="1"/>
  <c r="Z791" i="1"/>
  <c r="Y791" i="1"/>
  <c r="Z790" i="1"/>
  <c r="Y790" i="1"/>
  <c r="Z789" i="1"/>
  <c r="Y789" i="1"/>
  <c r="Z788" i="1"/>
  <c r="Y788" i="1"/>
  <c r="Z787" i="1"/>
  <c r="Y787" i="1"/>
  <c r="Z786" i="1"/>
  <c r="Y786" i="1"/>
  <c r="Z785" i="1"/>
  <c r="Y785" i="1"/>
  <c r="Z784" i="1"/>
  <c r="Y784" i="1"/>
  <c r="Z783" i="1"/>
  <c r="Y783" i="1"/>
  <c r="Z782" i="1"/>
  <c r="Y782" i="1"/>
  <c r="Z781" i="1"/>
  <c r="Y781" i="1"/>
  <c r="Z780" i="1"/>
  <c r="Y780" i="1"/>
  <c r="Z779" i="1"/>
  <c r="Y779" i="1"/>
  <c r="Z778" i="1"/>
  <c r="Y778" i="1"/>
  <c r="Z777" i="1"/>
  <c r="Y777" i="1"/>
  <c r="Z776" i="1"/>
  <c r="Y776" i="1"/>
  <c r="Z775" i="1"/>
  <c r="Y775" i="1"/>
  <c r="Z774" i="1"/>
  <c r="Y774" i="1"/>
  <c r="Z773" i="1"/>
  <c r="Y773" i="1"/>
  <c r="Z772" i="1"/>
  <c r="Y772" i="1"/>
  <c r="Z771" i="1"/>
  <c r="Y771" i="1"/>
  <c r="Z770" i="1"/>
  <c r="Y770" i="1"/>
  <c r="Z769" i="1"/>
  <c r="Y769" i="1"/>
  <c r="Z768" i="1"/>
  <c r="Y768" i="1"/>
  <c r="Z767" i="1"/>
  <c r="Y767" i="1"/>
  <c r="Z766" i="1"/>
  <c r="Y766" i="1"/>
  <c r="Z765" i="1"/>
  <c r="Y765" i="1"/>
  <c r="Z764" i="1"/>
  <c r="Y764" i="1"/>
  <c r="Z763" i="1"/>
  <c r="Y763" i="1"/>
  <c r="Z762" i="1"/>
  <c r="Y762" i="1"/>
  <c r="Z761" i="1"/>
  <c r="Y761" i="1"/>
  <c r="Z760" i="1"/>
  <c r="Y760" i="1"/>
  <c r="Z759" i="1"/>
  <c r="Y759" i="1"/>
  <c r="Z758" i="1"/>
  <c r="Y758" i="1"/>
  <c r="Z757" i="1"/>
  <c r="Y757" i="1"/>
  <c r="Z756" i="1"/>
  <c r="Y756" i="1"/>
  <c r="Z755" i="1"/>
  <c r="Y755" i="1"/>
  <c r="Z754" i="1"/>
  <c r="Y754" i="1"/>
  <c r="Z753" i="1"/>
  <c r="Y753" i="1"/>
  <c r="Z752" i="1"/>
  <c r="Y752" i="1"/>
  <c r="Z751" i="1"/>
  <c r="Y751" i="1"/>
  <c r="Z750" i="1"/>
  <c r="Y750" i="1"/>
  <c r="Z749" i="1"/>
  <c r="Y749" i="1"/>
  <c r="Z748" i="1"/>
  <c r="Y748" i="1"/>
  <c r="Z747" i="1"/>
  <c r="Y747" i="1"/>
  <c r="Z746" i="1"/>
  <c r="Y746" i="1"/>
  <c r="Z745" i="1"/>
  <c r="Y745" i="1"/>
  <c r="Z744" i="1"/>
  <c r="Y744" i="1"/>
  <c r="Z743" i="1"/>
  <c r="Y743" i="1"/>
  <c r="Z742" i="1"/>
  <c r="Y742" i="1"/>
  <c r="Z741" i="1"/>
  <c r="Y741" i="1"/>
  <c r="Z740" i="1"/>
  <c r="Y740" i="1"/>
  <c r="Z739" i="1"/>
  <c r="Y739" i="1"/>
  <c r="Z738" i="1"/>
  <c r="Y738" i="1"/>
  <c r="Z737" i="1"/>
  <c r="Y737" i="1"/>
  <c r="Z736" i="1"/>
  <c r="Y736" i="1"/>
  <c r="Z735" i="1"/>
  <c r="Y735" i="1"/>
  <c r="Z734" i="1"/>
  <c r="Y734" i="1"/>
  <c r="Z733" i="1"/>
  <c r="Y733" i="1"/>
  <c r="Z732" i="1"/>
  <c r="Y732" i="1"/>
  <c r="Z731" i="1"/>
  <c r="Y731" i="1"/>
  <c r="Z730" i="1"/>
  <c r="Y730" i="1"/>
  <c r="Z729" i="1"/>
  <c r="Y729" i="1"/>
  <c r="Z728" i="1"/>
  <c r="Y728" i="1"/>
  <c r="Z727" i="1"/>
  <c r="Y727" i="1"/>
  <c r="Z726" i="1"/>
  <c r="Y726" i="1"/>
  <c r="Z725" i="1"/>
  <c r="Y725" i="1"/>
  <c r="Z724" i="1"/>
  <c r="Y724" i="1"/>
  <c r="Z723" i="1"/>
  <c r="Y723" i="1"/>
  <c r="Z722" i="1"/>
  <c r="Y722" i="1"/>
  <c r="Z721" i="1"/>
  <c r="Y721" i="1"/>
  <c r="Z720" i="1"/>
  <c r="Y720" i="1"/>
  <c r="Z719" i="1"/>
  <c r="Y719" i="1"/>
  <c r="Z718" i="1"/>
  <c r="Y718" i="1"/>
  <c r="Z717" i="1"/>
  <c r="Y717" i="1"/>
  <c r="Z716" i="1"/>
  <c r="Y716" i="1"/>
  <c r="Z715" i="1"/>
  <c r="Y715" i="1"/>
  <c r="Z714" i="1"/>
  <c r="Y714" i="1"/>
  <c r="Z713" i="1"/>
  <c r="Y713" i="1"/>
  <c r="Z712" i="1"/>
  <c r="Y712" i="1"/>
  <c r="Z711" i="1"/>
  <c r="Y711" i="1"/>
  <c r="Z710" i="1"/>
  <c r="Y710" i="1"/>
  <c r="Z709" i="1"/>
  <c r="Y709" i="1"/>
  <c r="Z708" i="1"/>
  <c r="Y708" i="1"/>
  <c r="Z707" i="1"/>
  <c r="Y707" i="1"/>
  <c r="Z706" i="1"/>
  <c r="Y706" i="1"/>
  <c r="Z705" i="1"/>
  <c r="Y705" i="1"/>
  <c r="Z704" i="1"/>
  <c r="Y704" i="1"/>
  <c r="Z703" i="1"/>
  <c r="Y703" i="1"/>
  <c r="Z702" i="1"/>
  <c r="Y702" i="1"/>
  <c r="Z701" i="1"/>
  <c r="Y701" i="1"/>
  <c r="Z700" i="1"/>
  <c r="Y700" i="1"/>
  <c r="Z699" i="1"/>
  <c r="Y699" i="1"/>
  <c r="Z698" i="1"/>
  <c r="Y698" i="1"/>
  <c r="Z697" i="1"/>
  <c r="Y697" i="1"/>
  <c r="Z696" i="1"/>
  <c r="Y696" i="1"/>
  <c r="Z695" i="1"/>
  <c r="Y695" i="1"/>
  <c r="Z694" i="1"/>
  <c r="Y694" i="1"/>
  <c r="Z693" i="1"/>
  <c r="Y693" i="1"/>
  <c r="Z692" i="1"/>
  <c r="Y692" i="1"/>
  <c r="Z691" i="1"/>
  <c r="Y691" i="1"/>
  <c r="Z690" i="1"/>
  <c r="Y690" i="1"/>
  <c r="Z689" i="1"/>
  <c r="Y689" i="1"/>
  <c r="Z688" i="1"/>
  <c r="Y688" i="1"/>
  <c r="Z687" i="1"/>
  <c r="Y687" i="1"/>
  <c r="Z686" i="1"/>
  <c r="Y686" i="1"/>
  <c r="Z685" i="1"/>
  <c r="Y685" i="1"/>
  <c r="Z684" i="1"/>
  <c r="Y684" i="1"/>
  <c r="Z683" i="1"/>
  <c r="Y683" i="1"/>
  <c r="Z682" i="1"/>
  <c r="Y682" i="1"/>
  <c r="Z681" i="1"/>
  <c r="Y681" i="1"/>
  <c r="Z680" i="1"/>
  <c r="Y680" i="1"/>
  <c r="Z679" i="1"/>
  <c r="Y679" i="1"/>
  <c r="Z678" i="1"/>
  <c r="Y678" i="1"/>
  <c r="Z677" i="1"/>
  <c r="Y677" i="1"/>
  <c r="Z676" i="1"/>
  <c r="Y676" i="1"/>
  <c r="Z675" i="1"/>
  <c r="Y675" i="1"/>
  <c r="Z674" i="1"/>
  <c r="Y674" i="1"/>
  <c r="Z673" i="1"/>
  <c r="Y673" i="1"/>
  <c r="Z672" i="1"/>
  <c r="Y672" i="1"/>
  <c r="Z671" i="1"/>
  <c r="Y671" i="1"/>
  <c r="Z670" i="1"/>
  <c r="Y670" i="1"/>
  <c r="Z669" i="1"/>
  <c r="Y669" i="1"/>
  <c r="Z668" i="1"/>
  <c r="Y668" i="1"/>
  <c r="Z667" i="1"/>
  <c r="Y667" i="1"/>
  <c r="Z666" i="1"/>
  <c r="Y666" i="1"/>
  <c r="Z665" i="1"/>
  <c r="Y665" i="1"/>
  <c r="Z664" i="1"/>
  <c r="Y664" i="1"/>
  <c r="Z663" i="1"/>
  <c r="Y663" i="1"/>
  <c r="Z662" i="1"/>
  <c r="Y662" i="1"/>
  <c r="Z661" i="1"/>
  <c r="Y661" i="1"/>
  <c r="Z660" i="1"/>
  <c r="Y660" i="1"/>
  <c r="Z659" i="1"/>
  <c r="Y659" i="1"/>
  <c r="Z658" i="1"/>
  <c r="Y658" i="1"/>
  <c r="Z657" i="1"/>
  <c r="Y657" i="1"/>
  <c r="Z656" i="1"/>
  <c r="Y656" i="1"/>
  <c r="Z655" i="1"/>
  <c r="Y655" i="1"/>
  <c r="Z654" i="1"/>
  <c r="Y654" i="1"/>
  <c r="Z653" i="1"/>
  <c r="Y653" i="1"/>
  <c r="Z652" i="1"/>
  <c r="Y652" i="1"/>
  <c r="Z651" i="1"/>
  <c r="Y651" i="1"/>
  <c r="Z650" i="1"/>
  <c r="Y650" i="1"/>
  <c r="Z649" i="1"/>
  <c r="Y649" i="1"/>
  <c r="Z648" i="1"/>
  <c r="Y648" i="1"/>
  <c r="Z647" i="1"/>
  <c r="Y647" i="1"/>
  <c r="Z646" i="1"/>
  <c r="Y646" i="1"/>
  <c r="Z645" i="1"/>
  <c r="Y645" i="1"/>
  <c r="Z644" i="1"/>
  <c r="Y644" i="1"/>
  <c r="Z643" i="1"/>
  <c r="Y643" i="1"/>
  <c r="Z642" i="1"/>
  <c r="Y642" i="1"/>
  <c r="Z641" i="1"/>
  <c r="Y641" i="1"/>
  <c r="Z640" i="1"/>
  <c r="Y640" i="1"/>
  <c r="Z639" i="1"/>
  <c r="Y639" i="1"/>
  <c r="Z638" i="1"/>
  <c r="Y638" i="1"/>
  <c r="Z637" i="1"/>
  <c r="Y637" i="1"/>
  <c r="Z636" i="1"/>
  <c r="Y636" i="1"/>
  <c r="Z635" i="1"/>
  <c r="Y635" i="1"/>
  <c r="Z634" i="1"/>
  <c r="Y634" i="1"/>
  <c r="Z633" i="1"/>
  <c r="Y633" i="1"/>
  <c r="Z632" i="1"/>
  <c r="Y632" i="1"/>
  <c r="Z631" i="1"/>
  <c r="Y631" i="1"/>
  <c r="Z630" i="1"/>
  <c r="Y630" i="1"/>
  <c r="Z629" i="1"/>
  <c r="Y629" i="1"/>
  <c r="Z628" i="1"/>
  <c r="Y628" i="1"/>
  <c r="Z627" i="1"/>
  <c r="Y627" i="1"/>
  <c r="Z626" i="1"/>
  <c r="Y626" i="1"/>
  <c r="Z625" i="1"/>
  <c r="Y625" i="1"/>
  <c r="Z624" i="1"/>
  <c r="Y624" i="1"/>
  <c r="Z623" i="1"/>
  <c r="Y623" i="1"/>
  <c r="Z622" i="1"/>
  <c r="Y622" i="1"/>
  <c r="Z621" i="1"/>
  <c r="Y621" i="1"/>
  <c r="Z620" i="1"/>
  <c r="Y620" i="1"/>
  <c r="Z619" i="1"/>
  <c r="Y619" i="1"/>
  <c r="Z618" i="1"/>
  <c r="Y618" i="1"/>
  <c r="Z617" i="1"/>
  <c r="Y617" i="1"/>
  <c r="Z616" i="1"/>
  <c r="Y616" i="1"/>
  <c r="Z615" i="1"/>
  <c r="Y615" i="1"/>
  <c r="Z614" i="1"/>
  <c r="Y614" i="1"/>
  <c r="Z613" i="1"/>
  <c r="Y613" i="1"/>
  <c r="Z612" i="1"/>
  <c r="Y612" i="1"/>
  <c r="Z611" i="1"/>
  <c r="Y611" i="1"/>
  <c r="Z610" i="1"/>
  <c r="Y610" i="1"/>
  <c r="Z609" i="1"/>
  <c r="Y609" i="1"/>
  <c r="Z608" i="1"/>
  <c r="Y608" i="1"/>
  <c r="Z607" i="1"/>
  <c r="Y607" i="1"/>
  <c r="Z606" i="1"/>
  <c r="Y606" i="1"/>
  <c r="Z605" i="1"/>
  <c r="Y605" i="1"/>
  <c r="Z604" i="1"/>
  <c r="Y604" i="1"/>
  <c r="Z603" i="1"/>
  <c r="Y603" i="1"/>
  <c r="Z602" i="1"/>
  <c r="Y602" i="1"/>
  <c r="Z601" i="1"/>
  <c r="Y601" i="1"/>
  <c r="Z600" i="1"/>
  <c r="Y600" i="1"/>
  <c r="Z599" i="1"/>
  <c r="Y599" i="1"/>
  <c r="Z598" i="1"/>
  <c r="Y598" i="1"/>
  <c r="Z597" i="1"/>
  <c r="Y597" i="1"/>
  <c r="Z596" i="1"/>
  <c r="Y596" i="1"/>
  <c r="Z595" i="1"/>
  <c r="Y595" i="1"/>
  <c r="Z594" i="1"/>
  <c r="Y594" i="1"/>
  <c r="Z593" i="1"/>
  <c r="Y593" i="1"/>
  <c r="Z592" i="1"/>
  <c r="Y592" i="1"/>
  <c r="Z591" i="1"/>
  <c r="Y591" i="1"/>
  <c r="Z590" i="1"/>
  <c r="Y590" i="1"/>
  <c r="Z589" i="1"/>
  <c r="Y589" i="1"/>
  <c r="Z588" i="1"/>
  <c r="Y588" i="1"/>
  <c r="Z587" i="1"/>
  <c r="Y587" i="1"/>
  <c r="Z586" i="1"/>
  <c r="Y586" i="1"/>
  <c r="Z585" i="1"/>
  <c r="Y585" i="1"/>
  <c r="Z584" i="1"/>
  <c r="Y584" i="1"/>
  <c r="Z583" i="1"/>
  <c r="Y583" i="1"/>
  <c r="Z582" i="1"/>
  <c r="Y582" i="1"/>
  <c r="Z581" i="1"/>
  <c r="Y581" i="1"/>
  <c r="Z580" i="1"/>
  <c r="Y580" i="1"/>
  <c r="Z579" i="1"/>
  <c r="Y579" i="1"/>
  <c r="Z578" i="1"/>
  <c r="Y578" i="1"/>
  <c r="Z577" i="1"/>
  <c r="Y577" i="1"/>
  <c r="Z576" i="1"/>
  <c r="Y576" i="1"/>
  <c r="Z575" i="1"/>
  <c r="Y575" i="1"/>
  <c r="Z574" i="1"/>
  <c r="Y574" i="1"/>
  <c r="Z573" i="1"/>
  <c r="Y573" i="1"/>
  <c r="Z572" i="1"/>
  <c r="Y572" i="1"/>
  <c r="Z571" i="1"/>
  <c r="Y571" i="1"/>
  <c r="Z570" i="1"/>
  <c r="Y570" i="1"/>
  <c r="Z569" i="1"/>
  <c r="Y569" i="1"/>
  <c r="Z568" i="1"/>
  <c r="Y568" i="1"/>
  <c r="Z567" i="1"/>
  <c r="Y567" i="1"/>
  <c r="Z566" i="1"/>
  <c r="Y566" i="1"/>
  <c r="Z565" i="1"/>
  <c r="Y565" i="1"/>
  <c r="Z564" i="1"/>
  <c r="Y564" i="1"/>
  <c r="Z563" i="1"/>
  <c r="Y563" i="1"/>
  <c r="Z562" i="1"/>
  <c r="Y562" i="1"/>
  <c r="Z561" i="1"/>
  <c r="Y561" i="1"/>
  <c r="Z560" i="1"/>
  <c r="Y560" i="1"/>
  <c r="Z559" i="1"/>
  <c r="Y559" i="1"/>
  <c r="Z558" i="1"/>
  <c r="Y558" i="1"/>
  <c r="Z557" i="1"/>
  <c r="Y557" i="1"/>
  <c r="Z556" i="1"/>
  <c r="Y556" i="1"/>
  <c r="Z555" i="1"/>
  <c r="Y555" i="1"/>
  <c r="Z554" i="1"/>
  <c r="Y554" i="1"/>
  <c r="Z553" i="1"/>
  <c r="Y553" i="1"/>
  <c r="Z552" i="1"/>
  <c r="Y552" i="1"/>
  <c r="Z551" i="1"/>
  <c r="Y551" i="1"/>
  <c r="Z550" i="1"/>
  <c r="Y550" i="1"/>
  <c r="Z549" i="1"/>
  <c r="Y549" i="1"/>
  <c r="Z548" i="1"/>
  <c r="Y548" i="1"/>
  <c r="Z547" i="1"/>
  <c r="Y547" i="1"/>
  <c r="Z546" i="1"/>
  <c r="Y546" i="1"/>
  <c r="Z545" i="1"/>
  <c r="Y545" i="1"/>
  <c r="Z544" i="1"/>
  <c r="Y544" i="1"/>
  <c r="Z543" i="1"/>
  <c r="Y543" i="1"/>
  <c r="Z542" i="1"/>
  <c r="Y542" i="1"/>
  <c r="Z541" i="1"/>
  <c r="Y541" i="1"/>
  <c r="Z540" i="1"/>
  <c r="Y540" i="1"/>
  <c r="Z539" i="1"/>
  <c r="Y539" i="1"/>
  <c r="Z538" i="1"/>
  <c r="Y538" i="1"/>
  <c r="Z537" i="1"/>
  <c r="Y537" i="1"/>
  <c r="Z536" i="1"/>
  <c r="Y536" i="1"/>
  <c r="Z535" i="1"/>
  <c r="Y535" i="1"/>
  <c r="Z534" i="1"/>
  <c r="Y534" i="1"/>
  <c r="Z533" i="1"/>
  <c r="Y533" i="1"/>
  <c r="Z532" i="1"/>
  <c r="Y532" i="1"/>
  <c r="Z531" i="1"/>
  <c r="Y531" i="1"/>
  <c r="Z530" i="1"/>
  <c r="Y530" i="1"/>
  <c r="Z529" i="1"/>
  <c r="Y529" i="1"/>
  <c r="Z528" i="1"/>
  <c r="Y528" i="1"/>
  <c r="Z527" i="1"/>
  <c r="Y527" i="1"/>
  <c r="Z526" i="1"/>
  <c r="Y526" i="1"/>
  <c r="Z525" i="1"/>
  <c r="Y525" i="1"/>
  <c r="Z524" i="1"/>
  <c r="Y524" i="1"/>
  <c r="Z523" i="1"/>
  <c r="Y523" i="1"/>
  <c r="Z522" i="1"/>
  <c r="Y522" i="1"/>
  <c r="Z521" i="1"/>
  <c r="Y521" i="1"/>
  <c r="Z520" i="1"/>
  <c r="Y520" i="1"/>
  <c r="Z519" i="1"/>
  <c r="Y519" i="1"/>
  <c r="Z518" i="1"/>
  <c r="Y518" i="1"/>
  <c r="Z517" i="1"/>
  <c r="Y517" i="1"/>
  <c r="Z516" i="1"/>
  <c r="Y516" i="1"/>
  <c r="Z515" i="1"/>
  <c r="Y515" i="1"/>
  <c r="Z514" i="1"/>
  <c r="Y514" i="1"/>
  <c r="Z513" i="1"/>
  <c r="Y513" i="1"/>
  <c r="Z512" i="1"/>
  <c r="Y512" i="1"/>
  <c r="Z511" i="1"/>
  <c r="Y511" i="1"/>
  <c r="Z510" i="1"/>
  <c r="Y510" i="1"/>
  <c r="Z509" i="1"/>
  <c r="Y509" i="1"/>
  <c r="Z508" i="1"/>
  <c r="Y508" i="1"/>
  <c r="Z507" i="1"/>
  <c r="Y507" i="1"/>
  <c r="Z506" i="1"/>
  <c r="Y506" i="1"/>
  <c r="Z505" i="1"/>
  <c r="Y505" i="1"/>
  <c r="Z504" i="1"/>
  <c r="Y504" i="1"/>
  <c r="Z503" i="1"/>
  <c r="Y503" i="1"/>
  <c r="Z502" i="1"/>
  <c r="Y502" i="1"/>
  <c r="Z501" i="1"/>
  <c r="Y501" i="1"/>
  <c r="Z500" i="1"/>
  <c r="Y500" i="1"/>
  <c r="Z499" i="1"/>
  <c r="Y499" i="1"/>
  <c r="Z498" i="1"/>
  <c r="Y498" i="1"/>
  <c r="Z497" i="1"/>
  <c r="Y497" i="1"/>
  <c r="Z496" i="1"/>
  <c r="Y496" i="1"/>
  <c r="Z495" i="1"/>
  <c r="Y495" i="1"/>
  <c r="Z494" i="1"/>
  <c r="Y494" i="1"/>
  <c r="Z493" i="1"/>
  <c r="Y493" i="1"/>
  <c r="Z492" i="1"/>
  <c r="Y492" i="1"/>
  <c r="Z491" i="1"/>
  <c r="Y491" i="1"/>
  <c r="Z490" i="1"/>
  <c r="Y490" i="1"/>
  <c r="Z489" i="1"/>
  <c r="Y489" i="1"/>
  <c r="Z488" i="1"/>
  <c r="Y488" i="1"/>
  <c r="Z487" i="1"/>
  <c r="Y487" i="1"/>
  <c r="Z486" i="1"/>
  <c r="Y486" i="1"/>
  <c r="Z485" i="1"/>
  <c r="Y485" i="1"/>
  <c r="Z484" i="1"/>
  <c r="Y484" i="1"/>
  <c r="Z483" i="1"/>
  <c r="Y483" i="1"/>
  <c r="Z482" i="1"/>
  <c r="Y482" i="1"/>
  <c r="Z481" i="1"/>
  <c r="Y481" i="1"/>
  <c r="Z480" i="1"/>
  <c r="Y480" i="1"/>
  <c r="Z479" i="1"/>
  <c r="Y479" i="1"/>
  <c r="Z478" i="1"/>
  <c r="Y478" i="1"/>
  <c r="Z477" i="1"/>
  <c r="Y477" i="1"/>
  <c r="Z476" i="1"/>
  <c r="Y476" i="1"/>
  <c r="Z475" i="1"/>
  <c r="Y475" i="1"/>
  <c r="Z474" i="1"/>
  <c r="Y474" i="1"/>
  <c r="Z473" i="1"/>
  <c r="Y473" i="1"/>
  <c r="Z472" i="1"/>
  <c r="Y472" i="1"/>
  <c r="Z471" i="1"/>
  <c r="Y471" i="1"/>
  <c r="Z470" i="1"/>
  <c r="Y470" i="1"/>
  <c r="Z469" i="1"/>
  <c r="Y469" i="1"/>
  <c r="Z468" i="1"/>
  <c r="Y468" i="1"/>
  <c r="Z467" i="1"/>
  <c r="Y467" i="1"/>
  <c r="Z466" i="1"/>
  <c r="Y466" i="1"/>
  <c r="Z465" i="1"/>
  <c r="Y465" i="1"/>
  <c r="Z464" i="1"/>
  <c r="Y464" i="1"/>
  <c r="Z463" i="1"/>
  <c r="Y463" i="1"/>
  <c r="Z462" i="1"/>
  <c r="Y462" i="1"/>
  <c r="Z461" i="1"/>
  <c r="Y461" i="1"/>
  <c r="Z460" i="1"/>
  <c r="Y460" i="1"/>
  <c r="Z459" i="1"/>
  <c r="Y459" i="1"/>
  <c r="Z458" i="1"/>
  <c r="Y458" i="1"/>
  <c r="Z457" i="1"/>
  <c r="Y457" i="1"/>
  <c r="Z456" i="1"/>
  <c r="Y456" i="1"/>
  <c r="Z455" i="1"/>
  <c r="Y455" i="1"/>
  <c r="Z454" i="1"/>
  <c r="Y454" i="1"/>
  <c r="Z453" i="1"/>
  <c r="Y453" i="1"/>
  <c r="Z452" i="1"/>
  <c r="Y452" i="1"/>
  <c r="Z451" i="1"/>
  <c r="Y451" i="1"/>
  <c r="Z450" i="1"/>
  <c r="Y450" i="1"/>
  <c r="Z449" i="1"/>
  <c r="Y449" i="1"/>
  <c r="Z448" i="1"/>
  <c r="Y448" i="1"/>
  <c r="Z447" i="1"/>
  <c r="Y447" i="1"/>
  <c r="Z446" i="1"/>
  <c r="Y446" i="1"/>
  <c r="Z445" i="1"/>
  <c r="Y445" i="1"/>
  <c r="Z444" i="1"/>
  <c r="Y444" i="1"/>
  <c r="Z443" i="1"/>
  <c r="Y443" i="1"/>
  <c r="Z442" i="1"/>
  <c r="Y442" i="1"/>
  <c r="Z441" i="1"/>
  <c r="Y441" i="1"/>
  <c r="Z440" i="1"/>
  <c r="Y440" i="1"/>
  <c r="Z439" i="1"/>
  <c r="Y439" i="1"/>
  <c r="Z438" i="1"/>
  <c r="Y438" i="1"/>
  <c r="Z437" i="1"/>
  <c r="Y437" i="1"/>
  <c r="Z436" i="1"/>
  <c r="Y436" i="1"/>
  <c r="Z435" i="1"/>
  <c r="Y435" i="1"/>
  <c r="Z434" i="1"/>
  <c r="Y434" i="1"/>
  <c r="Z433" i="1"/>
  <c r="Y433" i="1"/>
  <c r="Z432" i="1"/>
  <c r="Y432" i="1"/>
  <c r="Z431" i="1"/>
  <c r="Y431" i="1"/>
  <c r="Z430" i="1"/>
  <c r="Y430" i="1"/>
  <c r="Z429" i="1"/>
  <c r="Y429" i="1"/>
  <c r="Z428" i="1"/>
  <c r="Y428" i="1"/>
  <c r="Z427" i="1"/>
  <c r="Y427" i="1"/>
  <c r="Z426" i="1"/>
  <c r="Y426" i="1"/>
  <c r="Z425" i="1"/>
  <c r="Y425" i="1"/>
  <c r="Z424" i="1"/>
  <c r="Y424" i="1"/>
  <c r="Z423" i="1"/>
  <c r="Y423" i="1"/>
  <c r="Z422" i="1"/>
  <c r="Y422" i="1"/>
  <c r="Z421" i="1"/>
  <c r="Y421" i="1"/>
  <c r="Z420" i="1"/>
  <c r="Y420" i="1"/>
  <c r="Z419" i="1"/>
  <c r="Y419" i="1"/>
  <c r="Z418" i="1"/>
  <c r="Y418" i="1"/>
  <c r="Z417" i="1"/>
  <c r="Y417" i="1"/>
  <c r="Z416" i="1"/>
  <c r="Y416" i="1"/>
  <c r="Z415" i="1"/>
  <c r="Y415" i="1"/>
  <c r="Z414" i="1"/>
  <c r="Y414" i="1"/>
  <c r="Z413" i="1"/>
  <c r="Y413" i="1"/>
  <c r="Z412" i="1"/>
  <c r="Y412" i="1"/>
  <c r="Z411" i="1"/>
  <c r="Y411" i="1"/>
  <c r="Z410" i="1"/>
  <c r="Y410" i="1"/>
  <c r="Z409" i="1"/>
  <c r="Y409" i="1"/>
  <c r="Z408" i="1"/>
  <c r="Y408" i="1"/>
  <c r="Z407" i="1"/>
  <c r="Y407" i="1"/>
  <c r="Z406" i="1"/>
  <c r="Y406" i="1"/>
  <c r="Z405" i="1"/>
  <c r="Y405" i="1"/>
  <c r="Z404" i="1"/>
  <c r="Y404" i="1"/>
  <c r="Z403" i="1"/>
  <c r="Y403" i="1"/>
  <c r="Z402" i="1"/>
  <c r="Y402" i="1"/>
  <c r="Z401" i="1"/>
  <c r="Y401" i="1"/>
  <c r="Z400" i="1"/>
  <c r="Y400" i="1"/>
  <c r="Z399" i="1"/>
  <c r="Y399" i="1"/>
  <c r="Z398" i="1"/>
  <c r="Y398" i="1"/>
  <c r="Z397" i="1"/>
  <c r="Y397" i="1"/>
  <c r="Z396" i="1"/>
  <c r="Y396" i="1"/>
  <c r="Z395" i="1"/>
  <c r="Y395" i="1"/>
  <c r="Z394" i="1"/>
  <c r="Y394" i="1"/>
  <c r="Z393" i="1"/>
  <c r="Y393" i="1"/>
  <c r="Z392" i="1"/>
  <c r="Y392" i="1"/>
  <c r="Z391" i="1"/>
  <c r="Y391" i="1"/>
  <c r="Z390" i="1"/>
  <c r="Y390" i="1"/>
  <c r="Z389" i="1"/>
  <c r="Y389" i="1"/>
  <c r="Z388" i="1"/>
  <c r="Y388" i="1"/>
  <c r="Z387" i="1"/>
  <c r="Y387" i="1"/>
  <c r="Z386" i="1"/>
  <c r="Y386" i="1"/>
  <c r="Z385" i="1"/>
  <c r="Y385" i="1"/>
  <c r="Z384" i="1"/>
  <c r="Y384" i="1"/>
  <c r="Z383" i="1"/>
  <c r="Y383" i="1"/>
  <c r="Z382" i="1"/>
  <c r="Y382" i="1"/>
  <c r="Z381" i="1"/>
  <c r="Y381" i="1"/>
  <c r="Z380" i="1"/>
  <c r="Y380" i="1"/>
  <c r="Z379" i="1"/>
  <c r="Y379" i="1"/>
  <c r="Z378" i="1"/>
  <c r="Y378" i="1"/>
  <c r="Z377" i="1"/>
  <c r="Y377" i="1"/>
  <c r="Z376" i="1"/>
  <c r="Y376" i="1"/>
  <c r="Z375" i="1"/>
  <c r="Y375" i="1"/>
  <c r="Z374" i="1"/>
  <c r="Y374" i="1"/>
  <c r="Z373" i="1"/>
  <c r="Y373" i="1"/>
  <c r="Z372" i="1"/>
  <c r="Y372" i="1"/>
  <c r="Z371" i="1"/>
  <c r="Y371" i="1"/>
  <c r="Z370" i="1"/>
  <c r="Y370" i="1"/>
  <c r="Z369" i="1"/>
  <c r="Y369" i="1"/>
  <c r="Z368" i="1"/>
  <c r="Y368" i="1"/>
  <c r="Z367" i="1"/>
  <c r="Y367" i="1"/>
  <c r="Z366" i="1"/>
  <c r="Y366" i="1"/>
  <c r="Z365" i="1"/>
  <c r="Y365" i="1"/>
  <c r="Z364" i="1"/>
  <c r="Y364" i="1"/>
  <c r="Z363" i="1"/>
  <c r="Y363" i="1"/>
  <c r="Z362" i="1"/>
  <c r="Y362" i="1"/>
  <c r="Z361" i="1"/>
  <c r="Y361" i="1"/>
  <c r="Z360" i="1"/>
  <c r="Y360" i="1"/>
  <c r="Z359" i="1"/>
  <c r="Y359" i="1"/>
  <c r="Z358" i="1"/>
  <c r="Y358" i="1"/>
  <c r="Z357" i="1"/>
  <c r="Y357" i="1"/>
  <c r="Z356" i="1"/>
  <c r="Y356" i="1"/>
  <c r="Z355" i="1"/>
  <c r="Y355" i="1"/>
  <c r="Z354" i="1"/>
  <c r="Y354" i="1"/>
  <c r="Z353" i="1"/>
  <c r="Y353" i="1"/>
  <c r="Z352" i="1"/>
  <c r="Y352" i="1"/>
  <c r="Z351" i="1"/>
  <c r="Y351" i="1"/>
  <c r="Z350" i="1"/>
  <c r="Y350" i="1"/>
  <c r="Z349" i="1"/>
  <c r="Y349" i="1"/>
  <c r="Z348" i="1"/>
  <c r="Y348" i="1"/>
  <c r="Z347" i="1"/>
  <c r="Y347" i="1"/>
  <c r="Z346" i="1"/>
  <c r="Y346" i="1"/>
  <c r="Z345" i="1"/>
  <c r="Y345" i="1"/>
  <c r="Z344" i="1"/>
  <c r="Y344" i="1"/>
  <c r="Z343" i="1"/>
  <c r="Y343" i="1"/>
  <c r="Z342" i="1"/>
  <c r="Y342" i="1"/>
  <c r="Z341" i="1"/>
  <c r="Y341" i="1"/>
  <c r="Z340" i="1"/>
  <c r="Y340" i="1"/>
  <c r="Z339" i="1"/>
  <c r="Y339" i="1"/>
  <c r="Z338" i="1"/>
  <c r="Y338" i="1"/>
  <c r="Z337" i="1"/>
  <c r="Y337" i="1"/>
  <c r="Z336" i="1"/>
  <c r="Y336" i="1"/>
  <c r="Z335" i="1"/>
  <c r="Y335" i="1"/>
  <c r="Z334" i="1"/>
  <c r="Y334" i="1"/>
  <c r="Z333" i="1"/>
  <c r="Y333" i="1"/>
  <c r="Z332" i="1"/>
  <c r="Y332" i="1"/>
  <c r="Z331" i="1"/>
  <c r="Y331" i="1"/>
  <c r="Z330" i="1"/>
  <c r="Y330" i="1"/>
  <c r="Z329" i="1"/>
  <c r="Y329" i="1"/>
  <c r="Z328" i="1"/>
  <c r="Y328" i="1"/>
  <c r="Z327" i="1"/>
  <c r="Y327" i="1"/>
  <c r="Z326" i="1"/>
  <c r="Y326" i="1"/>
  <c r="Z325" i="1"/>
  <c r="Y325" i="1"/>
  <c r="Z324" i="1"/>
  <c r="Y324" i="1"/>
  <c r="Z323" i="1"/>
  <c r="Y323" i="1"/>
  <c r="Z322" i="1"/>
  <c r="Y322" i="1"/>
  <c r="Z321" i="1"/>
  <c r="Y321" i="1"/>
  <c r="Z320" i="1"/>
  <c r="Y320" i="1"/>
  <c r="Z319" i="1"/>
  <c r="Y319" i="1"/>
  <c r="Z318" i="1"/>
  <c r="Y318" i="1"/>
  <c r="Z317" i="1"/>
  <c r="Y317" i="1"/>
  <c r="Z316" i="1"/>
  <c r="Y316" i="1"/>
  <c r="Z315" i="1"/>
  <c r="Y315" i="1"/>
  <c r="Z314" i="1"/>
  <c r="Y314" i="1"/>
  <c r="Z313" i="1"/>
  <c r="Y313" i="1"/>
  <c r="Z312" i="1"/>
  <c r="Y312" i="1"/>
  <c r="Z311" i="1"/>
  <c r="Y311" i="1"/>
  <c r="Z310" i="1"/>
  <c r="Y310" i="1"/>
  <c r="Z309" i="1"/>
  <c r="Y309" i="1"/>
  <c r="Z308" i="1"/>
  <c r="Y308" i="1"/>
  <c r="Z307" i="1"/>
  <c r="Y307" i="1"/>
  <c r="Z306" i="1"/>
  <c r="Y306" i="1"/>
  <c r="Z305" i="1"/>
  <c r="Y305" i="1"/>
  <c r="Z304" i="1"/>
  <c r="Y304" i="1"/>
  <c r="Z303" i="1"/>
  <c r="Y303" i="1"/>
  <c r="Z302" i="1"/>
  <c r="Y302" i="1"/>
  <c r="Z301" i="1"/>
  <c r="Y301" i="1"/>
  <c r="Z300" i="1"/>
  <c r="Y300" i="1"/>
  <c r="Z299" i="1"/>
  <c r="Y299" i="1"/>
  <c r="Z298" i="1"/>
  <c r="Y298" i="1"/>
  <c r="Z297" i="1"/>
  <c r="Y297" i="1"/>
  <c r="Z296" i="1"/>
  <c r="Y296" i="1"/>
  <c r="Z295" i="1"/>
  <c r="Y295" i="1"/>
  <c r="Z294" i="1"/>
  <c r="Y294" i="1"/>
  <c r="Z293" i="1"/>
  <c r="Y293" i="1"/>
  <c r="Z292" i="1"/>
  <c r="Y292" i="1"/>
  <c r="Z291" i="1"/>
  <c r="Y291" i="1"/>
  <c r="Z290" i="1"/>
  <c r="Y290" i="1"/>
  <c r="Z289" i="1"/>
  <c r="Y289" i="1"/>
  <c r="Z288" i="1"/>
  <c r="Y288" i="1"/>
  <c r="Z287" i="1"/>
  <c r="Y287" i="1"/>
  <c r="Z286" i="1"/>
  <c r="Y286" i="1"/>
  <c r="Z285" i="1"/>
  <c r="Y285" i="1"/>
  <c r="Z284" i="1"/>
  <c r="Y284" i="1"/>
  <c r="Z283" i="1"/>
  <c r="Y283" i="1"/>
  <c r="Z282" i="1"/>
  <c r="Y282" i="1"/>
  <c r="Z281" i="1"/>
  <c r="Y281" i="1"/>
  <c r="Z280" i="1"/>
  <c r="Y280" i="1"/>
  <c r="Z279" i="1"/>
  <c r="Y279" i="1"/>
  <c r="Z278" i="1"/>
  <c r="Y278" i="1"/>
  <c r="Z277" i="1"/>
  <c r="Y277" i="1"/>
  <c r="Z276" i="1"/>
  <c r="Y276" i="1"/>
  <c r="Z275" i="1"/>
  <c r="Y275" i="1"/>
  <c r="Z274" i="1"/>
  <c r="Y274" i="1"/>
  <c r="Z273" i="1"/>
  <c r="Y273" i="1"/>
  <c r="Z272" i="1"/>
  <c r="Y272" i="1"/>
  <c r="Z271" i="1"/>
  <c r="Y271" i="1"/>
  <c r="Z270" i="1"/>
  <c r="Y270" i="1"/>
  <c r="Z269" i="1"/>
  <c r="Y269" i="1"/>
  <c r="Z268" i="1"/>
  <c r="Y268" i="1"/>
  <c r="Z267" i="1"/>
  <c r="Y267" i="1"/>
  <c r="Z266" i="1"/>
  <c r="Y266" i="1"/>
  <c r="Z265" i="1"/>
  <c r="Y265" i="1"/>
  <c r="Z264" i="1"/>
  <c r="Y264" i="1"/>
  <c r="Z263" i="1"/>
  <c r="Y263" i="1"/>
  <c r="Z262" i="1"/>
  <c r="Y262" i="1"/>
  <c r="Z261" i="1"/>
  <c r="Y261" i="1"/>
  <c r="Z260" i="1"/>
  <c r="Y260" i="1"/>
  <c r="Z259" i="1"/>
  <c r="Y259" i="1"/>
  <c r="Z258" i="1"/>
  <c r="Y258" i="1"/>
  <c r="Z257" i="1"/>
  <c r="Y257" i="1"/>
  <c r="Z256" i="1"/>
  <c r="Y256" i="1"/>
  <c r="Z255" i="1"/>
  <c r="Y255" i="1"/>
  <c r="Z254" i="1"/>
  <c r="Y254" i="1"/>
  <c r="Z253" i="1"/>
  <c r="Y253" i="1"/>
  <c r="Z252" i="1"/>
  <c r="Y252" i="1"/>
  <c r="Z251" i="1"/>
  <c r="Y251" i="1"/>
  <c r="Z250" i="1"/>
  <c r="Y250" i="1"/>
  <c r="Z249" i="1"/>
  <c r="Y249" i="1"/>
  <c r="Z248" i="1"/>
  <c r="Y248" i="1"/>
  <c r="Z247" i="1"/>
  <c r="Y247" i="1"/>
  <c r="Z246" i="1"/>
  <c r="Y246" i="1"/>
  <c r="Z245" i="1"/>
  <c r="Y245" i="1"/>
  <c r="Z244" i="1"/>
  <c r="Y244" i="1"/>
  <c r="Z243" i="1"/>
  <c r="Y243" i="1"/>
  <c r="Z242" i="1"/>
  <c r="Y242" i="1"/>
  <c r="Z241" i="1"/>
  <c r="Y241" i="1"/>
  <c r="Z240" i="1"/>
  <c r="Y240" i="1"/>
  <c r="Z239" i="1"/>
  <c r="Y239" i="1"/>
  <c r="Z238" i="1"/>
  <c r="Y238" i="1"/>
  <c r="Z237" i="1"/>
  <c r="Y237" i="1"/>
  <c r="Z236" i="1"/>
  <c r="Y236" i="1"/>
  <c r="Z235" i="1"/>
  <c r="Y235" i="1"/>
  <c r="Z234" i="1"/>
  <c r="Y234" i="1"/>
  <c r="Z233" i="1"/>
  <c r="Y233" i="1"/>
  <c r="Z232" i="1"/>
  <c r="Y232" i="1"/>
  <c r="Z231" i="1"/>
  <c r="Y231" i="1"/>
  <c r="Z230" i="1"/>
  <c r="Y230" i="1"/>
  <c r="Z229" i="1"/>
  <c r="Y229" i="1"/>
  <c r="Z228" i="1"/>
  <c r="Y228" i="1"/>
  <c r="Z227" i="1"/>
  <c r="Y227" i="1"/>
  <c r="Z226" i="1"/>
  <c r="Y226" i="1"/>
  <c r="Z225" i="1"/>
  <c r="Y225" i="1"/>
  <c r="Z224" i="1"/>
  <c r="Y224" i="1"/>
  <c r="Z223" i="1"/>
  <c r="Y223" i="1"/>
  <c r="Z222" i="1"/>
  <c r="Y222" i="1"/>
  <c r="Z221" i="1"/>
  <c r="Y221" i="1"/>
  <c r="Z220" i="1"/>
  <c r="Y220" i="1"/>
  <c r="Z219" i="1"/>
  <c r="Y219" i="1"/>
  <c r="Z218" i="1"/>
  <c r="Y218" i="1"/>
  <c r="Z217" i="1"/>
  <c r="Y217" i="1"/>
  <c r="Z216" i="1"/>
  <c r="Y216" i="1"/>
  <c r="Z215" i="1"/>
  <c r="Y215" i="1"/>
  <c r="Z214" i="1"/>
  <c r="Y214" i="1"/>
  <c r="Z213" i="1"/>
  <c r="Y213" i="1"/>
  <c r="Z212" i="1"/>
  <c r="Y212" i="1"/>
  <c r="Z211" i="1"/>
  <c r="Y211" i="1"/>
  <c r="Z210" i="1"/>
  <c r="Y210" i="1"/>
  <c r="Z209" i="1"/>
  <c r="Y209" i="1"/>
  <c r="Z208" i="1"/>
  <c r="Y208" i="1"/>
  <c r="Z207" i="1"/>
  <c r="Y207" i="1"/>
  <c r="Z206" i="1"/>
  <c r="Y206" i="1"/>
  <c r="Z205" i="1"/>
  <c r="Y205" i="1"/>
  <c r="Z204" i="1"/>
  <c r="Y204" i="1"/>
  <c r="Z203" i="1"/>
  <c r="Y203" i="1"/>
  <c r="Z202" i="1"/>
  <c r="Y202" i="1"/>
  <c r="Z201" i="1"/>
  <c r="Y201" i="1"/>
  <c r="Z200" i="1"/>
  <c r="Y200" i="1"/>
  <c r="Z199" i="1"/>
  <c r="Y199" i="1"/>
  <c r="Z198" i="1"/>
  <c r="Y198" i="1"/>
  <c r="Z197" i="1"/>
  <c r="Y197" i="1"/>
  <c r="Z196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Z189" i="1"/>
  <c r="Y189" i="1"/>
  <c r="Z188" i="1"/>
  <c r="Y188" i="1"/>
  <c r="Z187" i="1"/>
  <c r="Y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80" i="1"/>
  <c r="Y180" i="1"/>
  <c r="Z179" i="1"/>
  <c r="Y179" i="1"/>
  <c r="Z178" i="1"/>
  <c r="Y178" i="1"/>
  <c r="Z177" i="1"/>
  <c r="Y177" i="1"/>
  <c r="Z176" i="1"/>
  <c r="Y176" i="1"/>
  <c r="Z175" i="1"/>
  <c r="Y175" i="1"/>
  <c r="Z174" i="1"/>
  <c r="Y174" i="1"/>
  <c r="Z173" i="1"/>
  <c r="Y173" i="1"/>
  <c r="Z172" i="1"/>
  <c r="Y172" i="1"/>
  <c r="Z171" i="1"/>
  <c r="Y171" i="1"/>
  <c r="Z170" i="1"/>
  <c r="Y170" i="1"/>
  <c r="Z169" i="1"/>
  <c r="Y169" i="1"/>
  <c r="Z168" i="1"/>
  <c r="Y168" i="1"/>
  <c r="Z167" i="1"/>
  <c r="Y167" i="1"/>
  <c r="Z166" i="1"/>
  <c r="Y166" i="1"/>
  <c r="Z165" i="1"/>
  <c r="Y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Z158" i="1"/>
  <c r="Y158" i="1"/>
  <c r="Z157" i="1"/>
  <c r="Y157" i="1"/>
  <c r="Z156" i="1"/>
  <c r="Y156" i="1"/>
  <c r="Z155" i="1"/>
  <c r="Y155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Z148" i="1"/>
  <c r="Y148" i="1"/>
  <c r="Z147" i="1"/>
  <c r="Y147" i="1"/>
  <c r="Z146" i="1"/>
  <c r="Y146" i="1"/>
  <c r="Z145" i="1"/>
  <c r="Y145" i="1"/>
  <c r="Z144" i="1"/>
  <c r="Y144" i="1"/>
  <c r="Z143" i="1"/>
  <c r="Y143" i="1"/>
  <c r="Z142" i="1"/>
  <c r="Y142" i="1"/>
  <c r="Z141" i="1"/>
  <c r="Y141" i="1"/>
  <c r="Z140" i="1"/>
  <c r="Y140" i="1"/>
  <c r="Z139" i="1"/>
  <c r="Y139" i="1"/>
  <c r="Z138" i="1"/>
  <c r="Y138" i="1"/>
  <c r="Z137" i="1"/>
  <c r="Y137" i="1"/>
  <c r="Z136" i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Z124" i="1"/>
  <c r="Y124" i="1"/>
  <c r="Z123" i="1"/>
  <c r="Y123" i="1"/>
  <c r="Z122" i="1"/>
  <c r="Y122" i="1"/>
  <c r="Z121" i="1"/>
  <c r="Y121" i="1"/>
  <c r="Z120" i="1"/>
  <c r="Y120" i="1"/>
  <c r="Z119" i="1"/>
  <c r="Y119" i="1"/>
  <c r="Z118" i="1"/>
  <c r="Y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5" i="1"/>
  <c r="Y105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Z98" i="1"/>
  <c r="Y98" i="1"/>
  <c r="Z97" i="1"/>
  <c r="Y97" i="1"/>
  <c r="Z96" i="1"/>
  <c r="Y96" i="1"/>
  <c r="Z95" i="1"/>
  <c r="Y95" i="1"/>
  <c r="Z94" i="1"/>
  <c r="Y94" i="1"/>
  <c r="Z93" i="1"/>
  <c r="Y93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Z2" i="1"/>
  <c r="L1001" i="1"/>
  <c r="AH1001" i="1" s="1"/>
  <c r="L978" i="1"/>
  <c r="AH978" i="1" s="1"/>
  <c r="L971" i="1"/>
  <c r="AH971" i="1" s="1"/>
  <c r="L961" i="1"/>
  <c r="AH961" i="1" s="1"/>
  <c r="AH953" i="1"/>
  <c r="AH927" i="1"/>
  <c r="L923" i="1"/>
  <c r="AH923" i="1" s="1"/>
  <c r="L916" i="1"/>
  <c r="AH916" i="1" s="1"/>
  <c r="AH907" i="1"/>
  <c r="AH898" i="1"/>
  <c r="L893" i="1"/>
  <c r="AH893" i="1" s="1"/>
  <c r="AH886" i="1"/>
  <c r="L872" i="1"/>
  <c r="AH872" i="1" s="1"/>
  <c r="AH861" i="1"/>
  <c r="AH859" i="1"/>
  <c r="AH838" i="1"/>
  <c r="AH827" i="1"/>
  <c r="L825" i="1"/>
  <c r="AH825" i="1" s="1"/>
  <c r="L824" i="1"/>
  <c r="AH824" i="1" s="1"/>
  <c r="L803" i="1"/>
  <c r="AH803" i="1" s="1"/>
  <c r="L796" i="1"/>
  <c r="AH796" i="1" s="1"/>
  <c r="AH777" i="1"/>
  <c r="AH744" i="1"/>
  <c r="AH729" i="1"/>
  <c r="L728" i="1"/>
  <c r="AH728" i="1" s="1"/>
  <c r="L727" i="1"/>
  <c r="AH727" i="1" s="1"/>
  <c r="L724" i="1"/>
  <c r="AH724" i="1" s="1"/>
  <c r="AH660" i="1"/>
  <c r="L653" i="1"/>
  <c r="AH653" i="1" s="1"/>
  <c r="AH617" i="1"/>
  <c r="L611" i="1"/>
  <c r="AH611" i="1" s="1"/>
  <c r="L574" i="1"/>
  <c r="AH574" i="1" s="1"/>
  <c r="AH571" i="1"/>
  <c r="L542" i="1"/>
  <c r="AH542" i="1" s="1"/>
  <c r="AH540" i="1"/>
  <c r="AH537" i="1"/>
  <c r="AH535" i="1"/>
  <c r="AH533" i="1"/>
  <c r="AH531" i="1"/>
  <c r="L530" i="1"/>
  <c r="AH530" i="1" s="1"/>
  <c r="L527" i="1"/>
  <c r="AH527" i="1" s="1"/>
  <c r="L523" i="1"/>
  <c r="AH523" i="1" s="1"/>
  <c r="L479" i="1"/>
  <c r="AH479" i="1" s="1"/>
  <c r="L471" i="1"/>
  <c r="AH471" i="1" s="1"/>
  <c r="L470" i="1"/>
  <c r="AH470" i="1" s="1"/>
  <c r="L449" i="1"/>
  <c r="AH449" i="1" s="1"/>
  <c r="AH431" i="1"/>
  <c r="AH422" i="1"/>
  <c r="AH392" i="1"/>
  <c r="AH360" i="1"/>
  <c r="AH358" i="1"/>
  <c r="L357" i="1"/>
  <c r="AH357" i="1" s="1"/>
  <c r="AH322" i="1"/>
  <c r="AH321" i="1"/>
  <c r="L317" i="1"/>
  <c r="AH317" i="1" s="1"/>
  <c r="L310" i="1"/>
  <c r="AH310" i="1" s="1"/>
  <c r="L308" i="1"/>
  <c r="AH308" i="1" s="1"/>
  <c r="AH302" i="1"/>
  <c r="L301" i="1"/>
  <c r="AH301" i="1" s="1"/>
  <c r="L300" i="1"/>
  <c r="AH300" i="1" s="1"/>
  <c r="AH293" i="1"/>
  <c r="L278" i="1"/>
  <c r="AH278" i="1" s="1"/>
  <c r="AH271" i="1"/>
  <c r="L266" i="1"/>
  <c r="AH266" i="1" s="1"/>
  <c r="AH252" i="1"/>
  <c r="L237" i="1"/>
  <c r="AH237" i="1" s="1"/>
  <c r="L231" i="1"/>
  <c r="AH231" i="1" s="1"/>
  <c r="L224" i="1"/>
  <c r="AH224" i="1" s="1"/>
  <c r="L173" i="1"/>
  <c r="AH173" i="1" s="1"/>
  <c r="L161" i="1"/>
  <c r="AH161" i="1" s="1"/>
  <c r="AH156" i="1"/>
  <c r="L134" i="1"/>
  <c r="AH134" i="1" s="1"/>
  <c r="AH133" i="1"/>
  <c r="L131" i="1"/>
  <c r="AH131" i="1" s="1"/>
  <c r="L129" i="1"/>
  <c r="AH129" i="1" s="1"/>
  <c r="AH127" i="1"/>
  <c r="AH123" i="1"/>
  <c r="L117" i="1"/>
  <c r="AH117" i="1" s="1"/>
  <c r="AH116" i="1"/>
  <c r="L112" i="1"/>
  <c r="AH112" i="1" s="1"/>
  <c r="AH96" i="1"/>
  <c r="L74" i="1"/>
  <c r="AH74" i="1" s="1"/>
  <c r="AH73" i="1"/>
  <c r="L68" i="1"/>
  <c r="AH68" i="1" s="1"/>
  <c r="AH63" i="1"/>
  <c r="AH49" i="1"/>
  <c r="AH44" i="1"/>
  <c r="L43" i="1"/>
  <c r="AH43" i="1" s="1"/>
  <c r="L1003" i="1"/>
  <c r="AH1003" i="1" s="1"/>
  <c r="L1002" i="1"/>
  <c r="AH1002" i="1" s="1"/>
  <c r="L1000" i="1"/>
  <c r="AH1000" i="1" s="1"/>
  <c r="L999" i="1"/>
  <c r="AH999" i="1" s="1"/>
  <c r="L998" i="1"/>
  <c r="AH998" i="1" s="1"/>
  <c r="L997" i="1"/>
  <c r="AH997" i="1" s="1"/>
  <c r="L996" i="1"/>
  <c r="AH996" i="1" s="1"/>
  <c r="L995" i="1"/>
  <c r="AH995" i="1" s="1"/>
  <c r="L994" i="1"/>
  <c r="AH994" i="1" s="1"/>
  <c r="L993" i="1"/>
  <c r="AH993" i="1" s="1"/>
  <c r="L992" i="1"/>
  <c r="AH992" i="1" s="1"/>
  <c r="L991" i="1"/>
  <c r="AH991" i="1" s="1"/>
  <c r="L990" i="1"/>
  <c r="AH990" i="1" s="1"/>
  <c r="L989" i="1"/>
  <c r="AH989" i="1" s="1"/>
  <c r="L988" i="1"/>
  <c r="AH988" i="1" s="1"/>
  <c r="L987" i="1"/>
  <c r="AH987" i="1" s="1"/>
  <c r="L986" i="1"/>
  <c r="AH986" i="1" s="1"/>
  <c r="L985" i="1"/>
  <c r="AH985" i="1" s="1"/>
  <c r="L984" i="1"/>
  <c r="AH984" i="1" s="1"/>
  <c r="L983" i="1"/>
  <c r="AH983" i="1" s="1"/>
  <c r="L982" i="1"/>
  <c r="AH982" i="1" s="1"/>
  <c r="L981" i="1"/>
  <c r="AH981" i="1" s="1"/>
  <c r="L980" i="1"/>
  <c r="AH980" i="1" s="1"/>
  <c r="L979" i="1"/>
  <c r="AH979" i="1" s="1"/>
  <c r="L977" i="1"/>
  <c r="AH977" i="1" s="1"/>
  <c r="L976" i="1"/>
  <c r="AH976" i="1" s="1"/>
  <c r="L975" i="1"/>
  <c r="AH975" i="1" s="1"/>
  <c r="L974" i="1"/>
  <c r="AH974" i="1" s="1"/>
  <c r="L973" i="1"/>
  <c r="AH973" i="1" s="1"/>
  <c r="L972" i="1"/>
  <c r="AH972" i="1" s="1"/>
  <c r="L970" i="1"/>
  <c r="AH970" i="1" s="1"/>
  <c r="L969" i="1"/>
  <c r="AH969" i="1" s="1"/>
  <c r="L968" i="1"/>
  <c r="AH968" i="1" s="1"/>
  <c r="L967" i="1"/>
  <c r="AH967" i="1" s="1"/>
  <c r="L966" i="1"/>
  <c r="AH966" i="1" s="1"/>
  <c r="L965" i="1"/>
  <c r="AH965" i="1" s="1"/>
  <c r="L964" i="1"/>
  <c r="AH964" i="1" s="1"/>
  <c r="L963" i="1"/>
  <c r="AH963" i="1" s="1"/>
  <c r="L962" i="1"/>
  <c r="AH962" i="1" s="1"/>
  <c r="L960" i="1"/>
  <c r="AH960" i="1" s="1"/>
  <c r="L959" i="1"/>
  <c r="AH959" i="1" s="1"/>
  <c r="L958" i="1"/>
  <c r="AH958" i="1" s="1"/>
  <c r="L957" i="1"/>
  <c r="AH957" i="1" s="1"/>
  <c r="L956" i="1"/>
  <c r="AH956" i="1" s="1"/>
  <c r="L955" i="1"/>
  <c r="AH955" i="1" s="1"/>
  <c r="L954" i="1"/>
  <c r="AH954" i="1" s="1"/>
  <c r="L952" i="1"/>
  <c r="AH952" i="1" s="1"/>
  <c r="L951" i="1"/>
  <c r="AH951" i="1" s="1"/>
  <c r="L950" i="1"/>
  <c r="AH950" i="1" s="1"/>
  <c r="L949" i="1"/>
  <c r="AH949" i="1" s="1"/>
  <c r="L948" i="1"/>
  <c r="AH948" i="1" s="1"/>
  <c r="L947" i="1"/>
  <c r="AH947" i="1" s="1"/>
  <c r="L946" i="1"/>
  <c r="AH946" i="1" s="1"/>
  <c r="L945" i="1"/>
  <c r="AH945" i="1" s="1"/>
  <c r="L944" i="1"/>
  <c r="AH944" i="1" s="1"/>
  <c r="L943" i="1"/>
  <c r="AH943" i="1" s="1"/>
  <c r="L942" i="1"/>
  <c r="AH942" i="1" s="1"/>
  <c r="L941" i="1"/>
  <c r="AH941" i="1" s="1"/>
  <c r="L940" i="1"/>
  <c r="AH940" i="1" s="1"/>
  <c r="L939" i="1"/>
  <c r="AH939" i="1" s="1"/>
  <c r="L938" i="1"/>
  <c r="AH938" i="1" s="1"/>
  <c r="L937" i="1"/>
  <c r="AH937" i="1" s="1"/>
  <c r="L936" i="1"/>
  <c r="AH936" i="1" s="1"/>
  <c r="L935" i="1"/>
  <c r="AH935" i="1" s="1"/>
  <c r="L934" i="1"/>
  <c r="AH934" i="1" s="1"/>
  <c r="L933" i="1"/>
  <c r="AH933" i="1" s="1"/>
  <c r="L932" i="1"/>
  <c r="AH932" i="1" s="1"/>
  <c r="L931" i="1"/>
  <c r="AH931" i="1" s="1"/>
  <c r="L930" i="1"/>
  <c r="AH930" i="1" s="1"/>
  <c r="L929" i="1"/>
  <c r="AH929" i="1" s="1"/>
  <c r="L928" i="1"/>
  <c r="AH928" i="1" s="1"/>
  <c r="L926" i="1"/>
  <c r="AH926" i="1" s="1"/>
  <c r="L925" i="1"/>
  <c r="AH925" i="1" s="1"/>
  <c r="L924" i="1"/>
  <c r="AH924" i="1" s="1"/>
  <c r="L922" i="1"/>
  <c r="AH922" i="1" s="1"/>
  <c r="L921" i="1"/>
  <c r="AH921" i="1" s="1"/>
  <c r="L920" i="1"/>
  <c r="AH920" i="1" s="1"/>
  <c r="L919" i="1"/>
  <c r="AH919" i="1" s="1"/>
  <c r="L918" i="1"/>
  <c r="AH918" i="1" s="1"/>
  <c r="L917" i="1"/>
  <c r="AH917" i="1" s="1"/>
  <c r="L915" i="1"/>
  <c r="AH915" i="1" s="1"/>
  <c r="L914" i="1"/>
  <c r="AH914" i="1" s="1"/>
  <c r="L913" i="1"/>
  <c r="AH913" i="1" s="1"/>
  <c r="L912" i="1"/>
  <c r="AH912" i="1" s="1"/>
  <c r="L911" i="1"/>
  <c r="AH911" i="1" s="1"/>
  <c r="L910" i="1"/>
  <c r="AH910" i="1" s="1"/>
  <c r="L909" i="1"/>
  <c r="AH909" i="1" s="1"/>
  <c r="L908" i="1"/>
  <c r="AH908" i="1" s="1"/>
  <c r="L906" i="1"/>
  <c r="AH906" i="1" s="1"/>
  <c r="L905" i="1"/>
  <c r="AH905" i="1" s="1"/>
  <c r="L904" i="1"/>
  <c r="AH904" i="1" s="1"/>
  <c r="L903" i="1"/>
  <c r="AH903" i="1" s="1"/>
  <c r="L902" i="1"/>
  <c r="AH902" i="1" s="1"/>
  <c r="L901" i="1"/>
  <c r="AH901" i="1" s="1"/>
  <c r="L900" i="1"/>
  <c r="AH900" i="1" s="1"/>
  <c r="L899" i="1"/>
  <c r="AH899" i="1" s="1"/>
  <c r="L897" i="1"/>
  <c r="AH897" i="1" s="1"/>
  <c r="L896" i="1"/>
  <c r="AH896" i="1" s="1"/>
  <c r="L895" i="1"/>
  <c r="AH895" i="1" s="1"/>
  <c r="L894" i="1"/>
  <c r="AH894" i="1" s="1"/>
  <c r="L892" i="1"/>
  <c r="AH892" i="1" s="1"/>
  <c r="L891" i="1"/>
  <c r="AH891" i="1" s="1"/>
  <c r="L890" i="1"/>
  <c r="AH890" i="1" s="1"/>
  <c r="L889" i="1"/>
  <c r="AH889" i="1" s="1"/>
  <c r="L888" i="1"/>
  <c r="AH888" i="1" s="1"/>
  <c r="L887" i="1"/>
  <c r="AH887" i="1" s="1"/>
  <c r="L885" i="1"/>
  <c r="AH885" i="1" s="1"/>
  <c r="L884" i="1"/>
  <c r="AH884" i="1" s="1"/>
  <c r="L883" i="1"/>
  <c r="AH883" i="1" s="1"/>
  <c r="L882" i="1"/>
  <c r="AH882" i="1" s="1"/>
  <c r="L881" i="1"/>
  <c r="AH881" i="1" s="1"/>
  <c r="L880" i="1"/>
  <c r="AH880" i="1" s="1"/>
  <c r="L879" i="1"/>
  <c r="AH879" i="1" s="1"/>
  <c r="L878" i="1"/>
  <c r="AH878" i="1" s="1"/>
  <c r="L877" i="1"/>
  <c r="AH877" i="1" s="1"/>
  <c r="L876" i="1"/>
  <c r="AH876" i="1" s="1"/>
  <c r="L875" i="1"/>
  <c r="AH875" i="1" s="1"/>
  <c r="L874" i="1"/>
  <c r="AH874" i="1" s="1"/>
  <c r="L873" i="1"/>
  <c r="AH873" i="1" s="1"/>
  <c r="L871" i="1"/>
  <c r="AH871" i="1" s="1"/>
  <c r="L870" i="1"/>
  <c r="AH870" i="1" s="1"/>
  <c r="L869" i="1"/>
  <c r="AH869" i="1" s="1"/>
  <c r="L868" i="1"/>
  <c r="AH868" i="1" s="1"/>
  <c r="L867" i="1"/>
  <c r="AH867" i="1" s="1"/>
  <c r="L866" i="1"/>
  <c r="AH866" i="1" s="1"/>
  <c r="L865" i="1"/>
  <c r="AH865" i="1" s="1"/>
  <c r="L864" i="1"/>
  <c r="AH864" i="1" s="1"/>
  <c r="L863" i="1"/>
  <c r="AH863" i="1" s="1"/>
  <c r="L862" i="1"/>
  <c r="AH862" i="1" s="1"/>
  <c r="L860" i="1"/>
  <c r="AH860" i="1" s="1"/>
  <c r="L858" i="1"/>
  <c r="AH858" i="1" s="1"/>
  <c r="L857" i="1"/>
  <c r="AH857" i="1" s="1"/>
  <c r="L856" i="1"/>
  <c r="AH856" i="1" s="1"/>
  <c r="L855" i="1"/>
  <c r="AH855" i="1" s="1"/>
  <c r="L854" i="1"/>
  <c r="AH854" i="1" s="1"/>
  <c r="L853" i="1"/>
  <c r="AH853" i="1" s="1"/>
  <c r="L852" i="1"/>
  <c r="AH852" i="1" s="1"/>
  <c r="L851" i="1"/>
  <c r="AH851" i="1" s="1"/>
  <c r="L850" i="1"/>
  <c r="AH850" i="1" s="1"/>
  <c r="L849" i="1"/>
  <c r="AH849" i="1" s="1"/>
  <c r="L848" i="1"/>
  <c r="AH848" i="1" s="1"/>
  <c r="L847" i="1"/>
  <c r="AH847" i="1" s="1"/>
  <c r="L846" i="1"/>
  <c r="AH846" i="1" s="1"/>
  <c r="L845" i="1"/>
  <c r="AH845" i="1" s="1"/>
  <c r="L844" i="1"/>
  <c r="AH844" i="1" s="1"/>
  <c r="L843" i="1"/>
  <c r="AH843" i="1" s="1"/>
  <c r="L842" i="1"/>
  <c r="AH842" i="1" s="1"/>
  <c r="L841" i="1"/>
  <c r="AH841" i="1" s="1"/>
  <c r="L840" i="1"/>
  <c r="AH840" i="1" s="1"/>
  <c r="L839" i="1"/>
  <c r="AH839" i="1" s="1"/>
  <c r="L837" i="1"/>
  <c r="AH837" i="1" s="1"/>
  <c r="L836" i="1"/>
  <c r="AH836" i="1" s="1"/>
  <c r="L835" i="1"/>
  <c r="AH835" i="1" s="1"/>
  <c r="L834" i="1"/>
  <c r="AH834" i="1" s="1"/>
  <c r="L833" i="1"/>
  <c r="AH833" i="1" s="1"/>
  <c r="L832" i="1"/>
  <c r="AH832" i="1" s="1"/>
  <c r="L831" i="1"/>
  <c r="AH831" i="1" s="1"/>
  <c r="L830" i="1"/>
  <c r="AH830" i="1" s="1"/>
  <c r="L829" i="1"/>
  <c r="AH829" i="1" s="1"/>
  <c r="L828" i="1"/>
  <c r="AH828" i="1" s="1"/>
  <c r="L826" i="1"/>
  <c r="AH826" i="1" s="1"/>
  <c r="L823" i="1"/>
  <c r="AH823" i="1" s="1"/>
  <c r="L822" i="1"/>
  <c r="AH822" i="1" s="1"/>
  <c r="L821" i="1"/>
  <c r="AH821" i="1" s="1"/>
  <c r="L820" i="1"/>
  <c r="AH820" i="1" s="1"/>
  <c r="L819" i="1"/>
  <c r="AH819" i="1" s="1"/>
  <c r="L818" i="1"/>
  <c r="AH818" i="1" s="1"/>
  <c r="L817" i="1"/>
  <c r="AH817" i="1" s="1"/>
  <c r="L816" i="1"/>
  <c r="AH816" i="1" s="1"/>
  <c r="L815" i="1"/>
  <c r="AH815" i="1" s="1"/>
  <c r="L814" i="1"/>
  <c r="AH814" i="1" s="1"/>
  <c r="L813" i="1"/>
  <c r="AH813" i="1" s="1"/>
  <c r="L812" i="1"/>
  <c r="AH812" i="1" s="1"/>
  <c r="L811" i="1"/>
  <c r="AH811" i="1" s="1"/>
  <c r="L810" i="1"/>
  <c r="AH810" i="1" s="1"/>
  <c r="L809" i="1"/>
  <c r="AH809" i="1" s="1"/>
  <c r="L808" i="1"/>
  <c r="AH808" i="1" s="1"/>
  <c r="L807" i="1"/>
  <c r="AH807" i="1" s="1"/>
  <c r="L806" i="1"/>
  <c r="AH806" i="1" s="1"/>
  <c r="L805" i="1"/>
  <c r="AH805" i="1" s="1"/>
  <c r="L804" i="1"/>
  <c r="AH804" i="1" s="1"/>
  <c r="L802" i="1"/>
  <c r="AH802" i="1" s="1"/>
  <c r="L801" i="1"/>
  <c r="AH801" i="1" s="1"/>
  <c r="L800" i="1"/>
  <c r="AH800" i="1" s="1"/>
  <c r="L799" i="1"/>
  <c r="AH799" i="1" s="1"/>
  <c r="L798" i="1"/>
  <c r="AH798" i="1" s="1"/>
  <c r="L797" i="1"/>
  <c r="AH797" i="1" s="1"/>
  <c r="L795" i="1"/>
  <c r="AH795" i="1" s="1"/>
  <c r="L794" i="1"/>
  <c r="AH794" i="1" s="1"/>
  <c r="L793" i="1"/>
  <c r="AH793" i="1" s="1"/>
  <c r="L792" i="1"/>
  <c r="AH792" i="1" s="1"/>
  <c r="L791" i="1"/>
  <c r="AH791" i="1" s="1"/>
  <c r="L790" i="1"/>
  <c r="AH790" i="1" s="1"/>
  <c r="L789" i="1"/>
  <c r="AH789" i="1" s="1"/>
  <c r="L788" i="1"/>
  <c r="AH788" i="1" s="1"/>
  <c r="L787" i="1"/>
  <c r="AH787" i="1" s="1"/>
  <c r="L786" i="1"/>
  <c r="AH786" i="1" s="1"/>
  <c r="L785" i="1"/>
  <c r="AH785" i="1" s="1"/>
  <c r="L784" i="1"/>
  <c r="AH784" i="1" s="1"/>
  <c r="L783" i="1"/>
  <c r="AH783" i="1" s="1"/>
  <c r="L782" i="1"/>
  <c r="AH782" i="1" s="1"/>
  <c r="L781" i="1"/>
  <c r="AH781" i="1" s="1"/>
  <c r="L780" i="1"/>
  <c r="AH780" i="1" s="1"/>
  <c r="L779" i="1"/>
  <c r="AH779" i="1" s="1"/>
  <c r="L778" i="1"/>
  <c r="AH778" i="1" s="1"/>
  <c r="L776" i="1"/>
  <c r="AH776" i="1" s="1"/>
  <c r="L775" i="1"/>
  <c r="AH775" i="1" s="1"/>
  <c r="L774" i="1"/>
  <c r="AH774" i="1" s="1"/>
  <c r="L773" i="1"/>
  <c r="AH773" i="1" s="1"/>
  <c r="L772" i="1"/>
  <c r="AH772" i="1" s="1"/>
  <c r="L771" i="1"/>
  <c r="AH771" i="1" s="1"/>
  <c r="L770" i="1"/>
  <c r="AH770" i="1" s="1"/>
  <c r="L769" i="1"/>
  <c r="AH769" i="1" s="1"/>
  <c r="L768" i="1"/>
  <c r="AH768" i="1" s="1"/>
  <c r="L767" i="1"/>
  <c r="AH767" i="1" s="1"/>
  <c r="L766" i="1"/>
  <c r="AH766" i="1" s="1"/>
  <c r="L765" i="1"/>
  <c r="AH765" i="1" s="1"/>
  <c r="L764" i="1"/>
  <c r="AH764" i="1" s="1"/>
  <c r="L763" i="1"/>
  <c r="AH763" i="1" s="1"/>
  <c r="L762" i="1"/>
  <c r="AH762" i="1" s="1"/>
  <c r="L761" i="1"/>
  <c r="AH761" i="1" s="1"/>
  <c r="L760" i="1"/>
  <c r="AH760" i="1" s="1"/>
  <c r="L759" i="1"/>
  <c r="AH759" i="1" s="1"/>
  <c r="L758" i="1"/>
  <c r="AH758" i="1" s="1"/>
  <c r="L757" i="1"/>
  <c r="AH757" i="1" s="1"/>
  <c r="L756" i="1"/>
  <c r="AH756" i="1" s="1"/>
  <c r="L755" i="1"/>
  <c r="AH755" i="1" s="1"/>
  <c r="L754" i="1"/>
  <c r="AH754" i="1" s="1"/>
  <c r="L753" i="1"/>
  <c r="AH753" i="1" s="1"/>
  <c r="L752" i="1"/>
  <c r="AH752" i="1" s="1"/>
  <c r="L751" i="1"/>
  <c r="AH751" i="1" s="1"/>
  <c r="L750" i="1"/>
  <c r="AH750" i="1" s="1"/>
  <c r="L749" i="1"/>
  <c r="AH749" i="1" s="1"/>
  <c r="L748" i="1"/>
  <c r="AH748" i="1" s="1"/>
  <c r="L747" i="1"/>
  <c r="AH747" i="1" s="1"/>
  <c r="L746" i="1"/>
  <c r="AH746" i="1" s="1"/>
  <c r="L745" i="1"/>
  <c r="AH745" i="1" s="1"/>
  <c r="L743" i="1"/>
  <c r="AH743" i="1" s="1"/>
  <c r="L742" i="1"/>
  <c r="AH742" i="1" s="1"/>
  <c r="L741" i="1"/>
  <c r="AH741" i="1" s="1"/>
  <c r="L740" i="1"/>
  <c r="AH740" i="1" s="1"/>
  <c r="L739" i="1"/>
  <c r="AH739" i="1" s="1"/>
  <c r="L738" i="1"/>
  <c r="AH738" i="1" s="1"/>
  <c r="L737" i="1"/>
  <c r="AH737" i="1" s="1"/>
  <c r="L736" i="1"/>
  <c r="AH736" i="1" s="1"/>
  <c r="L735" i="1"/>
  <c r="AH735" i="1" s="1"/>
  <c r="L734" i="1"/>
  <c r="AH734" i="1" s="1"/>
  <c r="L733" i="1"/>
  <c r="AH733" i="1" s="1"/>
  <c r="L732" i="1"/>
  <c r="AH732" i="1" s="1"/>
  <c r="L731" i="1"/>
  <c r="AH731" i="1" s="1"/>
  <c r="L730" i="1"/>
  <c r="AH730" i="1" s="1"/>
  <c r="L726" i="1"/>
  <c r="AH726" i="1" s="1"/>
  <c r="L725" i="1"/>
  <c r="AH725" i="1" s="1"/>
  <c r="L723" i="1"/>
  <c r="AH723" i="1" s="1"/>
  <c r="L722" i="1"/>
  <c r="AH722" i="1" s="1"/>
  <c r="L721" i="1"/>
  <c r="AH721" i="1" s="1"/>
  <c r="L720" i="1"/>
  <c r="AH720" i="1" s="1"/>
  <c r="L719" i="1"/>
  <c r="AH719" i="1" s="1"/>
  <c r="L718" i="1"/>
  <c r="AH718" i="1" s="1"/>
  <c r="L717" i="1"/>
  <c r="AH717" i="1" s="1"/>
  <c r="L716" i="1"/>
  <c r="AH716" i="1" s="1"/>
  <c r="L715" i="1"/>
  <c r="AH715" i="1" s="1"/>
  <c r="L714" i="1"/>
  <c r="AH714" i="1" s="1"/>
  <c r="L713" i="1"/>
  <c r="AH713" i="1" s="1"/>
  <c r="L712" i="1"/>
  <c r="AH712" i="1" s="1"/>
  <c r="L711" i="1"/>
  <c r="AH711" i="1" s="1"/>
  <c r="L710" i="1"/>
  <c r="AH710" i="1" s="1"/>
  <c r="L709" i="1"/>
  <c r="AH709" i="1" s="1"/>
  <c r="L708" i="1"/>
  <c r="AH708" i="1" s="1"/>
  <c r="L707" i="1"/>
  <c r="AH707" i="1" s="1"/>
  <c r="L706" i="1"/>
  <c r="AH706" i="1" s="1"/>
  <c r="L705" i="1"/>
  <c r="AH705" i="1" s="1"/>
  <c r="L704" i="1"/>
  <c r="AH704" i="1" s="1"/>
  <c r="L703" i="1"/>
  <c r="AH703" i="1" s="1"/>
  <c r="L702" i="1"/>
  <c r="AH702" i="1" s="1"/>
  <c r="L701" i="1"/>
  <c r="AH701" i="1" s="1"/>
  <c r="L700" i="1"/>
  <c r="AH700" i="1" s="1"/>
  <c r="L699" i="1"/>
  <c r="AH699" i="1" s="1"/>
  <c r="L698" i="1"/>
  <c r="AH698" i="1" s="1"/>
  <c r="L697" i="1"/>
  <c r="AH697" i="1" s="1"/>
  <c r="L696" i="1"/>
  <c r="AH696" i="1" s="1"/>
  <c r="L695" i="1"/>
  <c r="AH695" i="1" s="1"/>
  <c r="L694" i="1"/>
  <c r="AH694" i="1" s="1"/>
  <c r="L693" i="1"/>
  <c r="AH693" i="1" s="1"/>
  <c r="L692" i="1"/>
  <c r="AH692" i="1" s="1"/>
  <c r="L691" i="1"/>
  <c r="AH691" i="1" s="1"/>
  <c r="L690" i="1"/>
  <c r="AH690" i="1" s="1"/>
  <c r="L689" i="1"/>
  <c r="AH689" i="1" s="1"/>
  <c r="L688" i="1"/>
  <c r="AH688" i="1" s="1"/>
  <c r="L687" i="1"/>
  <c r="AH687" i="1" s="1"/>
  <c r="L686" i="1"/>
  <c r="AH686" i="1" s="1"/>
  <c r="L685" i="1"/>
  <c r="AH685" i="1" s="1"/>
  <c r="L684" i="1"/>
  <c r="AH684" i="1" s="1"/>
  <c r="L683" i="1"/>
  <c r="AH683" i="1" s="1"/>
  <c r="L682" i="1"/>
  <c r="AH682" i="1" s="1"/>
  <c r="L681" i="1"/>
  <c r="AH681" i="1" s="1"/>
  <c r="L680" i="1"/>
  <c r="AH680" i="1" s="1"/>
  <c r="L679" i="1"/>
  <c r="AH679" i="1" s="1"/>
  <c r="L678" i="1"/>
  <c r="AH678" i="1" s="1"/>
  <c r="L677" i="1"/>
  <c r="AH677" i="1" s="1"/>
  <c r="L676" i="1"/>
  <c r="AH676" i="1" s="1"/>
  <c r="L675" i="1"/>
  <c r="AH675" i="1" s="1"/>
  <c r="L674" i="1"/>
  <c r="AH674" i="1" s="1"/>
  <c r="L673" i="1"/>
  <c r="AH673" i="1" s="1"/>
  <c r="L672" i="1"/>
  <c r="AH672" i="1" s="1"/>
  <c r="L671" i="1"/>
  <c r="AH671" i="1" s="1"/>
  <c r="L670" i="1"/>
  <c r="AH670" i="1" s="1"/>
  <c r="L669" i="1"/>
  <c r="AH669" i="1" s="1"/>
  <c r="L668" i="1"/>
  <c r="AH668" i="1" s="1"/>
  <c r="L667" i="1"/>
  <c r="AH667" i="1" s="1"/>
  <c r="L666" i="1"/>
  <c r="AH666" i="1" s="1"/>
  <c r="L665" i="1"/>
  <c r="AH665" i="1" s="1"/>
  <c r="L664" i="1"/>
  <c r="AH664" i="1" s="1"/>
  <c r="L663" i="1"/>
  <c r="AH663" i="1" s="1"/>
  <c r="L662" i="1"/>
  <c r="AH662" i="1" s="1"/>
  <c r="L661" i="1"/>
  <c r="AH661" i="1" s="1"/>
  <c r="L659" i="1"/>
  <c r="AH659" i="1" s="1"/>
  <c r="L658" i="1"/>
  <c r="AH658" i="1" s="1"/>
  <c r="L657" i="1"/>
  <c r="AH657" i="1" s="1"/>
  <c r="L656" i="1"/>
  <c r="AH656" i="1" s="1"/>
  <c r="L655" i="1"/>
  <c r="AH655" i="1" s="1"/>
  <c r="L654" i="1"/>
  <c r="AH654" i="1" s="1"/>
  <c r="L652" i="1"/>
  <c r="AH652" i="1" s="1"/>
  <c r="L651" i="1"/>
  <c r="AH651" i="1" s="1"/>
  <c r="L650" i="1"/>
  <c r="AH650" i="1" s="1"/>
  <c r="L649" i="1"/>
  <c r="AH649" i="1" s="1"/>
  <c r="L648" i="1"/>
  <c r="AH648" i="1" s="1"/>
  <c r="L647" i="1"/>
  <c r="AH647" i="1" s="1"/>
  <c r="L646" i="1"/>
  <c r="AH646" i="1" s="1"/>
  <c r="L645" i="1"/>
  <c r="AH645" i="1" s="1"/>
  <c r="L644" i="1"/>
  <c r="AH644" i="1" s="1"/>
  <c r="L643" i="1"/>
  <c r="AH643" i="1" s="1"/>
  <c r="L642" i="1"/>
  <c r="AH642" i="1" s="1"/>
  <c r="L641" i="1"/>
  <c r="AH641" i="1" s="1"/>
  <c r="L640" i="1"/>
  <c r="AH640" i="1" s="1"/>
  <c r="L639" i="1"/>
  <c r="AH639" i="1" s="1"/>
  <c r="L638" i="1"/>
  <c r="AH638" i="1" s="1"/>
  <c r="L637" i="1"/>
  <c r="AH637" i="1" s="1"/>
  <c r="L636" i="1"/>
  <c r="AH636" i="1" s="1"/>
  <c r="L635" i="1"/>
  <c r="AH635" i="1" s="1"/>
  <c r="L634" i="1"/>
  <c r="AH634" i="1" s="1"/>
  <c r="L633" i="1"/>
  <c r="AH633" i="1" s="1"/>
  <c r="L632" i="1"/>
  <c r="AH632" i="1" s="1"/>
  <c r="L631" i="1"/>
  <c r="AH631" i="1" s="1"/>
  <c r="L630" i="1"/>
  <c r="AH630" i="1" s="1"/>
  <c r="L629" i="1"/>
  <c r="AH629" i="1" s="1"/>
  <c r="L628" i="1"/>
  <c r="AH628" i="1" s="1"/>
  <c r="L627" i="1"/>
  <c r="AH627" i="1" s="1"/>
  <c r="L626" i="1"/>
  <c r="AH626" i="1" s="1"/>
  <c r="L625" i="1"/>
  <c r="AH625" i="1" s="1"/>
  <c r="L624" i="1"/>
  <c r="AH624" i="1" s="1"/>
  <c r="L623" i="1"/>
  <c r="AH623" i="1" s="1"/>
  <c r="L622" i="1"/>
  <c r="AH622" i="1" s="1"/>
  <c r="L621" i="1"/>
  <c r="AH621" i="1" s="1"/>
  <c r="L620" i="1"/>
  <c r="AH620" i="1" s="1"/>
  <c r="L619" i="1"/>
  <c r="AH619" i="1" s="1"/>
  <c r="L618" i="1"/>
  <c r="AH618" i="1" s="1"/>
  <c r="L616" i="1"/>
  <c r="AH616" i="1" s="1"/>
  <c r="L615" i="1"/>
  <c r="AH615" i="1" s="1"/>
  <c r="L614" i="1"/>
  <c r="AH614" i="1" s="1"/>
  <c r="L613" i="1"/>
  <c r="AH613" i="1" s="1"/>
  <c r="L612" i="1"/>
  <c r="AH612" i="1" s="1"/>
  <c r="L610" i="1"/>
  <c r="AH610" i="1" s="1"/>
  <c r="L609" i="1"/>
  <c r="AH609" i="1" s="1"/>
  <c r="L608" i="1"/>
  <c r="AH608" i="1" s="1"/>
  <c r="L607" i="1"/>
  <c r="AH607" i="1" s="1"/>
  <c r="L606" i="1"/>
  <c r="AH606" i="1" s="1"/>
  <c r="L605" i="1"/>
  <c r="AH605" i="1" s="1"/>
  <c r="L604" i="1"/>
  <c r="AH604" i="1" s="1"/>
  <c r="L603" i="1"/>
  <c r="AH603" i="1" s="1"/>
  <c r="L602" i="1"/>
  <c r="AH602" i="1" s="1"/>
  <c r="L601" i="1"/>
  <c r="AH601" i="1" s="1"/>
  <c r="L600" i="1"/>
  <c r="AH600" i="1" s="1"/>
  <c r="L599" i="1"/>
  <c r="AH599" i="1" s="1"/>
  <c r="L598" i="1"/>
  <c r="AH598" i="1" s="1"/>
  <c r="L597" i="1"/>
  <c r="AH597" i="1" s="1"/>
  <c r="L596" i="1"/>
  <c r="AH596" i="1" s="1"/>
  <c r="L595" i="1"/>
  <c r="AH595" i="1" s="1"/>
  <c r="L594" i="1"/>
  <c r="AH594" i="1" s="1"/>
  <c r="L593" i="1"/>
  <c r="AH593" i="1" s="1"/>
  <c r="L592" i="1"/>
  <c r="AH592" i="1" s="1"/>
  <c r="L591" i="1"/>
  <c r="AH591" i="1" s="1"/>
  <c r="L590" i="1"/>
  <c r="AH590" i="1" s="1"/>
  <c r="L589" i="1"/>
  <c r="AH589" i="1" s="1"/>
  <c r="L588" i="1"/>
  <c r="AH588" i="1" s="1"/>
  <c r="L587" i="1"/>
  <c r="AH587" i="1" s="1"/>
  <c r="L586" i="1"/>
  <c r="AH586" i="1" s="1"/>
  <c r="L585" i="1"/>
  <c r="AH585" i="1" s="1"/>
  <c r="L584" i="1"/>
  <c r="AH584" i="1" s="1"/>
  <c r="L583" i="1"/>
  <c r="AH583" i="1" s="1"/>
  <c r="L582" i="1"/>
  <c r="AH582" i="1" s="1"/>
  <c r="L581" i="1"/>
  <c r="AH581" i="1" s="1"/>
  <c r="L580" i="1"/>
  <c r="AH580" i="1" s="1"/>
  <c r="L579" i="1"/>
  <c r="AH579" i="1" s="1"/>
  <c r="L578" i="1"/>
  <c r="AH578" i="1" s="1"/>
  <c r="L577" i="1"/>
  <c r="AH577" i="1" s="1"/>
  <c r="L576" i="1"/>
  <c r="AH576" i="1" s="1"/>
  <c r="L575" i="1"/>
  <c r="AH575" i="1" s="1"/>
  <c r="L573" i="1"/>
  <c r="AH573" i="1" s="1"/>
  <c r="L572" i="1"/>
  <c r="AH572" i="1" s="1"/>
  <c r="L570" i="1"/>
  <c r="AH570" i="1" s="1"/>
  <c r="L569" i="1"/>
  <c r="AH569" i="1" s="1"/>
  <c r="L568" i="1"/>
  <c r="AH568" i="1" s="1"/>
  <c r="L567" i="1"/>
  <c r="AH567" i="1" s="1"/>
  <c r="L566" i="1"/>
  <c r="AH566" i="1" s="1"/>
  <c r="L565" i="1"/>
  <c r="AH565" i="1" s="1"/>
  <c r="L564" i="1"/>
  <c r="AH564" i="1" s="1"/>
  <c r="L563" i="1"/>
  <c r="AH563" i="1" s="1"/>
  <c r="L562" i="1"/>
  <c r="AH562" i="1" s="1"/>
  <c r="L561" i="1"/>
  <c r="AH561" i="1" s="1"/>
  <c r="L560" i="1"/>
  <c r="AH560" i="1" s="1"/>
  <c r="L559" i="1"/>
  <c r="AH559" i="1" s="1"/>
  <c r="L558" i="1"/>
  <c r="AH558" i="1" s="1"/>
  <c r="L557" i="1"/>
  <c r="AH557" i="1" s="1"/>
  <c r="L556" i="1"/>
  <c r="AH556" i="1" s="1"/>
  <c r="L555" i="1"/>
  <c r="AH555" i="1" s="1"/>
  <c r="L554" i="1"/>
  <c r="AH554" i="1" s="1"/>
  <c r="L553" i="1"/>
  <c r="AH553" i="1" s="1"/>
  <c r="L552" i="1"/>
  <c r="AH552" i="1" s="1"/>
  <c r="L551" i="1"/>
  <c r="AH551" i="1" s="1"/>
  <c r="L550" i="1"/>
  <c r="AH550" i="1" s="1"/>
  <c r="L549" i="1"/>
  <c r="AH549" i="1" s="1"/>
  <c r="L548" i="1"/>
  <c r="AH548" i="1" s="1"/>
  <c r="L547" i="1"/>
  <c r="AH547" i="1" s="1"/>
  <c r="L546" i="1"/>
  <c r="AH546" i="1" s="1"/>
  <c r="L545" i="1"/>
  <c r="AH545" i="1" s="1"/>
  <c r="L544" i="1"/>
  <c r="AH544" i="1" s="1"/>
  <c r="L543" i="1"/>
  <c r="AH543" i="1" s="1"/>
  <c r="L541" i="1"/>
  <c r="AH541" i="1" s="1"/>
  <c r="L539" i="1"/>
  <c r="AH539" i="1" s="1"/>
  <c r="L538" i="1"/>
  <c r="AH538" i="1" s="1"/>
  <c r="L536" i="1"/>
  <c r="AH536" i="1" s="1"/>
  <c r="L534" i="1"/>
  <c r="AH534" i="1" s="1"/>
  <c r="L532" i="1"/>
  <c r="AH532" i="1" s="1"/>
  <c r="L529" i="1"/>
  <c r="AH529" i="1" s="1"/>
  <c r="L528" i="1"/>
  <c r="AH528" i="1" s="1"/>
  <c r="L526" i="1"/>
  <c r="AH526" i="1" s="1"/>
  <c r="L525" i="1"/>
  <c r="AH525" i="1" s="1"/>
  <c r="L524" i="1"/>
  <c r="AH524" i="1" s="1"/>
  <c r="L522" i="1"/>
  <c r="AH522" i="1" s="1"/>
  <c r="L521" i="1"/>
  <c r="AH521" i="1" s="1"/>
  <c r="L520" i="1"/>
  <c r="AH520" i="1" s="1"/>
  <c r="L519" i="1"/>
  <c r="AH519" i="1" s="1"/>
  <c r="L518" i="1"/>
  <c r="AH518" i="1" s="1"/>
  <c r="L517" i="1"/>
  <c r="AH517" i="1" s="1"/>
  <c r="L516" i="1"/>
  <c r="AH516" i="1" s="1"/>
  <c r="L515" i="1"/>
  <c r="AH515" i="1" s="1"/>
  <c r="L514" i="1"/>
  <c r="AH514" i="1" s="1"/>
  <c r="L513" i="1"/>
  <c r="AH513" i="1" s="1"/>
  <c r="L512" i="1"/>
  <c r="AH512" i="1" s="1"/>
  <c r="L511" i="1"/>
  <c r="AH511" i="1" s="1"/>
  <c r="L510" i="1"/>
  <c r="AH510" i="1" s="1"/>
  <c r="L509" i="1"/>
  <c r="AH509" i="1" s="1"/>
  <c r="L508" i="1"/>
  <c r="AH508" i="1" s="1"/>
  <c r="L507" i="1"/>
  <c r="AH507" i="1" s="1"/>
  <c r="L506" i="1"/>
  <c r="AH506" i="1" s="1"/>
  <c r="L505" i="1"/>
  <c r="AH505" i="1" s="1"/>
  <c r="L504" i="1"/>
  <c r="AH504" i="1" s="1"/>
  <c r="L503" i="1"/>
  <c r="AH503" i="1" s="1"/>
  <c r="L502" i="1"/>
  <c r="AH502" i="1" s="1"/>
  <c r="L501" i="1"/>
  <c r="AH501" i="1" s="1"/>
  <c r="L500" i="1"/>
  <c r="AH500" i="1" s="1"/>
  <c r="L499" i="1"/>
  <c r="AH499" i="1" s="1"/>
  <c r="L498" i="1"/>
  <c r="AH498" i="1" s="1"/>
  <c r="L497" i="1"/>
  <c r="AH497" i="1" s="1"/>
  <c r="L496" i="1"/>
  <c r="AH496" i="1" s="1"/>
  <c r="L495" i="1"/>
  <c r="AH495" i="1" s="1"/>
  <c r="L494" i="1"/>
  <c r="AH494" i="1" s="1"/>
  <c r="L493" i="1"/>
  <c r="AH493" i="1" s="1"/>
  <c r="L492" i="1"/>
  <c r="AH492" i="1" s="1"/>
  <c r="L491" i="1"/>
  <c r="AH491" i="1" s="1"/>
  <c r="L490" i="1"/>
  <c r="AH490" i="1" s="1"/>
  <c r="L489" i="1"/>
  <c r="AH489" i="1" s="1"/>
  <c r="L488" i="1"/>
  <c r="AH488" i="1" s="1"/>
  <c r="L487" i="1"/>
  <c r="AH487" i="1" s="1"/>
  <c r="L486" i="1"/>
  <c r="AH486" i="1" s="1"/>
  <c r="L485" i="1"/>
  <c r="AH485" i="1" s="1"/>
  <c r="L484" i="1"/>
  <c r="AH484" i="1" s="1"/>
  <c r="L483" i="1"/>
  <c r="AH483" i="1" s="1"/>
  <c r="L482" i="1"/>
  <c r="AH482" i="1" s="1"/>
  <c r="L481" i="1"/>
  <c r="AH481" i="1" s="1"/>
  <c r="L480" i="1"/>
  <c r="AH480" i="1" s="1"/>
  <c r="L478" i="1"/>
  <c r="AH478" i="1" s="1"/>
  <c r="L477" i="1"/>
  <c r="AH477" i="1" s="1"/>
  <c r="L476" i="1"/>
  <c r="AH476" i="1" s="1"/>
  <c r="L475" i="1"/>
  <c r="AH475" i="1" s="1"/>
  <c r="L474" i="1"/>
  <c r="AH474" i="1" s="1"/>
  <c r="L473" i="1"/>
  <c r="AH473" i="1" s="1"/>
  <c r="L472" i="1"/>
  <c r="AH472" i="1" s="1"/>
  <c r="L469" i="1"/>
  <c r="AH469" i="1" s="1"/>
  <c r="L468" i="1"/>
  <c r="AH468" i="1" s="1"/>
  <c r="L467" i="1"/>
  <c r="AH467" i="1" s="1"/>
  <c r="L466" i="1"/>
  <c r="AH466" i="1" s="1"/>
  <c r="L465" i="1"/>
  <c r="AH465" i="1" s="1"/>
  <c r="L464" i="1"/>
  <c r="AH464" i="1" s="1"/>
  <c r="L463" i="1"/>
  <c r="AH463" i="1" s="1"/>
  <c r="L462" i="1"/>
  <c r="AH462" i="1" s="1"/>
  <c r="L461" i="1"/>
  <c r="AH461" i="1" s="1"/>
  <c r="L460" i="1"/>
  <c r="AH460" i="1" s="1"/>
  <c r="L459" i="1"/>
  <c r="AH459" i="1" s="1"/>
  <c r="L458" i="1"/>
  <c r="AH458" i="1" s="1"/>
  <c r="L457" i="1"/>
  <c r="AH457" i="1" s="1"/>
  <c r="L456" i="1"/>
  <c r="AH456" i="1" s="1"/>
  <c r="L455" i="1"/>
  <c r="AH455" i="1" s="1"/>
  <c r="L454" i="1"/>
  <c r="AH454" i="1" s="1"/>
  <c r="L453" i="1"/>
  <c r="AH453" i="1" s="1"/>
  <c r="L452" i="1"/>
  <c r="AH452" i="1" s="1"/>
  <c r="L451" i="1"/>
  <c r="AH451" i="1" s="1"/>
  <c r="L450" i="1"/>
  <c r="AH450" i="1" s="1"/>
  <c r="L448" i="1"/>
  <c r="AH448" i="1" s="1"/>
  <c r="L447" i="1"/>
  <c r="AH447" i="1" s="1"/>
  <c r="L446" i="1"/>
  <c r="AH446" i="1" s="1"/>
  <c r="L445" i="1"/>
  <c r="AH445" i="1" s="1"/>
  <c r="L444" i="1"/>
  <c r="AH444" i="1" s="1"/>
  <c r="L443" i="1"/>
  <c r="AH443" i="1" s="1"/>
  <c r="L442" i="1"/>
  <c r="AH442" i="1" s="1"/>
  <c r="L441" i="1"/>
  <c r="AH441" i="1" s="1"/>
  <c r="L440" i="1"/>
  <c r="AH440" i="1" s="1"/>
  <c r="L439" i="1"/>
  <c r="AH439" i="1" s="1"/>
  <c r="L438" i="1"/>
  <c r="AH438" i="1" s="1"/>
  <c r="L437" i="1"/>
  <c r="AH437" i="1" s="1"/>
  <c r="L436" i="1"/>
  <c r="AH436" i="1" s="1"/>
  <c r="L435" i="1"/>
  <c r="AH435" i="1" s="1"/>
  <c r="L434" i="1"/>
  <c r="AH434" i="1" s="1"/>
  <c r="L433" i="1"/>
  <c r="AH433" i="1" s="1"/>
  <c r="L432" i="1"/>
  <c r="AH432" i="1" s="1"/>
  <c r="L430" i="1"/>
  <c r="AH430" i="1" s="1"/>
  <c r="L429" i="1"/>
  <c r="AH429" i="1" s="1"/>
  <c r="L428" i="1"/>
  <c r="AH428" i="1" s="1"/>
  <c r="L427" i="1"/>
  <c r="AH427" i="1" s="1"/>
  <c r="L426" i="1"/>
  <c r="AH426" i="1" s="1"/>
  <c r="L425" i="1"/>
  <c r="AH425" i="1" s="1"/>
  <c r="L424" i="1"/>
  <c r="AH424" i="1" s="1"/>
  <c r="L423" i="1"/>
  <c r="AH423" i="1" s="1"/>
  <c r="L421" i="1"/>
  <c r="AH421" i="1" s="1"/>
  <c r="L420" i="1"/>
  <c r="AH420" i="1" s="1"/>
  <c r="L419" i="1"/>
  <c r="AH419" i="1" s="1"/>
  <c r="L418" i="1"/>
  <c r="AH418" i="1" s="1"/>
  <c r="L417" i="1"/>
  <c r="AH417" i="1" s="1"/>
  <c r="L416" i="1"/>
  <c r="AH416" i="1" s="1"/>
  <c r="L415" i="1"/>
  <c r="AH415" i="1" s="1"/>
  <c r="L414" i="1"/>
  <c r="AH414" i="1" s="1"/>
  <c r="L413" i="1"/>
  <c r="AH413" i="1" s="1"/>
  <c r="L412" i="1"/>
  <c r="AH412" i="1" s="1"/>
  <c r="L411" i="1"/>
  <c r="AH411" i="1" s="1"/>
  <c r="L410" i="1"/>
  <c r="AH410" i="1" s="1"/>
  <c r="L409" i="1"/>
  <c r="AH409" i="1" s="1"/>
  <c r="L408" i="1"/>
  <c r="AH408" i="1" s="1"/>
  <c r="L407" i="1"/>
  <c r="AH407" i="1" s="1"/>
  <c r="L406" i="1"/>
  <c r="AH406" i="1" s="1"/>
  <c r="L405" i="1"/>
  <c r="AH405" i="1" s="1"/>
  <c r="L404" i="1"/>
  <c r="AH404" i="1" s="1"/>
  <c r="L403" i="1"/>
  <c r="AH403" i="1" s="1"/>
  <c r="L402" i="1"/>
  <c r="AH402" i="1" s="1"/>
  <c r="L401" i="1"/>
  <c r="AH401" i="1" s="1"/>
  <c r="L400" i="1"/>
  <c r="AH400" i="1" s="1"/>
  <c r="L399" i="1"/>
  <c r="AH399" i="1" s="1"/>
  <c r="L398" i="1"/>
  <c r="AH398" i="1" s="1"/>
  <c r="L397" i="1"/>
  <c r="AH397" i="1" s="1"/>
  <c r="L396" i="1"/>
  <c r="AH396" i="1" s="1"/>
  <c r="L395" i="1"/>
  <c r="AH395" i="1" s="1"/>
  <c r="L394" i="1"/>
  <c r="AH394" i="1" s="1"/>
  <c r="L393" i="1"/>
  <c r="AH393" i="1" s="1"/>
  <c r="L391" i="1"/>
  <c r="AH391" i="1" s="1"/>
  <c r="L390" i="1"/>
  <c r="AH390" i="1" s="1"/>
  <c r="L389" i="1"/>
  <c r="AH389" i="1" s="1"/>
  <c r="L388" i="1"/>
  <c r="AH388" i="1" s="1"/>
  <c r="L387" i="1"/>
  <c r="AH387" i="1" s="1"/>
  <c r="L386" i="1"/>
  <c r="AH386" i="1" s="1"/>
  <c r="L385" i="1"/>
  <c r="AH385" i="1" s="1"/>
  <c r="L384" i="1"/>
  <c r="AH384" i="1" s="1"/>
  <c r="L383" i="1"/>
  <c r="AH383" i="1" s="1"/>
  <c r="L382" i="1"/>
  <c r="AH382" i="1" s="1"/>
  <c r="L381" i="1"/>
  <c r="AH381" i="1" s="1"/>
  <c r="L380" i="1"/>
  <c r="AH380" i="1" s="1"/>
  <c r="L379" i="1"/>
  <c r="AH379" i="1" s="1"/>
  <c r="L378" i="1"/>
  <c r="AH378" i="1" s="1"/>
  <c r="L377" i="1"/>
  <c r="AH377" i="1" s="1"/>
  <c r="L376" i="1"/>
  <c r="AH376" i="1" s="1"/>
  <c r="L375" i="1"/>
  <c r="AH375" i="1" s="1"/>
  <c r="L374" i="1"/>
  <c r="AH374" i="1" s="1"/>
  <c r="L373" i="1"/>
  <c r="AH373" i="1" s="1"/>
  <c r="L372" i="1"/>
  <c r="AH372" i="1" s="1"/>
  <c r="L371" i="1"/>
  <c r="AH371" i="1" s="1"/>
  <c r="L370" i="1"/>
  <c r="AH370" i="1" s="1"/>
  <c r="L369" i="1"/>
  <c r="AH369" i="1" s="1"/>
  <c r="L368" i="1"/>
  <c r="AH368" i="1" s="1"/>
  <c r="L367" i="1"/>
  <c r="AH367" i="1" s="1"/>
  <c r="L366" i="1"/>
  <c r="AH366" i="1" s="1"/>
  <c r="L365" i="1"/>
  <c r="AH365" i="1" s="1"/>
  <c r="L364" i="1"/>
  <c r="AH364" i="1" s="1"/>
  <c r="L363" i="1"/>
  <c r="AH363" i="1" s="1"/>
  <c r="L362" i="1"/>
  <c r="AH362" i="1" s="1"/>
  <c r="L361" i="1"/>
  <c r="AH361" i="1" s="1"/>
  <c r="L359" i="1"/>
  <c r="AH359" i="1" s="1"/>
  <c r="L356" i="1"/>
  <c r="AH356" i="1" s="1"/>
  <c r="L355" i="1"/>
  <c r="AH355" i="1" s="1"/>
  <c r="L354" i="1"/>
  <c r="AH354" i="1" s="1"/>
  <c r="L353" i="1"/>
  <c r="AH353" i="1" s="1"/>
  <c r="L352" i="1"/>
  <c r="AH352" i="1" s="1"/>
  <c r="L351" i="1"/>
  <c r="AH351" i="1" s="1"/>
  <c r="L350" i="1"/>
  <c r="AH350" i="1" s="1"/>
  <c r="L349" i="1"/>
  <c r="AH349" i="1" s="1"/>
  <c r="L348" i="1"/>
  <c r="AH348" i="1" s="1"/>
  <c r="L347" i="1"/>
  <c r="AH347" i="1" s="1"/>
  <c r="L346" i="1"/>
  <c r="AH346" i="1" s="1"/>
  <c r="L345" i="1"/>
  <c r="AH345" i="1" s="1"/>
  <c r="L344" i="1"/>
  <c r="AH344" i="1" s="1"/>
  <c r="L343" i="1"/>
  <c r="AH343" i="1" s="1"/>
  <c r="L342" i="1"/>
  <c r="AH342" i="1" s="1"/>
  <c r="L341" i="1"/>
  <c r="AH341" i="1" s="1"/>
  <c r="L340" i="1"/>
  <c r="AH340" i="1" s="1"/>
  <c r="L339" i="1"/>
  <c r="AH339" i="1" s="1"/>
  <c r="L338" i="1"/>
  <c r="AH338" i="1" s="1"/>
  <c r="L337" i="1"/>
  <c r="AH337" i="1" s="1"/>
  <c r="L336" i="1"/>
  <c r="AH336" i="1" s="1"/>
  <c r="L335" i="1"/>
  <c r="AH335" i="1" s="1"/>
  <c r="L334" i="1"/>
  <c r="AH334" i="1" s="1"/>
  <c r="L333" i="1"/>
  <c r="AH333" i="1" s="1"/>
  <c r="L332" i="1"/>
  <c r="AH332" i="1" s="1"/>
  <c r="L331" i="1"/>
  <c r="AH331" i="1" s="1"/>
  <c r="L330" i="1"/>
  <c r="AH330" i="1" s="1"/>
  <c r="L329" i="1"/>
  <c r="AH329" i="1" s="1"/>
  <c r="L328" i="1"/>
  <c r="AH328" i="1" s="1"/>
  <c r="L327" i="1"/>
  <c r="AH327" i="1" s="1"/>
  <c r="L326" i="1"/>
  <c r="AH326" i="1" s="1"/>
  <c r="L325" i="1"/>
  <c r="AH325" i="1" s="1"/>
  <c r="L324" i="1"/>
  <c r="AH324" i="1" s="1"/>
  <c r="L323" i="1"/>
  <c r="AH323" i="1" s="1"/>
  <c r="L320" i="1"/>
  <c r="AH320" i="1" s="1"/>
  <c r="L319" i="1"/>
  <c r="AH319" i="1" s="1"/>
  <c r="L318" i="1"/>
  <c r="AH318" i="1" s="1"/>
  <c r="L316" i="1"/>
  <c r="AH316" i="1" s="1"/>
  <c r="L315" i="1"/>
  <c r="AH315" i="1" s="1"/>
  <c r="L314" i="1"/>
  <c r="AH314" i="1" s="1"/>
  <c r="L313" i="1"/>
  <c r="AH313" i="1" s="1"/>
  <c r="L312" i="1"/>
  <c r="AH312" i="1" s="1"/>
  <c r="L311" i="1"/>
  <c r="AH311" i="1" s="1"/>
  <c r="L309" i="1"/>
  <c r="AH309" i="1" s="1"/>
  <c r="L307" i="1"/>
  <c r="AH307" i="1" s="1"/>
  <c r="L306" i="1"/>
  <c r="AH306" i="1" s="1"/>
  <c r="L305" i="1"/>
  <c r="AH305" i="1" s="1"/>
  <c r="L304" i="1"/>
  <c r="AH304" i="1" s="1"/>
  <c r="L303" i="1"/>
  <c r="AH303" i="1" s="1"/>
  <c r="L299" i="1"/>
  <c r="AH299" i="1" s="1"/>
  <c r="L298" i="1"/>
  <c r="AH298" i="1" s="1"/>
  <c r="L297" i="1"/>
  <c r="AH297" i="1" s="1"/>
  <c r="L296" i="1"/>
  <c r="AH296" i="1" s="1"/>
  <c r="L295" i="1"/>
  <c r="AH295" i="1" s="1"/>
  <c r="L294" i="1"/>
  <c r="AH294" i="1" s="1"/>
  <c r="L292" i="1"/>
  <c r="AH292" i="1" s="1"/>
  <c r="L291" i="1"/>
  <c r="AH291" i="1" s="1"/>
  <c r="L290" i="1"/>
  <c r="AH290" i="1" s="1"/>
  <c r="L289" i="1"/>
  <c r="AH289" i="1" s="1"/>
  <c r="L288" i="1"/>
  <c r="AH288" i="1" s="1"/>
  <c r="L287" i="1"/>
  <c r="AH287" i="1" s="1"/>
  <c r="L286" i="1"/>
  <c r="AH286" i="1" s="1"/>
  <c r="L285" i="1"/>
  <c r="AH285" i="1" s="1"/>
  <c r="L284" i="1"/>
  <c r="AH284" i="1" s="1"/>
  <c r="L283" i="1"/>
  <c r="AH283" i="1" s="1"/>
  <c r="L282" i="1"/>
  <c r="AH282" i="1" s="1"/>
  <c r="L281" i="1"/>
  <c r="AH281" i="1" s="1"/>
  <c r="L280" i="1"/>
  <c r="AH280" i="1" s="1"/>
  <c r="L279" i="1"/>
  <c r="AH279" i="1" s="1"/>
  <c r="L277" i="1"/>
  <c r="AH277" i="1" s="1"/>
  <c r="L276" i="1"/>
  <c r="AH276" i="1" s="1"/>
  <c r="L275" i="1"/>
  <c r="AH275" i="1" s="1"/>
  <c r="L274" i="1"/>
  <c r="AH274" i="1" s="1"/>
  <c r="L273" i="1"/>
  <c r="AH273" i="1" s="1"/>
  <c r="L272" i="1"/>
  <c r="AH272" i="1" s="1"/>
  <c r="L270" i="1"/>
  <c r="AH270" i="1" s="1"/>
  <c r="L269" i="1"/>
  <c r="AH269" i="1" s="1"/>
  <c r="L268" i="1"/>
  <c r="AH268" i="1" s="1"/>
  <c r="L267" i="1"/>
  <c r="AH267" i="1" s="1"/>
  <c r="L265" i="1"/>
  <c r="AH265" i="1" s="1"/>
  <c r="L264" i="1"/>
  <c r="AH264" i="1" s="1"/>
  <c r="L263" i="1"/>
  <c r="AH263" i="1" s="1"/>
  <c r="L262" i="1"/>
  <c r="AH262" i="1" s="1"/>
  <c r="L261" i="1"/>
  <c r="AH261" i="1" s="1"/>
  <c r="L260" i="1"/>
  <c r="AH260" i="1" s="1"/>
  <c r="L259" i="1"/>
  <c r="AH259" i="1" s="1"/>
  <c r="L258" i="1"/>
  <c r="AH258" i="1" s="1"/>
  <c r="L257" i="1"/>
  <c r="AH257" i="1" s="1"/>
  <c r="L256" i="1"/>
  <c r="AH256" i="1" s="1"/>
  <c r="L255" i="1"/>
  <c r="AH255" i="1" s="1"/>
  <c r="L254" i="1"/>
  <c r="AH254" i="1" s="1"/>
  <c r="L253" i="1"/>
  <c r="AH253" i="1" s="1"/>
  <c r="L251" i="1"/>
  <c r="AH251" i="1" s="1"/>
  <c r="L250" i="1"/>
  <c r="AH250" i="1" s="1"/>
  <c r="L249" i="1"/>
  <c r="AH249" i="1" s="1"/>
  <c r="L248" i="1"/>
  <c r="AH248" i="1" s="1"/>
  <c r="L247" i="1"/>
  <c r="AH247" i="1" s="1"/>
  <c r="L246" i="1"/>
  <c r="AH246" i="1" s="1"/>
  <c r="L245" i="1"/>
  <c r="AH245" i="1" s="1"/>
  <c r="L244" i="1"/>
  <c r="AH244" i="1" s="1"/>
  <c r="L243" i="1"/>
  <c r="AH243" i="1" s="1"/>
  <c r="L242" i="1"/>
  <c r="AH242" i="1" s="1"/>
  <c r="L241" i="1"/>
  <c r="AH241" i="1" s="1"/>
  <c r="L240" i="1"/>
  <c r="AH240" i="1" s="1"/>
  <c r="L239" i="1"/>
  <c r="AH239" i="1" s="1"/>
  <c r="L238" i="1"/>
  <c r="AH238" i="1" s="1"/>
  <c r="L236" i="1"/>
  <c r="AH236" i="1" s="1"/>
  <c r="L235" i="1"/>
  <c r="AH235" i="1" s="1"/>
  <c r="L234" i="1"/>
  <c r="AH234" i="1" s="1"/>
  <c r="L233" i="1"/>
  <c r="AH233" i="1" s="1"/>
  <c r="L232" i="1"/>
  <c r="AH232" i="1" s="1"/>
  <c r="L230" i="1"/>
  <c r="AH230" i="1" s="1"/>
  <c r="L229" i="1"/>
  <c r="AH229" i="1" s="1"/>
  <c r="L228" i="1"/>
  <c r="AH228" i="1" s="1"/>
  <c r="L227" i="1"/>
  <c r="AH227" i="1" s="1"/>
  <c r="L226" i="1"/>
  <c r="AH226" i="1" s="1"/>
  <c r="L225" i="1"/>
  <c r="AH225" i="1" s="1"/>
  <c r="L223" i="1"/>
  <c r="AH223" i="1" s="1"/>
  <c r="L222" i="1"/>
  <c r="AH222" i="1" s="1"/>
  <c r="L221" i="1"/>
  <c r="AH221" i="1" s="1"/>
  <c r="L220" i="1"/>
  <c r="AH220" i="1" s="1"/>
  <c r="L219" i="1"/>
  <c r="AH219" i="1" s="1"/>
  <c r="L218" i="1"/>
  <c r="AH218" i="1" s="1"/>
  <c r="L217" i="1"/>
  <c r="AH217" i="1" s="1"/>
  <c r="L216" i="1"/>
  <c r="AH216" i="1" s="1"/>
  <c r="L215" i="1"/>
  <c r="AH215" i="1" s="1"/>
  <c r="L214" i="1"/>
  <c r="AH214" i="1" s="1"/>
  <c r="L213" i="1"/>
  <c r="AH213" i="1" s="1"/>
  <c r="L212" i="1"/>
  <c r="AH212" i="1" s="1"/>
  <c r="L211" i="1"/>
  <c r="AH211" i="1" s="1"/>
  <c r="L210" i="1"/>
  <c r="AH210" i="1" s="1"/>
  <c r="L209" i="1"/>
  <c r="AH209" i="1" s="1"/>
  <c r="L208" i="1"/>
  <c r="AH208" i="1" s="1"/>
  <c r="L207" i="1"/>
  <c r="AH207" i="1" s="1"/>
  <c r="L206" i="1"/>
  <c r="AH206" i="1" s="1"/>
  <c r="L205" i="1"/>
  <c r="AH205" i="1" s="1"/>
  <c r="L204" i="1"/>
  <c r="AH204" i="1" s="1"/>
  <c r="L203" i="1"/>
  <c r="AH203" i="1" s="1"/>
  <c r="L202" i="1"/>
  <c r="AH202" i="1" s="1"/>
  <c r="L201" i="1"/>
  <c r="AH201" i="1" s="1"/>
  <c r="L200" i="1"/>
  <c r="AH200" i="1" s="1"/>
  <c r="L199" i="1"/>
  <c r="AH199" i="1" s="1"/>
  <c r="L198" i="1"/>
  <c r="AH198" i="1" s="1"/>
  <c r="L197" i="1"/>
  <c r="AH197" i="1" s="1"/>
  <c r="L196" i="1"/>
  <c r="AH196" i="1" s="1"/>
  <c r="L195" i="1"/>
  <c r="AH195" i="1" s="1"/>
  <c r="L194" i="1"/>
  <c r="AH194" i="1" s="1"/>
  <c r="L193" i="1"/>
  <c r="AH193" i="1" s="1"/>
  <c r="L192" i="1"/>
  <c r="AH192" i="1" s="1"/>
  <c r="L191" i="1"/>
  <c r="AH191" i="1" s="1"/>
  <c r="L190" i="1"/>
  <c r="AH190" i="1" s="1"/>
  <c r="L189" i="1"/>
  <c r="AH189" i="1" s="1"/>
  <c r="L188" i="1"/>
  <c r="AH188" i="1" s="1"/>
  <c r="L187" i="1"/>
  <c r="AH187" i="1" s="1"/>
  <c r="L186" i="1"/>
  <c r="AH186" i="1" s="1"/>
  <c r="L185" i="1"/>
  <c r="AH185" i="1" s="1"/>
  <c r="L184" i="1"/>
  <c r="AH184" i="1" s="1"/>
  <c r="L183" i="1"/>
  <c r="AH183" i="1" s="1"/>
  <c r="L182" i="1"/>
  <c r="AH182" i="1" s="1"/>
  <c r="L181" i="1"/>
  <c r="AH181" i="1" s="1"/>
  <c r="L180" i="1"/>
  <c r="AH180" i="1" s="1"/>
  <c r="L179" i="1"/>
  <c r="AH179" i="1" s="1"/>
  <c r="L178" i="1"/>
  <c r="AH178" i="1" s="1"/>
  <c r="L177" i="1"/>
  <c r="AH177" i="1" s="1"/>
  <c r="L176" i="1"/>
  <c r="AH176" i="1" s="1"/>
  <c r="L175" i="1"/>
  <c r="AH175" i="1" s="1"/>
  <c r="L174" i="1"/>
  <c r="AH174" i="1" s="1"/>
  <c r="L172" i="1"/>
  <c r="AH172" i="1" s="1"/>
  <c r="L171" i="1"/>
  <c r="AH171" i="1" s="1"/>
  <c r="L170" i="1"/>
  <c r="AH170" i="1" s="1"/>
  <c r="L169" i="1"/>
  <c r="AH169" i="1" s="1"/>
  <c r="L168" i="1"/>
  <c r="AH168" i="1" s="1"/>
  <c r="L167" i="1"/>
  <c r="AH167" i="1" s="1"/>
  <c r="L166" i="1"/>
  <c r="AH166" i="1" s="1"/>
  <c r="L165" i="1"/>
  <c r="AH165" i="1" s="1"/>
  <c r="L164" i="1"/>
  <c r="AH164" i="1" s="1"/>
  <c r="L163" i="1"/>
  <c r="AH163" i="1" s="1"/>
  <c r="L162" i="1"/>
  <c r="AH162" i="1" s="1"/>
  <c r="L160" i="1"/>
  <c r="AH160" i="1" s="1"/>
  <c r="L159" i="1"/>
  <c r="AH159" i="1" s="1"/>
  <c r="L158" i="1"/>
  <c r="AH158" i="1" s="1"/>
  <c r="L157" i="1"/>
  <c r="AH157" i="1" s="1"/>
  <c r="L155" i="1"/>
  <c r="AH155" i="1" s="1"/>
  <c r="L154" i="1"/>
  <c r="AH154" i="1" s="1"/>
  <c r="L153" i="1"/>
  <c r="AH153" i="1" s="1"/>
  <c r="L152" i="1"/>
  <c r="AH152" i="1" s="1"/>
  <c r="L151" i="1"/>
  <c r="AH151" i="1" s="1"/>
  <c r="L150" i="1"/>
  <c r="AH150" i="1" s="1"/>
  <c r="L149" i="1"/>
  <c r="AH149" i="1" s="1"/>
  <c r="L148" i="1"/>
  <c r="AH148" i="1" s="1"/>
  <c r="L147" i="1"/>
  <c r="AH147" i="1" s="1"/>
  <c r="L146" i="1"/>
  <c r="AH146" i="1" s="1"/>
  <c r="L145" i="1"/>
  <c r="AH145" i="1" s="1"/>
  <c r="L144" i="1"/>
  <c r="AH144" i="1" s="1"/>
  <c r="L143" i="1"/>
  <c r="AH143" i="1" s="1"/>
  <c r="L142" i="1"/>
  <c r="AH142" i="1" s="1"/>
  <c r="L141" i="1"/>
  <c r="AH141" i="1" s="1"/>
  <c r="L140" i="1"/>
  <c r="AH140" i="1" s="1"/>
  <c r="L139" i="1"/>
  <c r="AH139" i="1" s="1"/>
  <c r="L138" i="1"/>
  <c r="AH138" i="1" s="1"/>
  <c r="L137" i="1"/>
  <c r="AH137" i="1" s="1"/>
  <c r="L136" i="1"/>
  <c r="AH136" i="1" s="1"/>
  <c r="L135" i="1"/>
  <c r="AH135" i="1" s="1"/>
  <c r="L132" i="1"/>
  <c r="AH132" i="1" s="1"/>
  <c r="L130" i="1"/>
  <c r="AH130" i="1" s="1"/>
  <c r="L128" i="1"/>
  <c r="AH128" i="1" s="1"/>
  <c r="L126" i="1"/>
  <c r="AH126" i="1" s="1"/>
  <c r="L125" i="1"/>
  <c r="AH125" i="1" s="1"/>
  <c r="L124" i="1"/>
  <c r="AH124" i="1" s="1"/>
  <c r="L122" i="1"/>
  <c r="AH122" i="1" s="1"/>
  <c r="L121" i="1"/>
  <c r="AH121" i="1" s="1"/>
  <c r="L120" i="1"/>
  <c r="AH120" i="1" s="1"/>
  <c r="L119" i="1"/>
  <c r="AH119" i="1" s="1"/>
  <c r="L118" i="1"/>
  <c r="AH118" i="1" s="1"/>
  <c r="L115" i="1"/>
  <c r="AH115" i="1" s="1"/>
  <c r="L114" i="1"/>
  <c r="AH114" i="1" s="1"/>
  <c r="L113" i="1"/>
  <c r="AH113" i="1" s="1"/>
  <c r="L111" i="1"/>
  <c r="AH111" i="1" s="1"/>
  <c r="L110" i="1"/>
  <c r="AH110" i="1" s="1"/>
  <c r="L109" i="1"/>
  <c r="AH109" i="1" s="1"/>
  <c r="L108" i="1"/>
  <c r="AH108" i="1" s="1"/>
  <c r="L107" i="1"/>
  <c r="AH107" i="1" s="1"/>
  <c r="L106" i="1"/>
  <c r="AH106" i="1" s="1"/>
  <c r="L105" i="1"/>
  <c r="AH105" i="1" s="1"/>
  <c r="L104" i="1"/>
  <c r="AH104" i="1" s="1"/>
  <c r="L103" i="1"/>
  <c r="AH103" i="1" s="1"/>
  <c r="L102" i="1"/>
  <c r="AH102" i="1" s="1"/>
  <c r="L101" i="1"/>
  <c r="AH101" i="1" s="1"/>
  <c r="L100" i="1"/>
  <c r="AH100" i="1" s="1"/>
  <c r="L99" i="1"/>
  <c r="AH99" i="1" s="1"/>
  <c r="L98" i="1"/>
  <c r="AH98" i="1" s="1"/>
  <c r="L97" i="1"/>
  <c r="AH97" i="1" s="1"/>
  <c r="L95" i="1"/>
  <c r="AH95" i="1" s="1"/>
  <c r="L94" i="1"/>
  <c r="AH94" i="1" s="1"/>
  <c r="L93" i="1"/>
  <c r="AH93" i="1" s="1"/>
  <c r="L92" i="1"/>
  <c r="AH92" i="1" s="1"/>
  <c r="L91" i="1"/>
  <c r="AH91" i="1" s="1"/>
  <c r="L90" i="1"/>
  <c r="AH90" i="1" s="1"/>
  <c r="L89" i="1"/>
  <c r="AH89" i="1" s="1"/>
  <c r="L88" i="1"/>
  <c r="AH88" i="1" s="1"/>
  <c r="L87" i="1"/>
  <c r="AH87" i="1" s="1"/>
  <c r="L86" i="1"/>
  <c r="AH86" i="1" s="1"/>
  <c r="L85" i="1"/>
  <c r="AH85" i="1" s="1"/>
  <c r="L84" i="1"/>
  <c r="AH84" i="1" s="1"/>
  <c r="L83" i="1"/>
  <c r="AH83" i="1" s="1"/>
  <c r="L82" i="1"/>
  <c r="AH82" i="1" s="1"/>
  <c r="L81" i="1"/>
  <c r="AH81" i="1" s="1"/>
  <c r="L80" i="1"/>
  <c r="AH80" i="1" s="1"/>
  <c r="L79" i="1"/>
  <c r="AH79" i="1" s="1"/>
  <c r="L78" i="1"/>
  <c r="AH78" i="1" s="1"/>
  <c r="L77" i="1"/>
  <c r="AH77" i="1" s="1"/>
  <c r="L76" i="1"/>
  <c r="AH76" i="1" s="1"/>
  <c r="L75" i="1"/>
  <c r="AH75" i="1" s="1"/>
  <c r="L72" i="1"/>
  <c r="AH72" i="1" s="1"/>
  <c r="L71" i="1"/>
  <c r="AH71" i="1" s="1"/>
  <c r="L70" i="1"/>
  <c r="AH70" i="1" s="1"/>
  <c r="L69" i="1"/>
  <c r="AH69" i="1" s="1"/>
  <c r="L67" i="1"/>
  <c r="AH67" i="1" s="1"/>
  <c r="L66" i="1"/>
  <c r="AH66" i="1" s="1"/>
  <c r="L65" i="1"/>
  <c r="AH65" i="1" s="1"/>
  <c r="L64" i="1"/>
  <c r="AH64" i="1" s="1"/>
  <c r="L62" i="1"/>
  <c r="AH62" i="1" s="1"/>
  <c r="L61" i="1"/>
  <c r="AH61" i="1" s="1"/>
  <c r="L60" i="1"/>
  <c r="AH60" i="1" s="1"/>
  <c r="L59" i="1"/>
  <c r="AH59" i="1" s="1"/>
  <c r="L58" i="1"/>
  <c r="AH58" i="1" s="1"/>
  <c r="L57" i="1"/>
  <c r="AH57" i="1" s="1"/>
  <c r="L56" i="1"/>
  <c r="AH56" i="1" s="1"/>
  <c r="L55" i="1"/>
  <c r="AH55" i="1" s="1"/>
  <c r="L54" i="1"/>
  <c r="AH54" i="1" s="1"/>
  <c r="L53" i="1"/>
  <c r="AH53" i="1" s="1"/>
  <c r="L52" i="1"/>
  <c r="AH52" i="1" s="1"/>
  <c r="L51" i="1"/>
  <c r="AH51" i="1" s="1"/>
  <c r="L50" i="1"/>
  <c r="AH50" i="1" s="1"/>
  <c r="L48" i="1"/>
  <c r="AH48" i="1" s="1"/>
  <c r="L47" i="1"/>
  <c r="AH47" i="1" s="1"/>
  <c r="L46" i="1"/>
  <c r="AH46" i="1" s="1"/>
  <c r="L45" i="1"/>
  <c r="AH45" i="1" s="1"/>
  <c r="L42" i="1"/>
  <c r="AH42" i="1" s="1"/>
  <c r="L41" i="1"/>
  <c r="AH41" i="1" s="1"/>
  <c r="L40" i="1"/>
  <c r="AH40" i="1" s="1"/>
  <c r="L39" i="1"/>
  <c r="AH39" i="1" s="1"/>
  <c r="L38" i="1"/>
  <c r="AH38" i="1" s="1"/>
  <c r="L37" i="1"/>
  <c r="AH37" i="1" s="1"/>
  <c r="L36" i="1"/>
  <c r="AH36" i="1" s="1"/>
  <c r="L35" i="1"/>
  <c r="AH35" i="1" s="1"/>
  <c r="L34" i="1"/>
  <c r="AH34" i="1" s="1"/>
  <c r="L33" i="1"/>
  <c r="AH33" i="1" s="1"/>
  <c r="L32" i="1"/>
  <c r="AH32" i="1" s="1"/>
  <c r="L31" i="1"/>
  <c r="AH31" i="1" s="1"/>
  <c r="L30" i="1"/>
  <c r="AH30" i="1" s="1"/>
  <c r="L29" i="1"/>
  <c r="AH29" i="1" s="1"/>
  <c r="L28" i="1"/>
  <c r="AH28" i="1" s="1"/>
  <c r="L27" i="1"/>
  <c r="AH27" i="1" s="1"/>
  <c r="L26" i="1"/>
  <c r="AH26" i="1" s="1"/>
  <c r="L25" i="1"/>
  <c r="AH25" i="1" s="1"/>
  <c r="L24" i="1"/>
  <c r="AH24" i="1" s="1"/>
  <c r="L23" i="1"/>
  <c r="AH23" i="1" s="1"/>
  <c r="L22" i="1"/>
  <c r="AH22" i="1" s="1"/>
  <c r="L21" i="1"/>
  <c r="AH21" i="1" s="1"/>
  <c r="L20" i="1"/>
  <c r="AH20" i="1" s="1"/>
  <c r="L19" i="1"/>
  <c r="AH19" i="1" s="1"/>
  <c r="L18" i="1"/>
  <c r="AH18" i="1" s="1"/>
  <c r="L17" i="1"/>
  <c r="AH17" i="1" s="1"/>
  <c r="L16" i="1"/>
  <c r="AH16" i="1" s="1"/>
  <c r="L15" i="1"/>
  <c r="AH15" i="1" s="1"/>
  <c r="L14" i="1"/>
  <c r="AH14" i="1" s="1"/>
  <c r="L13" i="1"/>
  <c r="AH13" i="1" s="1"/>
  <c r="L12" i="1"/>
  <c r="AH12" i="1" s="1"/>
  <c r="L11" i="1"/>
  <c r="AH11" i="1" s="1"/>
  <c r="L9" i="1"/>
  <c r="AH9" i="1" s="1"/>
  <c r="L8" i="1"/>
  <c r="AH8" i="1" s="1"/>
  <c r="L7" i="1"/>
  <c r="AH7" i="1" s="1"/>
  <c r="L6" i="1"/>
  <c r="AH6" i="1" s="1"/>
  <c r="L5" i="1"/>
  <c r="AH5" i="1" s="1"/>
  <c r="L4" i="1"/>
  <c r="AH4" i="1" s="1"/>
  <c r="L3" i="1"/>
  <c r="AH3" i="1" s="1"/>
  <c r="L2" i="1"/>
  <c r="AH2" i="1" s="1"/>
  <c r="Y2" i="1"/>
  <c r="AM2" i="1" s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AG977" i="1" s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AG927" i="1" s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AG898" i="1" s="1"/>
  <c r="H897" i="1"/>
  <c r="H896" i="1"/>
  <c r="H895" i="1"/>
  <c r="H894" i="1"/>
  <c r="H893" i="1"/>
  <c r="H892" i="1"/>
  <c r="H891" i="1"/>
  <c r="H890" i="1"/>
  <c r="H889" i="1"/>
  <c r="H888" i="1"/>
  <c r="H887" i="1"/>
  <c r="H886" i="1"/>
  <c r="AG886" i="1" s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AG827" i="1" s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AG729" i="1" s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AG701" i="1" s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AG617" i="1" s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AG571" i="1" s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AG537" i="1" s="1"/>
  <c r="H536" i="1"/>
  <c r="H535" i="1"/>
  <c r="AG535" i="1" s="1"/>
  <c r="H534" i="1"/>
  <c r="H533" i="1"/>
  <c r="H532" i="1"/>
  <c r="H531" i="1"/>
  <c r="AG531" i="1" s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AG431" i="1" s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AG392" i="1" s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AG358" i="1" s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AG302" i="1" s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AG271" i="1" s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AG156" i="1" s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AG96" i="1" s="1"/>
  <c r="H95" i="1"/>
  <c r="H94" i="1"/>
  <c r="H93" i="1"/>
  <c r="H92" i="1"/>
  <c r="H91" i="1"/>
  <c r="H90" i="1"/>
  <c r="H89" i="1"/>
  <c r="H88" i="1"/>
  <c r="H87" i="1"/>
  <c r="H86" i="1"/>
  <c r="I86" i="1" s="1"/>
  <c r="AG86" i="1" s="1"/>
  <c r="H85" i="1"/>
  <c r="I85" i="1" s="1"/>
  <c r="AG85" i="1" s="1"/>
  <c r="H84" i="1"/>
  <c r="I84" i="1" s="1"/>
  <c r="AG84" i="1" s="1"/>
  <c r="H83" i="1"/>
  <c r="I83" i="1" s="1"/>
  <c r="AG83" i="1" s="1"/>
  <c r="H82" i="1"/>
  <c r="I82" i="1" s="1"/>
  <c r="AG82" i="1" s="1"/>
  <c r="H81" i="1"/>
  <c r="I81" i="1" s="1"/>
  <c r="AG81" i="1" s="1"/>
  <c r="H80" i="1"/>
  <c r="I80" i="1" s="1"/>
  <c r="AG80" i="1" s="1"/>
  <c r="H79" i="1"/>
  <c r="I79" i="1" s="1"/>
  <c r="AG79" i="1" s="1"/>
  <c r="H78" i="1"/>
  <c r="I78" i="1" s="1"/>
  <c r="AG78" i="1" s="1"/>
  <c r="H77" i="1"/>
  <c r="I77" i="1" s="1"/>
  <c r="AG77" i="1" s="1"/>
  <c r="H76" i="1"/>
  <c r="I76" i="1" s="1"/>
  <c r="AG76" i="1" s="1"/>
  <c r="H75" i="1"/>
  <c r="I75" i="1" s="1"/>
  <c r="AG75" i="1" s="1"/>
  <c r="H74" i="1"/>
  <c r="I74" i="1" s="1"/>
  <c r="AG74" i="1" s="1"/>
  <c r="H73" i="1"/>
  <c r="AG73" i="1" s="1"/>
  <c r="H72" i="1"/>
  <c r="I72" i="1" s="1"/>
  <c r="AG72" i="1" s="1"/>
  <c r="H71" i="1"/>
  <c r="I71" i="1" s="1"/>
  <c r="AG71" i="1" s="1"/>
  <c r="H70" i="1"/>
  <c r="I70" i="1" s="1"/>
  <c r="AG70" i="1" s="1"/>
  <c r="H69" i="1"/>
  <c r="I69" i="1" s="1"/>
  <c r="AG69" i="1" s="1"/>
  <c r="H68" i="1"/>
  <c r="I68" i="1" s="1"/>
  <c r="AG68" i="1" s="1"/>
  <c r="H67" i="1"/>
  <c r="I67" i="1" s="1"/>
  <c r="AG67" i="1" s="1"/>
  <c r="H66" i="1"/>
  <c r="I66" i="1" s="1"/>
  <c r="AG66" i="1" s="1"/>
  <c r="H65" i="1"/>
  <c r="I65" i="1" s="1"/>
  <c r="AG65" i="1" s="1"/>
  <c r="H64" i="1"/>
  <c r="I64" i="1" s="1"/>
  <c r="AG64" i="1" s="1"/>
  <c r="H63" i="1"/>
  <c r="I63" i="1" s="1"/>
  <c r="AG63" i="1" s="1"/>
  <c r="H62" i="1"/>
  <c r="I62" i="1" s="1"/>
  <c r="AG62" i="1" s="1"/>
  <c r="H61" i="1"/>
  <c r="I61" i="1" s="1"/>
  <c r="AG61" i="1" s="1"/>
  <c r="H60" i="1"/>
  <c r="I60" i="1" s="1"/>
  <c r="AG60" i="1" s="1"/>
  <c r="H59" i="1"/>
  <c r="I59" i="1" s="1"/>
  <c r="AG59" i="1" s="1"/>
  <c r="H58" i="1"/>
  <c r="I58" i="1" s="1"/>
  <c r="AG58" i="1" s="1"/>
  <c r="H57" i="1"/>
  <c r="I57" i="1" s="1"/>
  <c r="AG57" i="1" s="1"/>
  <c r="H56" i="1"/>
  <c r="I56" i="1" s="1"/>
  <c r="AG56" i="1" s="1"/>
  <c r="H55" i="1"/>
  <c r="I55" i="1" s="1"/>
  <c r="AG55" i="1" s="1"/>
  <c r="H54" i="1"/>
  <c r="I54" i="1" s="1"/>
  <c r="AG54" i="1" s="1"/>
  <c r="H53" i="1"/>
  <c r="I53" i="1" s="1"/>
  <c r="AG53" i="1" s="1"/>
  <c r="H52" i="1"/>
  <c r="I52" i="1" s="1"/>
  <c r="AG52" i="1" s="1"/>
  <c r="H51" i="1"/>
  <c r="I51" i="1" s="1"/>
  <c r="AG51" i="1" s="1"/>
  <c r="H50" i="1"/>
  <c r="I50" i="1" s="1"/>
  <c r="AG50" i="1" s="1"/>
  <c r="H49" i="1"/>
  <c r="I49" i="1" s="1"/>
  <c r="AG49" i="1" s="1"/>
  <c r="H48" i="1"/>
  <c r="I48" i="1" s="1"/>
  <c r="AG48" i="1" s="1"/>
  <c r="H47" i="1"/>
  <c r="I47" i="1" s="1"/>
  <c r="AG47" i="1" s="1"/>
  <c r="H46" i="1"/>
  <c r="I46" i="1" s="1"/>
  <c r="AG46" i="1" s="1"/>
  <c r="H45" i="1"/>
  <c r="I45" i="1" s="1"/>
  <c r="AG45" i="1" s="1"/>
  <c r="H44" i="1"/>
  <c r="I44" i="1" s="1"/>
  <c r="AG44" i="1" s="1"/>
  <c r="H43" i="1"/>
  <c r="I43" i="1" s="1"/>
  <c r="AG43" i="1" s="1"/>
  <c r="H42" i="1"/>
  <c r="I42" i="1" s="1"/>
  <c r="AG42" i="1" s="1"/>
  <c r="H41" i="1"/>
  <c r="I41" i="1" s="1"/>
  <c r="AG41" i="1" s="1"/>
  <c r="H40" i="1"/>
  <c r="I40" i="1" s="1"/>
  <c r="AG40" i="1" s="1"/>
  <c r="H39" i="1"/>
  <c r="I39" i="1" s="1"/>
  <c r="AG39" i="1" s="1"/>
  <c r="H38" i="1"/>
  <c r="I38" i="1" s="1"/>
  <c r="AG38" i="1" s="1"/>
  <c r="H37" i="1"/>
  <c r="I37" i="1" s="1"/>
  <c r="AG37" i="1" s="1"/>
  <c r="H36" i="1"/>
  <c r="I36" i="1" s="1"/>
  <c r="AG36" i="1" s="1"/>
  <c r="H35" i="1"/>
  <c r="I35" i="1" s="1"/>
  <c r="AG35" i="1" s="1"/>
  <c r="H34" i="1"/>
  <c r="I34" i="1" s="1"/>
  <c r="AG34" i="1" s="1"/>
  <c r="H33" i="1"/>
  <c r="I33" i="1" s="1"/>
  <c r="AG33" i="1" s="1"/>
  <c r="H32" i="1"/>
  <c r="I32" i="1" s="1"/>
  <c r="AG32" i="1" s="1"/>
  <c r="H31" i="1"/>
  <c r="I31" i="1" s="1"/>
  <c r="AG31" i="1" s="1"/>
  <c r="H30" i="1"/>
  <c r="I30" i="1" s="1"/>
  <c r="AG30" i="1" s="1"/>
  <c r="H29" i="1"/>
  <c r="I29" i="1" s="1"/>
  <c r="AG29" i="1" s="1"/>
  <c r="H28" i="1"/>
  <c r="I28" i="1" s="1"/>
  <c r="AG28" i="1" s="1"/>
  <c r="H27" i="1"/>
  <c r="I27" i="1" s="1"/>
  <c r="AG27" i="1" s="1"/>
  <c r="H26" i="1"/>
  <c r="I26" i="1" s="1"/>
  <c r="AG26" i="1" s="1"/>
  <c r="H25" i="1"/>
  <c r="I25" i="1" s="1"/>
  <c r="AG25" i="1" s="1"/>
  <c r="H24" i="1"/>
  <c r="I24" i="1" s="1"/>
  <c r="AG24" i="1" s="1"/>
  <c r="H23" i="1"/>
  <c r="I23" i="1" s="1"/>
  <c r="AG23" i="1" s="1"/>
  <c r="H22" i="1"/>
  <c r="I22" i="1" s="1"/>
  <c r="AG22" i="1" s="1"/>
  <c r="H21" i="1"/>
  <c r="I21" i="1" s="1"/>
  <c r="AG21" i="1" s="1"/>
  <c r="H20" i="1"/>
  <c r="I20" i="1" s="1"/>
  <c r="AG20" i="1" s="1"/>
  <c r="H19" i="1"/>
  <c r="I19" i="1" s="1"/>
  <c r="AG19" i="1" s="1"/>
  <c r="H18" i="1"/>
  <c r="I18" i="1" s="1"/>
  <c r="AG18" i="1" s="1"/>
  <c r="H17" i="1"/>
  <c r="I17" i="1" s="1"/>
  <c r="AG17" i="1" s="1"/>
  <c r="H16" i="1"/>
  <c r="I16" i="1" s="1"/>
  <c r="AG16" i="1" s="1"/>
  <c r="H15" i="1"/>
  <c r="I15" i="1" s="1"/>
  <c r="AG15" i="1" s="1"/>
  <c r="H14" i="1"/>
  <c r="I14" i="1" s="1"/>
  <c r="AG14" i="1" s="1"/>
  <c r="I13" i="1"/>
  <c r="AG13" i="1" s="1"/>
  <c r="H12" i="1"/>
  <c r="I12" i="1" s="1"/>
  <c r="AG12" i="1" s="1"/>
  <c r="H11" i="1"/>
  <c r="I11" i="1" s="1"/>
  <c r="AG11" i="1" s="1"/>
  <c r="H10" i="1"/>
  <c r="I10" i="1" s="1"/>
  <c r="AG10" i="1" s="1"/>
  <c r="H9" i="1"/>
  <c r="I9" i="1" s="1"/>
  <c r="AG9" i="1" s="1"/>
  <c r="H8" i="1"/>
  <c r="I8" i="1" s="1"/>
  <c r="AG8" i="1" s="1"/>
  <c r="H7" i="1"/>
  <c r="I7" i="1" s="1"/>
  <c r="AG7" i="1" s="1"/>
  <c r="H6" i="1"/>
  <c r="I6" i="1" s="1"/>
  <c r="AG6" i="1" s="1"/>
  <c r="H5" i="1"/>
  <c r="I5" i="1" s="1"/>
  <c r="AG5" i="1" s="1"/>
  <c r="H4" i="1"/>
  <c r="I4" i="1" s="1"/>
  <c r="AG4" i="1" s="1"/>
  <c r="H3" i="1"/>
  <c r="I3" i="1" s="1"/>
  <c r="AG3" i="1" s="1"/>
  <c r="H2" i="1"/>
  <c r="R999" i="1"/>
  <c r="AK999" i="1" s="1"/>
  <c r="R48" i="1"/>
  <c r="AK48" i="1" s="1"/>
  <c r="R212" i="1"/>
  <c r="AK212" i="1" s="1"/>
  <c r="R708" i="1"/>
  <c r="AK708" i="1" s="1"/>
  <c r="R246" i="1"/>
  <c r="AK246" i="1" s="1"/>
  <c r="R1002" i="1"/>
  <c r="AK1002" i="1" s="1"/>
  <c r="R244" i="1"/>
  <c r="AK244" i="1" s="1"/>
  <c r="R671" i="1"/>
  <c r="AK671" i="1" s="1"/>
  <c r="R245" i="1"/>
  <c r="AK245" i="1" s="1"/>
  <c r="R798" i="1"/>
  <c r="AK798" i="1" s="1"/>
  <c r="R286" i="1"/>
  <c r="AK286" i="1" s="1"/>
  <c r="R238" i="1"/>
  <c r="AK238" i="1" s="1"/>
  <c r="R170" i="1"/>
  <c r="AK170" i="1" s="1"/>
  <c r="R682" i="1"/>
  <c r="AK682" i="1" s="1"/>
  <c r="R175" i="1"/>
  <c r="AK175" i="1" s="1"/>
  <c r="R883" i="1"/>
  <c r="AK883" i="1" s="1"/>
  <c r="R658" i="1"/>
  <c r="AK658" i="1" s="1"/>
  <c r="R642" i="1"/>
  <c r="AK642" i="1" s="1"/>
  <c r="R686" i="1"/>
  <c r="AK686" i="1" s="1"/>
  <c r="R213" i="1"/>
  <c r="AK213" i="1" s="1"/>
  <c r="R297" i="1"/>
  <c r="AK297" i="1" s="1"/>
  <c r="R544" i="1"/>
  <c r="AK544" i="1" s="1"/>
  <c r="R102" i="1"/>
  <c r="AK102" i="1" s="1"/>
  <c r="R28" i="1"/>
  <c r="AK28" i="1" s="1"/>
  <c r="R931" i="1"/>
  <c r="AK931" i="1" s="1"/>
  <c r="R845" i="1"/>
  <c r="AK845" i="1" s="1"/>
  <c r="R438" i="1"/>
  <c r="AK438" i="1" s="1"/>
  <c r="R612" i="1"/>
  <c r="AK612" i="1" s="1"/>
  <c r="R391" i="1"/>
  <c r="AK391" i="1" s="1"/>
  <c r="R698" i="1"/>
  <c r="AK698" i="1" s="1"/>
  <c r="R588" i="1"/>
  <c r="AK588" i="1" s="1"/>
  <c r="R230" i="1"/>
  <c r="AK230" i="1" s="1"/>
  <c r="R960" i="1"/>
  <c r="AK960" i="1" s="1"/>
  <c r="R968" i="1"/>
  <c r="AK968" i="1" s="1"/>
  <c r="R197" i="1"/>
  <c r="AK197" i="1" s="1"/>
  <c r="R350" i="1"/>
  <c r="AK350" i="1" s="1"/>
  <c r="R239" i="1"/>
  <c r="AK239" i="1" s="1"/>
  <c r="R831" i="1"/>
  <c r="AK831" i="1" s="1"/>
  <c r="R442" i="1"/>
  <c r="AK442" i="1" s="1"/>
  <c r="R383" i="1"/>
  <c r="AK383" i="1" s="1"/>
  <c r="R668" i="1"/>
  <c r="AK668" i="1" s="1"/>
  <c r="R363" i="1"/>
  <c r="AK363" i="1" s="1"/>
  <c r="R787" i="1"/>
  <c r="AK787" i="1" s="1"/>
  <c r="R416" i="1"/>
  <c r="AK416" i="1" s="1"/>
  <c r="R349" i="1"/>
  <c r="AK349" i="1" s="1"/>
  <c r="R190" i="1"/>
  <c r="AK190" i="1" s="1"/>
  <c r="R178" i="1"/>
  <c r="AK178" i="1" s="1"/>
  <c r="R979" i="1"/>
  <c r="AK979" i="1" s="1"/>
  <c r="R947" i="1"/>
  <c r="AK947" i="1" s="1"/>
  <c r="R963" i="1"/>
  <c r="AK963" i="1" s="1"/>
  <c r="R201" i="1"/>
  <c r="AK201" i="1" s="1"/>
  <c r="R186" i="1"/>
  <c r="AK186" i="1" s="1"/>
  <c r="R881" i="1"/>
  <c r="AK881" i="1" s="1"/>
  <c r="R844" i="1"/>
  <c r="AK844" i="1" s="1"/>
  <c r="R634" i="1"/>
  <c r="AK634" i="1" s="1"/>
  <c r="R253" i="1"/>
  <c r="AK253" i="1" s="1"/>
  <c r="R567" i="1"/>
  <c r="AK567" i="1" s="1"/>
  <c r="R243" i="1"/>
  <c r="AK243" i="1" s="1"/>
  <c r="R518" i="1"/>
  <c r="AK518" i="1" s="1"/>
  <c r="R331" i="1"/>
  <c r="AK331" i="1" s="1"/>
  <c r="R756" i="1"/>
  <c r="AK756" i="1" s="1"/>
  <c r="R748" i="1"/>
  <c r="AK748" i="1" s="1"/>
  <c r="R677" i="1"/>
  <c r="AK677" i="1" s="1"/>
  <c r="R573" i="1"/>
  <c r="AK573" i="1" s="1"/>
  <c r="R366" i="1"/>
  <c r="AK366" i="1" s="1"/>
  <c r="R346" i="1"/>
  <c r="AK346" i="1" s="1"/>
  <c r="R314" i="1"/>
  <c r="AK314" i="1" s="1"/>
  <c r="R990" i="1"/>
  <c r="AK990" i="1" s="1"/>
  <c r="R674" i="1"/>
  <c r="AK674" i="1" s="1"/>
  <c r="R309" i="1"/>
  <c r="AK309" i="1" s="1"/>
  <c r="R209" i="1"/>
  <c r="AK209" i="1" s="1"/>
  <c r="R977" i="1"/>
  <c r="AK977" i="1" s="1"/>
  <c r="R814" i="1"/>
  <c r="AK814" i="1" s="1"/>
  <c r="R596" i="1"/>
  <c r="AK596" i="1" s="1"/>
  <c r="R583" i="1"/>
  <c r="AK583" i="1" s="1"/>
  <c r="R559" i="1"/>
  <c r="AK559" i="1" s="1"/>
  <c r="R409" i="1"/>
  <c r="AK409" i="1" s="1"/>
  <c r="R135" i="1"/>
  <c r="AK135" i="1" s="1"/>
  <c r="R734" i="1"/>
  <c r="AK734" i="1" s="1"/>
  <c r="R727" i="1"/>
  <c r="AK727" i="1" s="1"/>
  <c r="R608" i="1"/>
  <c r="AK608" i="1" s="1"/>
  <c r="R570" i="1"/>
  <c r="AK570" i="1" s="1"/>
  <c r="R421" i="1"/>
  <c r="AK421" i="1" s="1"/>
  <c r="R399" i="1"/>
  <c r="AK399" i="1" s="1"/>
  <c r="R594" i="1"/>
  <c r="AK594" i="1" s="1"/>
  <c r="R419" i="1"/>
  <c r="AK419" i="1" s="1"/>
  <c r="R797" i="1"/>
  <c r="AK797" i="1" s="1"/>
  <c r="R704" i="1"/>
  <c r="AK704" i="1" s="1"/>
  <c r="R645" i="1"/>
  <c r="AK645" i="1" s="1"/>
  <c r="R625" i="1"/>
  <c r="AK625" i="1" s="1"/>
  <c r="R353" i="1"/>
  <c r="AK353" i="1" s="1"/>
  <c r="R311" i="1"/>
  <c r="AK311" i="1" s="1"/>
  <c r="R762" i="1"/>
  <c r="AK762" i="1" s="1"/>
  <c r="R669" i="1"/>
  <c r="AK669" i="1" s="1"/>
  <c r="R188" i="1"/>
  <c r="AK188" i="1" s="1"/>
  <c r="R101" i="1"/>
  <c r="AK101" i="1" s="1"/>
  <c r="R12" i="1"/>
  <c r="AK12" i="1" s="1"/>
  <c r="R766" i="1"/>
  <c r="AK766" i="1" s="1"/>
  <c r="R721" i="1"/>
  <c r="AK721" i="1" s="1"/>
  <c r="R720" i="1"/>
  <c r="AK720" i="1" s="1"/>
  <c r="R647" i="1"/>
  <c r="AK647" i="1" s="1"/>
  <c r="R285" i="1"/>
  <c r="AK285" i="1" s="1"/>
  <c r="R160" i="1"/>
  <c r="AK160" i="1" s="1"/>
  <c r="R11" i="1"/>
  <c r="AK11" i="1" s="1"/>
  <c r="R901" i="1"/>
  <c r="AK901" i="1" s="1"/>
  <c r="R890" i="1"/>
  <c r="AK890" i="1" s="1"/>
  <c r="R862" i="1"/>
  <c r="AK862" i="1" s="1"/>
  <c r="R784" i="1"/>
  <c r="AK784" i="1" s="1"/>
  <c r="R673" i="1"/>
  <c r="AK673" i="1" s="1"/>
  <c r="R569" i="1"/>
  <c r="AK569" i="1" s="1"/>
  <c r="R543" i="1"/>
  <c r="AK543" i="1" s="1"/>
  <c r="R538" i="1"/>
  <c r="AK538" i="1" s="1"/>
  <c r="R405" i="1"/>
  <c r="AK405" i="1" s="1"/>
  <c r="R290" i="1"/>
  <c r="AK290" i="1" s="1"/>
  <c r="R643" i="1"/>
  <c r="AK643" i="1" s="1"/>
  <c r="R563" i="1"/>
  <c r="AK563" i="1" s="1"/>
  <c r="R208" i="1"/>
  <c r="AK208" i="1" s="1"/>
  <c r="R887" i="1"/>
  <c r="AK887" i="1" s="1"/>
  <c r="R778" i="1"/>
  <c r="AK778" i="1" s="1"/>
  <c r="R772" i="1"/>
  <c r="AK772" i="1" s="1"/>
  <c r="R746" i="1"/>
  <c r="AK746" i="1" s="1"/>
  <c r="R142" i="1"/>
  <c r="AK142" i="1" s="1"/>
  <c r="R122" i="1"/>
  <c r="AK122" i="1" s="1"/>
  <c r="R942" i="1"/>
  <c r="AK942" i="1" s="1"/>
  <c r="R875" i="1"/>
  <c r="AK875" i="1" s="1"/>
  <c r="R851" i="1"/>
  <c r="AK851" i="1" s="1"/>
  <c r="R806" i="1"/>
  <c r="AK806" i="1" s="1"/>
  <c r="R765" i="1"/>
  <c r="AK765" i="1" s="1"/>
  <c r="R475" i="1"/>
  <c r="AK475" i="1" s="1"/>
  <c r="R464" i="1"/>
  <c r="AK464" i="1" s="1"/>
  <c r="R436" i="1"/>
  <c r="AK436" i="1" s="1"/>
  <c r="R185" i="1"/>
  <c r="AK185" i="1" s="1"/>
  <c r="R793" i="1"/>
  <c r="AK793" i="1" s="1"/>
  <c r="R565" i="1"/>
  <c r="AK565" i="1" s="1"/>
  <c r="R428" i="1"/>
  <c r="AK428" i="1" s="1"/>
  <c r="R287" i="1"/>
  <c r="AK287" i="1" s="1"/>
  <c r="R195" i="1"/>
  <c r="AK195" i="1" s="1"/>
  <c r="R187" i="1"/>
  <c r="AK187" i="1" s="1"/>
  <c r="R149" i="1"/>
  <c r="AK149" i="1" s="1"/>
  <c r="R47" i="1"/>
  <c r="AK47" i="1" s="1"/>
  <c r="R984" i="1"/>
  <c r="AK984" i="1" s="1"/>
  <c r="R870" i="1"/>
  <c r="AK870" i="1" s="1"/>
  <c r="R813" i="1"/>
  <c r="AK813" i="1" s="1"/>
  <c r="R665" i="1"/>
  <c r="AK665" i="1" s="1"/>
  <c r="R621" i="1"/>
  <c r="AK621" i="1" s="1"/>
  <c r="R599" i="1"/>
  <c r="AK599" i="1" s="1"/>
  <c r="R557" i="1"/>
  <c r="AK557" i="1" s="1"/>
  <c r="R545" i="1"/>
  <c r="AK545" i="1" s="1"/>
  <c r="R460" i="1"/>
  <c r="AK460" i="1" s="1"/>
  <c r="R425" i="1"/>
  <c r="AK425" i="1" s="1"/>
  <c r="R216" i="1"/>
  <c r="AK216" i="1" s="1"/>
  <c r="R199" i="1"/>
  <c r="AK199" i="1" s="1"/>
  <c r="R168" i="1"/>
  <c r="AK168" i="1" s="1"/>
  <c r="R110" i="1"/>
  <c r="AK110" i="1" s="1"/>
  <c r="R92" i="1"/>
  <c r="AK92" i="1" s="1"/>
  <c r="R37" i="1"/>
  <c r="AK37" i="1" s="1"/>
  <c r="R13" i="1"/>
  <c r="AK13" i="1" s="1"/>
  <c r="R949" i="1"/>
  <c r="AK949" i="1" s="1"/>
  <c r="R846" i="1"/>
  <c r="AK846" i="1" s="1"/>
  <c r="R840" i="1"/>
  <c r="AK840" i="1" s="1"/>
  <c r="R731" i="1"/>
  <c r="AK731" i="1" s="1"/>
  <c r="R725" i="1"/>
  <c r="AK725" i="1" s="1"/>
  <c r="R657" i="1"/>
  <c r="AK657" i="1" s="1"/>
  <c r="R598" i="1"/>
  <c r="AK598" i="1" s="1"/>
  <c r="R283" i="1"/>
  <c r="AK283" i="1" s="1"/>
  <c r="R151" i="1"/>
  <c r="AK151" i="1" s="1"/>
  <c r="R138" i="1"/>
  <c r="AK138" i="1" s="1"/>
  <c r="R864" i="1"/>
  <c r="AK864" i="1" s="1"/>
  <c r="R689" i="1"/>
  <c r="AK689" i="1" s="1"/>
  <c r="R638" i="1"/>
  <c r="AK638" i="1" s="1"/>
  <c r="R400" i="1"/>
  <c r="AK400" i="1" s="1"/>
  <c r="R387" i="1"/>
  <c r="AK387" i="1" s="1"/>
  <c r="R232" i="1"/>
  <c r="AK232" i="1" s="1"/>
  <c r="R130" i="1"/>
  <c r="AK130" i="1" s="1"/>
  <c r="R55" i="1"/>
  <c r="AK55" i="1" s="1"/>
  <c r="R993" i="1"/>
  <c r="AK993" i="1" s="1"/>
  <c r="R933" i="1"/>
  <c r="AK933" i="1" s="1"/>
  <c r="R812" i="1"/>
  <c r="AK812" i="1" s="1"/>
  <c r="R774" i="1"/>
  <c r="AK774" i="1" s="1"/>
  <c r="R737" i="1"/>
  <c r="AK737" i="1" s="1"/>
  <c r="R593" i="1"/>
  <c r="AK593" i="1" s="1"/>
  <c r="R554" i="1"/>
  <c r="AK554" i="1" s="1"/>
  <c r="R483" i="1"/>
  <c r="AK483" i="1" s="1"/>
  <c r="R481" i="1"/>
  <c r="AK481" i="1" s="1"/>
  <c r="R439" i="1"/>
  <c r="AK439" i="1" s="1"/>
  <c r="R380" i="1"/>
  <c r="AK380" i="1" s="1"/>
  <c r="R296" i="1"/>
  <c r="AK296" i="1" s="1"/>
  <c r="R273" i="1"/>
  <c r="AK273" i="1" s="1"/>
  <c r="R164" i="1"/>
  <c r="AK164" i="1" s="1"/>
  <c r="R768" i="1"/>
  <c r="AK768" i="1" s="1"/>
  <c r="R755" i="1"/>
  <c r="AK755" i="1" s="1"/>
  <c r="R730" i="1"/>
  <c r="AK730" i="1" s="1"/>
  <c r="R644" i="1"/>
  <c r="AK644" i="1" s="1"/>
  <c r="R624" i="1"/>
  <c r="AK624" i="1" s="1"/>
  <c r="R595" i="1"/>
  <c r="AK595" i="1" s="1"/>
  <c r="R551" i="1"/>
  <c r="AK551" i="1" s="1"/>
  <c r="R370" i="1"/>
  <c r="AK370" i="1" s="1"/>
  <c r="R318" i="1"/>
  <c r="AK318" i="1" s="1"/>
  <c r="R294" i="1"/>
  <c r="AK294" i="1" s="1"/>
  <c r="R242" i="1"/>
  <c r="AK242" i="1" s="1"/>
  <c r="R108" i="1"/>
  <c r="AK108" i="1" s="1"/>
  <c r="R22" i="1"/>
  <c r="AK22" i="1" s="1"/>
  <c r="R987" i="1"/>
  <c r="AK987" i="1" s="1"/>
  <c r="R982" i="1"/>
  <c r="AK982" i="1" s="1"/>
  <c r="R868" i="1"/>
  <c r="AK868" i="1" s="1"/>
  <c r="R736" i="1"/>
  <c r="AK736" i="1" s="1"/>
  <c r="R629" i="1"/>
  <c r="AK629" i="1" s="1"/>
  <c r="R403" i="1"/>
  <c r="AK403" i="1" s="1"/>
  <c r="R361" i="1"/>
  <c r="AK361" i="1" s="1"/>
  <c r="R328" i="1"/>
  <c r="AK328" i="1" s="1"/>
  <c r="R189" i="1"/>
  <c r="AK189" i="1" s="1"/>
  <c r="R182" i="1"/>
  <c r="AK182" i="1" s="1"/>
  <c r="R172" i="1"/>
  <c r="AK172" i="1" s="1"/>
  <c r="R853" i="1"/>
  <c r="AK853" i="1" s="1"/>
  <c r="R792" i="1"/>
  <c r="AK792" i="1" s="1"/>
  <c r="R783" i="1"/>
  <c r="AK783" i="1" s="1"/>
  <c r="R757" i="1"/>
  <c r="AK757" i="1" s="1"/>
  <c r="R753" i="1"/>
  <c r="AK753" i="1" s="1"/>
  <c r="R687" i="1"/>
  <c r="AK687" i="1" s="1"/>
  <c r="R601" i="1"/>
  <c r="AK601" i="1" s="1"/>
  <c r="R600" i="1"/>
  <c r="AK600" i="1" s="1"/>
  <c r="R592" i="1"/>
  <c r="AK592" i="1" s="1"/>
  <c r="R564" i="1"/>
  <c r="AK564" i="1" s="1"/>
  <c r="R458" i="1"/>
  <c r="AK458" i="1" s="1"/>
  <c r="R404" i="1"/>
  <c r="AK404" i="1" s="1"/>
  <c r="R342" i="1"/>
  <c r="AK342" i="1" s="1"/>
  <c r="R221" i="1"/>
  <c r="AK221" i="1" s="1"/>
  <c r="R169" i="1"/>
  <c r="AK169" i="1" s="1"/>
  <c r="R159" i="1"/>
  <c r="AK159" i="1" s="1"/>
  <c r="R154" i="1"/>
  <c r="AK154" i="1" s="1"/>
  <c r="R17" i="1"/>
  <c r="AK17" i="1" s="1"/>
  <c r="R902" i="1"/>
  <c r="AK902" i="1" s="1"/>
  <c r="R869" i="1"/>
  <c r="AK869" i="1" s="1"/>
  <c r="R833" i="1"/>
  <c r="AK833" i="1" s="1"/>
  <c r="R832" i="1"/>
  <c r="AK832" i="1" s="1"/>
  <c r="R699" i="1"/>
  <c r="AK699" i="1" s="1"/>
  <c r="R683" i="1"/>
  <c r="AK683" i="1" s="1"/>
  <c r="R616" i="1"/>
  <c r="AK616" i="1" s="1"/>
  <c r="R597" i="1"/>
  <c r="AK597" i="1" s="1"/>
  <c r="R576" i="1"/>
  <c r="AK576" i="1" s="1"/>
  <c r="R556" i="1"/>
  <c r="AK556" i="1" s="1"/>
  <c r="R541" i="1"/>
  <c r="AK541" i="1" s="1"/>
  <c r="R307" i="1"/>
  <c r="AK307" i="1" s="1"/>
  <c r="R288" i="1"/>
  <c r="AK288" i="1" s="1"/>
  <c r="R249" i="1"/>
  <c r="AK249" i="1" s="1"/>
  <c r="R81" i="1"/>
  <c r="AK81" i="1" s="1"/>
  <c r="R62" i="1"/>
  <c r="AK62" i="1" s="1"/>
  <c r="R53" i="1"/>
  <c r="AK53" i="1" s="1"/>
  <c r="R810" i="1"/>
  <c r="AK810" i="1" s="1"/>
  <c r="R732" i="1"/>
  <c r="AK732" i="1" s="1"/>
  <c r="R509" i="1"/>
  <c r="AK509" i="1" s="1"/>
  <c r="R472" i="1"/>
  <c r="AK472" i="1" s="1"/>
  <c r="R408" i="1"/>
  <c r="AK408" i="1" s="1"/>
  <c r="R382" i="1"/>
  <c r="AK382" i="1" s="1"/>
  <c r="R332" i="1"/>
  <c r="AK332" i="1" s="1"/>
  <c r="R303" i="1"/>
  <c r="AK303" i="1" s="1"/>
  <c r="R205" i="1"/>
  <c r="AK205" i="1" s="1"/>
  <c r="R202" i="1"/>
  <c r="AK202" i="1" s="1"/>
  <c r="R192" i="1"/>
  <c r="AK192" i="1" s="1"/>
  <c r="R152" i="1"/>
  <c r="AK152" i="1" s="1"/>
  <c r="R84" i="1"/>
  <c r="AK84" i="1" s="1"/>
  <c r="R25" i="1"/>
  <c r="AK25" i="1" s="1"/>
  <c r="R957" i="1"/>
  <c r="AK957" i="1" s="1"/>
  <c r="R904" i="1"/>
  <c r="AK904" i="1" s="1"/>
  <c r="R886" i="1"/>
  <c r="AK886" i="1" s="1"/>
  <c r="R876" i="1"/>
  <c r="AK876" i="1" s="1"/>
  <c r="R791" i="1"/>
  <c r="AK791" i="1" s="1"/>
  <c r="R733" i="1"/>
  <c r="AK733" i="1" s="1"/>
  <c r="R718" i="1"/>
  <c r="AK718" i="1" s="1"/>
  <c r="R636" i="1"/>
  <c r="AK636" i="1" s="1"/>
  <c r="R613" i="1"/>
  <c r="AK613" i="1" s="1"/>
  <c r="R568" i="1"/>
  <c r="AK568" i="1" s="1"/>
  <c r="R474" i="1"/>
  <c r="AK474" i="1" s="1"/>
  <c r="R455" i="1"/>
  <c r="AK455" i="1" s="1"/>
  <c r="R247" i="1"/>
  <c r="AK247" i="1" s="1"/>
  <c r="R155" i="1"/>
  <c r="AK155" i="1" s="1"/>
  <c r="R40" i="1"/>
  <c r="AK40" i="1" s="1"/>
  <c r="R39" i="1"/>
  <c r="AK39" i="1" s="1"/>
  <c r="R989" i="1"/>
  <c r="AK989" i="1" s="1"/>
  <c r="R965" i="1"/>
  <c r="AK965" i="1" s="1"/>
  <c r="R789" i="1"/>
  <c r="AK789" i="1" s="1"/>
  <c r="R786" i="1"/>
  <c r="AK786" i="1" s="1"/>
  <c r="R754" i="1"/>
  <c r="AK754" i="1" s="1"/>
  <c r="R745" i="1"/>
  <c r="AK745" i="1" s="1"/>
  <c r="R738" i="1"/>
  <c r="AK738" i="1" s="1"/>
  <c r="R726" i="1"/>
  <c r="AK726" i="1" s="1"/>
  <c r="R619" i="1"/>
  <c r="AK619" i="1" s="1"/>
  <c r="R586" i="1"/>
  <c r="AK586" i="1" s="1"/>
  <c r="R548" i="1"/>
  <c r="AK548" i="1" s="1"/>
  <c r="R492" i="1"/>
  <c r="AK492" i="1" s="1"/>
  <c r="R476" i="1"/>
  <c r="AK476" i="1" s="1"/>
  <c r="R448" i="1"/>
  <c r="AK448" i="1" s="1"/>
  <c r="R441" i="1"/>
  <c r="AK441" i="1" s="1"/>
  <c r="R437" i="1"/>
  <c r="AK437" i="1" s="1"/>
  <c r="R427" i="1"/>
  <c r="AK427" i="1" s="1"/>
  <c r="R411" i="1"/>
  <c r="AK411" i="1" s="1"/>
  <c r="R410" i="1"/>
  <c r="AK410" i="1" s="1"/>
  <c r="R402" i="1"/>
  <c r="AK402" i="1" s="1"/>
  <c r="R397" i="1"/>
  <c r="AK397" i="1" s="1"/>
  <c r="R351" i="1"/>
  <c r="AK351" i="1" s="1"/>
  <c r="R83" i="1"/>
  <c r="AK83" i="1" s="1"/>
  <c r="R76" i="1"/>
  <c r="AK76" i="1" s="1"/>
  <c r="R75" i="1"/>
  <c r="AK75" i="1" s="1"/>
  <c r="R65" i="1"/>
  <c r="AK65" i="1" s="1"/>
  <c r="R58" i="1"/>
  <c r="AK58" i="1" s="1"/>
  <c r="R521" i="1"/>
  <c r="AK521" i="1" s="1"/>
  <c r="R717" i="1"/>
  <c r="AK717" i="1" s="1"/>
  <c r="R711" i="1"/>
  <c r="AK711" i="1" s="1"/>
  <c r="R695" i="1"/>
  <c r="AK695" i="1" s="1"/>
  <c r="R582" i="1"/>
  <c r="AK582" i="1" s="1"/>
  <c r="R562" i="1"/>
  <c r="AK562" i="1" s="1"/>
  <c r="R550" i="1"/>
  <c r="AK550" i="1" s="1"/>
  <c r="R539" i="1"/>
  <c r="AK539" i="1" s="1"/>
  <c r="R531" i="1"/>
  <c r="AK531" i="1" s="1"/>
  <c r="R526" i="1"/>
  <c r="AK526" i="1" s="1"/>
  <c r="R414" i="1"/>
  <c r="AK414" i="1" s="1"/>
  <c r="R375" i="1"/>
  <c r="AK375" i="1" s="1"/>
  <c r="R274" i="1"/>
  <c r="AK274" i="1" s="1"/>
  <c r="R265" i="1"/>
  <c r="AK265" i="1" s="1"/>
  <c r="R251" i="1"/>
  <c r="AK251" i="1" s="1"/>
  <c r="R207" i="1"/>
  <c r="AK207" i="1" s="1"/>
  <c r="R177" i="1"/>
  <c r="AK177" i="1" s="1"/>
  <c r="R147" i="1"/>
  <c r="AK147" i="1" s="1"/>
  <c r="R51" i="1"/>
  <c r="AK51" i="1" s="1"/>
  <c r="R1003" i="1"/>
  <c r="AK1003" i="1" s="1"/>
  <c r="R980" i="1"/>
  <c r="AK980" i="1" s="1"/>
  <c r="R970" i="1"/>
  <c r="AK970" i="1" s="1"/>
  <c r="R909" i="1"/>
  <c r="AK909" i="1" s="1"/>
  <c r="R852" i="1"/>
  <c r="AK852" i="1" s="1"/>
  <c r="R799" i="1"/>
  <c r="AK799" i="1" s="1"/>
  <c r="R742" i="1"/>
  <c r="AK742" i="1" s="1"/>
  <c r="R741" i="1"/>
  <c r="AK741" i="1" s="1"/>
  <c r="R703" i="1"/>
  <c r="AK703" i="1" s="1"/>
  <c r="R667" i="1"/>
  <c r="AK667" i="1" s="1"/>
  <c r="R558" i="1"/>
  <c r="AK558" i="1" s="1"/>
  <c r="R504" i="1"/>
  <c r="AK504" i="1" s="1"/>
  <c r="R457" i="1"/>
  <c r="AK457" i="1" s="1"/>
  <c r="R413" i="1"/>
  <c r="AK413" i="1" s="1"/>
  <c r="R198" i="1"/>
  <c r="AK198" i="1" s="1"/>
  <c r="R196" i="1"/>
  <c r="AK196" i="1" s="1"/>
  <c r="R163" i="1"/>
  <c r="AK163" i="1" s="1"/>
  <c r="R148" i="1"/>
  <c r="AK148" i="1" s="1"/>
  <c r="R132" i="1"/>
  <c r="AK132" i="1" s="1"/>
  <c r="R517" i="1"/>
  <c r="AK517" i="1" s="1"/>
  <c r="R983" i="1"/>
  <c r="AK983" i="1" s="1"/>
  <c r="R939" i="1"/>
  <c r="AK939" i="1" s="1"/>
  <c r="R884" i="1"/>
  <c r="AK884" i="1" s="1"/>
  <c r="R842" i="1"/>
  <c r="AK842" i="1" s="1"/>
  <c r="R750" i="1"/>
  <c r="AK750" i="1" s="1"/>
  <c r="R735" i="1"/>
  <c r="AK735" i="1" s="1"/>
  <c r="R707" i="1"/>
  <c r="AK707" i="1" s="1"/>
  <c r="R632" i="1"/>
  <c r="AK632" i="1" s="1"/>
  <c r="R618" i="1"/>
  <c r="AK618" i="1" s="1"/>
  <c r="R577" i="1"/>
  <c r="AK577" i="1" s="1"/>
  <c r="R465" i="1"/>
  <c r="AK465" i="1" s="1"/>
  <c r="R459" i="1"/>
  <c r="AK459" i="1" s="1"/>
  <c r="R406" i="1"/>
  <c r="AK406" i="1" s="1"/>
  <c r="R394" i="1"/>
  <c r="AK394" i="1" s="1"/>
  <c r="R299" i="1"/>
  <c r="AK299" i="1" s="1"/>
  <c r="R298" i="1"/>
  <c r="AK298" i="1" s="1"/>
  <c r="R281" i="1"/>
  <c r="AK281" i="1" s="1"/>
  <c r="R128" i="1"/>
  <c r="AK128" i="1" s="1"/>
  <c r="R97" i="1"/>
  <c r="AK97" i="1" s="1"/>
  <c r="R86" i="1"/>
  <c r="AK86" i="1" s="1"/>
  <c r="R46" i="1"/>
  <c r="AK46" i="1" s="1"/>
  <c r="R6" i="1"/>
  <c r="AK6" i="1" s="1"/>
  <c r="R5" i="1"/>
  <c r="AK5" i="1" s="1"/>
  <c r="R988" i="1"/>
  <c r="AK988" i="1" s="1"/>
  <c r="R985" i="1"/>
  <c r="AK985" i="1" s="1"/>
  <c r="R820" i="1"/>
  <c r="AK820" i="1" s="1"/>
  <c r="R790" i="1"/>
  <c r="AK790" i="1" s="1"/>
  <c r="R788" i="1"/>
  <c r="AK788" i="1" s="1"/>
  <c r="R751" i="1"/>
  <c r="AK751" i="1" s="1"/>
  <c r="R747" i="1"/>
  <c r="AK747" i="1" s="1"/>
  <c r="R678" i="1"/>
  <c r="AK678" i="1" s="1"/>
  <c r="R670" i="1"/>
  <c r="AK670" i="1" s="1"/>
  <c r="R607" i="1"/>
  <c r="AK607" i="1" s="1"/>
  <c r="R497" i="1"/>
  <c r="AK497" i="1" s="1"/>
  <c r="R467" i="1"/>
  <c r="AK467" i="1" s="1"/>
  <c r="R454" i="1"/>
  <c r="AK454" i="1" s="1"/>
  <c r="R430" i="1"/>
  <c r="AK430" i="1" s="1"/>
  <c r="R320" i="1"/>
  <c r="AK320" i="1" s="1"/>
  <c r="R200" i="1"/>
  <c r="AK200" i="1" s="1"/>
  <c r="R174" i="1"/>
  <c r="AK174" i="1" s="1"/>
  <c r="R143" i="1"/>
  <c r="AK143" i="1" s="1"/>
  <c r="R90" i="1"/>
  <c r="AK90" i="1" s="1"/>
  <c r="R18" i="1"/>
  <c r="AK18" i="1" s="1"/>
  <c r="R956" i="1"/>
  <c r="AK956" i="1" s="1"/>
  <c r="R856" i="1"/>
  <c r="AK856" i="1" s="1"/>
  <c r="R815" i="1"/>
  <c r="AK815" i="1" s="1"/>
  <c r="R808" i="1"/>
  <c r="AK808" i="1" s="1"/>
  <c r="R794" i="1"/>
  <c r="AK794" i="1" s="1"/>
  <c r="R767" i="1"/>
  <c r="AK767" i="1" s="1"/>
  <c r="R764" i="1"/>
  <c r="AK764" i="1" s="1"/>
  <c r="R684" i="1"/>
  <c r="AK684" i="1" s="1"/>
  <c r="R637" i="1"/>
  <c r="AK637" i="1" s="1"/>
  <c r="R615" i="1"/>
  <c r="AK615" i="1" s="1"/>
  <c r="R578" i="1"/>
  <c r="AK578" i="1" s="1"/>
  <c r="R523" i="1"/>
  <c r="AK523" i="1" s="1"/>
  <c r="R512" i="1"/>
  <c r="AK512" i="1" s="1"/>
  <c r="R489" i="1"/>
  <c r="AK489" i="1" s="1"/>
  <c r="R480" i="1"/>
  <c r="AK480" i="1" s="1"/>
  <c r="R443" i="1"/>
  <c r="AK443" i="1" s="1"/>
  <c r="R420" i="1"/>
  <c r="AK420" i="1" s="1"/>
  <c r="R384" i="1"/>
  <c r="AK384" i="1" s="1"/>
  <c r="R302" i="1"/>
  <c r="AK302" i="1" s="1"/>
  <c r="R289" i="1"/>
  <c r="AK289" i="1" s="1"/>
  <c r="R54" i="1"/>
  <c r="AK54" i="1" s="1"/>
  <c r="R45" i="1"/>
  <c r="AK45" i="1" s="1"/>
  <c r="R975" i="1"/>
  <c r="AK975" i="1" s="1"/>
  <c r="R780" i="1"/>
  <c r="AK780" i="1" s="1"/>
  <c r="R666" i="1"/>
  <c r="AK666" i="1" s="1"/>
  <c r="R641" i="1"/>
  <c r="AK641" i="1" s="1"/>
  <c r="R640" i="1"/>
  <c r="AK640" i="1" s="1"/>
  <c r="R591" i="1"/>
  <c r="AK591" i="1" s="1"/>
  <c r="R546" i="1"/>
  <c r="AK546" i="1" s="1"/>
  <c r="R537" i="1"/>
  <c r="AK537" i="1" s="1"/>
  <c r="R466" i="1"/>
  <c r="AK466" i="1" s="1"/>
  <c r="R447" i="1"/>
  <c r="AK447" i="1" s="1"/>
  <c r="R390" i="1"/>
  <c r="AK390" i="1" s="1"/>
  <c r="R386" i="1"/>
  <c r="AK386" i="1" s="1"/>
  <c r="R356" i="1"/>
  <c r="AK356" i="1" s="1"/>
  <c r="R347" i="1"/>
  <c r="AK347" i="1" s="1"/>
  <c r="R340" i="1"/>
  <c r="AK340" i="1" s="1"/>
  <c r="R327" i="1"/>
  <c r="AK327" i="1" s="1"/>
  <c r="R259" i="1"/>
  <c r="AK259" i="1" s="1"/>
  <c r="R256" i="1"/>
  <c r="AK256" i="1" s="1"/>
  <c r="R225" i="1"/>
  <c r="AK225" i="1" s="1"/>
  <c r="R218" i="1"/>
  <c r="AK218" i="1" s="1"/>
  <c r="R211" i="1"/>
  <c r="AK211" i="1" s="1"/>
  <c r="R181" i="1"/>
  <c r="AK181" i="1" s="1"/>
  <c r="R171" i="1"/>
  <c r="AK171" i="1" s="1"/>
  <c r="R141" i="1"/>
  <c r="AK141" i="1" s="1"/>
  <c r="R107" i="1"/>
  <c r="AK107" i="1" s="1"/>
  <c r="R106" i="1"/>
  <c r="AK106" i="1" s="1"/>
  <c r="R89" i="1"/>
  <c r="AK89" i="1" s="1"/>
  <c r="R958" i="1"/>
  <c r="AK958" i="1" s="1"/>
  <c r="R848" i="1"/>
  <c r="AK848" i="1" s="1"/>
  <c r="R837" i="1"/>
  <c r="AK837" i="1" s="1"/>
  <c r="R817" i="1"/>
  <c r="AK817" i="1" s="1"/>
  <c r="R804" i="1"/>
  <c r="AK804" i="1" s="1"/>
  <c r="R795" i="1"/>
  <c r="AK795" i="1" s="1"/>
  <c r="R691" i="1"/>
  <c r="AK691" i="1" s="1"/>
  <c r="R680" i="1"/>
  <c r="AK680" i="1" s="1"/>
  <c r="R626" i="1"/>
  <c r="AK626" i="1" s="1"/>
  <c r="R494" i="1"/>
  <c r="AK494" i="1" s="1"/>
  <c r="R452" i="1"/>
  <c r="AK452" i="1" s="1"/>
  <c r="R395" i="1"/>
  <c r="AK395" i="1" s="1"/>
  <c r="R348" i="1"/>
  <c r="AK348" i="1" s="1"/>
  <c r="R305" i="1"/>
  <c r="AK305" i="1" s="1"/>
  <c r="R240" i="1"/>
  <c r="AK240" i="1" s="1"/>
  <c r="R234" i="1"/>
  <c r="AK234" i="1" s="1"/>
  <c r="R233" i="1"/>
  <c r="AK233" i="1" s="1"/>
  <c r="R227" i="1"/>
  <c r="AK227" i="1" s="1"/>
  <c r="R191" i="1"/>
  <c r="AK191" i="1" s="1"/>
  <c r="R73" i="1"/>
  <c r="AK73" i="1" s="1"/>
  <c r="R997" i="1"/>
  <c r="AK997" i="1" s="1"/>
  <c r="R966" i="1"/>
  <c r="AK966" i="1" s="1"/>
  <c r="R930" i="1"/>
  <c r="AK930" i="1" s="1"/>
  <c r="R928" i="1"/>
  <c r="AK928" i="1" s="1"/>
  <c r="R899" i="1"/>
  <c r="AK899" i="1" s="1"/>
  <c r="R896" i="1"/>
  <c r="AK896" i="1" s="1"/>
  <c r="R843" i="1"/>
  <c r="AK843" i="1" s="1"/>
  <c r="R830" i="1"/>
  <c r="AK830" i="1" s="1"/>
  <c r="R685" i="1"/>
  <c r="AK685" i="1" s="1"/>
  <c r="R663" i="1"/>
  <c r="AK663" i="1" s="1"/>
  <c r="R639" i="1"/>
  <c r="AK639" i="1" s="1"/>
  <c r="R628" i="1"/>
  <c r="AK628" i="1" s="1"/>
  <c r="R622" i="1"/>
  <c r="AK622" i="1" s="1"/>
  <c r="R589" i="1"/>
  <c r="AK589" i="1" s="1"/>
  <c r="R424" i="1"/>
  <c r="AK424" i="1" s="1"/>
  <c r="R417" i="1"/>
  <c r="AK417" i="1" s="1"/>
  <c r="R401" i="1"/>
  <c r="AK401" i="1" s="1"/>
  <c r="R369" i="1"/>
  <c r="AK369" i="1" s="1"/>
  <c r="R291" i="1"/>
  <c r="AK291" i="1" s="1"/>
  <c r="R268" i="1"/>
  <c r="AK268" i="1" s="1"/>
  <c r="R241" i="1"/>
  <c r="AK241" i="1" s="1"/>
  <c r="R229" i="1"/>
  <c r="AK229" i="1" s="1"/>
  <c r="R166" i="1"/>
  <c r="AK166" i="1" s="1"/>
  <c r="R88" i="1"/>
  <c r="AK88" i="1" s="1"/>
  <c r="R72" i="1"/>
  <c r="AK72" i="1" s="1"/>
  <c r="R66" i="1"/>
  <c r="AK66" i="1" s="1"/>
  <c r="R991" i="1"/>
  <c r="AK991" i="1" s="1"/>
  <c r="R952" i="1"/>
  <c r="AK952" i="1" s="1"/>
  <c r="R924" i="1"/>
  <c r="AK924" i="1" s="1"/>
  <c r="R897" i="1"/>
  <c r="AK897" i="1" s="1"/>
  <c r="R841" i="1"/>
  <c r="AK841" i="1" s="1"/>
  <c r="R835" i="1"/>
  <c r="AK835" i="1" s="1"/>
  <c r="R826" i="1"/>
  <c r="AK826" i="1" s="1"/>
  <c r="R654" i="1"/>
  <c r="AK654" i="1" s="1"/>
  <c r="R549" i="1"/>
  <c r="AK549" i="1" s="1"/>
  <c r="R547" i="1"/>
  <c r="AK547" i="1" s="1"/>
  <c r="R378" i="1"/>
  <c r="AK378" i="1" s="1"/>
  <c r="R364" i="1"/>
  <c r="AK364" i="1" s="1"/>
  <c r="R330" i="1"/>
  <c r="AK330" i="1" s="1"/>
  <c r="R284" i="1"/>
  <c r="AK284" i="1" s="1"/>
  <c r="R228" i="1"/>
  <c r="AK228" i="1" s="1"/>
  <c r="R203" i="1"/>
  <c r="AK203" i="1" s="1"/>
  <c r="R162" i="1"/>
  <c r="AK162" i="1" s="1"/>
  <c r="R157" i="1"/>
  <c r="AK157" i="1" s="1"/>
  <c r="R144" i="1"/>
  <c r="AK144" i="1" s="1"/>
  <c r="R4" i="1"/>
  <c r="AK4" i="1" s="1"/>
  <c r="R520" i="1"/>
  <c r="AK520" i="1" s="1"/>
  <c r="R996" i="1"/>
  <c r="AK996" i="1" s="1"/>
  <c r="R954" i="1"/>
  <c r="AK954" i="1" s="1"/>
  <c r="R937" i="1"/>
  <c r="AK937" i="1" s="1"/>
  <c r="R922" i="1"/>
  <c r="AK922" i="1" s="1"/>
  <c r="R918" i="1"/>
  <c r="AK918" i="1" s="1"/>
  <c r="R912" i="1"/>
  <c r="AK912" i="1" s="1"/>
  <c r="R892" i="1"/>
  <c r="AK892" i="1" s="1"/>
  <c r="R874" i="1"/>
  <c r="AK874" i="1" s="1"/>
  <c r="R785" i="1"/>
  <c r="AK785" i="1" s="1"/>
  <c r="R675" i="1"/>
  <c r="AK675" i="1" s="1"/>
  <c r="R655" i="1"/>
  <c r="AK655" i="1" s="1"/>
  <c r="R652" i="1"/>
  <c r="AK652" i="1" s="1"/>
  <c r="R635" i="1"/>
  <c r="AK635" i="1" s="1"/>
  <c r="R631" i="1"/>
  <c r="AK631" i="1" s="1"/>
  <c r="R581" i="1"/>
  <c r="AK581" i="1" s="1"/>
  <c r="R579" i="1"/>
  <c r="AK579" i="1" s="1"/>
  <c r="R560" i="1"/>
  <c r="AK560" i="1" s="1"/>
  <c r="R524" i="1"/>
  <c r="AK524" i="1" s="1"/>
  <c r="R429" i="1"/>
  <c r="AK429" i="1" s="1"/>
  <c r="R412" i="1"/>
  <c r="AK412" i="1" s="1"/>
  <c r="R396" i="1"/>
  <c r="AK396" i="1" s="1"/>
  <c r="R381" i="1"/>
  <c r="AK381" i="1" s="1"/>
  <c r="R357" i="1"/>
  <c r="AK357" i="1" s="1"/>
  <c r="R337" i="1"/>
  <c r="AK337" i="1" s="1"/>
  <c r="R282" i="1"/>
  <c r="AK282" i="1" s="1"/>
  <c r="R263" i="1"/>
  <c r="AK263" i="1" s="1"/>
  <c r="R223" i="1"/>
  <c r="AK223" i="1" s="1"/>
  <c r="R184" i="1"/>
  <c r="AK184" i="1" s="1"/>
  <c r="R165" i="1"/>
  <c r="AK165" i="1" s="1"/>
  <c r="R118" i="1"/>
  <c r="AK118" i="1" s="1"/>
  <c r="R115" i="1"/>
  <c r="AK115" i="1" s="1"/>
  <c r="R82" i="1"/>
  <c r="AK82" i="1" s="1"/>
  <c r="R79" i="1"/>
  <c r="AK79" i="1" s="1"/>
  <c r="R49" i="1"/>
  <c r="AK49" i="1" s="1"/>
  <c r="R24" i="1"/>
  <c r="AK24" i="1" s="1"/>
  <c r="R948" i="1"/>
  <c r="AK948" i="1" s="1"/>
  <c r="R945" i="1"/>
  <c r="AK945" i="1" s="1"/>
  <c r="R943" i="1"/>
  <c r="AK943" i="1" s="1"/>
  <c r="R891" i="1"/>
  <c r="AK891" i="1" s="1"/>
  <c r="R873" i="1"/>
  <c r="AK873" i="1" s="1"/>
  <c r="R854" i="1"/>
  <c r="AK854" i="1" s="1"/>
  <c r="R850" i="1"/>
  <c r="AK850" i="1" s="1"/>
  <c r="R828" i="1"/>
  <c r="AK828" i="1" s="1"/>
  <c r="R779" i="1"/>
  <c r="AK779" i="1" s="1"/>
  <c r="R722" i="1"/>
  <c r="AK722" i="1" s="1"/>
  <c r="R706" i="1"/>
  <c r="AK706" i="1" s="1"/>
  <c r="R701" i="1"/>
  <c r="AK701" i="1" s="1"/>
  <c r="R681" i="1"/>
  <c r="AK681" i="1" s="1"/>
  <c r="R623" i="1"/>
  <c r="AK623" i="1" s="1"/>
  <c r="R617" i="1"/>
  <c r="AK617" i="1" s="1"/>
  <c r="R553" i="1"/>
  <c r="AK553" i="1" s="1"/>
  <c r="R529" i="1"/>
  <c r="AK529" i="1" s="1"/>
  <c r="R508" i="1"/>
  <c r="AK508" i="1" s="1"/>
  <c r="R488" i="1"/>
  <c r="AK488" i="1" s="1"/>
  <c r="R469" i="1"/>
  <c r="AK469" i="1" s="1"/>
  <c r="R355" i="1"/>
  <c r="AK355" i="1" s="1"/>
  <c r="R316" i="1"/>
  <c r="AK316" i="1" s="1"/>
  <c r="R306" i="1"/>
  <c r="AK306" i="1" s="1"/>
  <c r="R292" i="1"/>
  <c r="AK292" i="1" s="1"/>
  <c r="R248" i="1"/>
  <c r="AK248" i="1" s="1"/>
  <c r="R194" i="1"/>
  <c r="AK194" i="1" s="1"/>
  <c r="R193" i="1"/>
  <c r="AK193" i="1" s="1"/>
  <c r="R161" i="1"/>
  <c r="AK161" i="1" s="1"/>
  <c r="R120" i="1"/>
  <c r="AK120" i="1" s="1"/>
  <c r="R52" i="1"/>
  <c r="AK52" i="1" s="1"/>
  <c r="R32" i="1"/>
  <c r="AK32" i="1" s="1"/>
  <c r="R9" i="1"/>
  <c r="AK9" i="1" s="1"/>
  <c r="R8" i="1"/>
  <c r="AK8" i="1" s="1"/>
  <c r="R7" i="1"/>
  <c r="AK7" i="1" s="1"/>
  <c r="R955" i="1"/>
  <c r="AK955" i="1" s="1"/>
  <c r="R935" i="1"/>
  <c r="AK935" i="1" s="1"/>
  <c r="R885" i="1"/>
  <c r="AK885" i="1" s="1"/>
  <c r="R878" i="1"/>
  <c r="AK878" i="1" s="1"/>
  <c r="R781" i="1"/>
  <c r="AK781" i="1" s="1"/>
  <c r="R771" i="1"/>
  <c r="AK771" i="1" s="1"/>
  <c r="R716" i="1"/>
  <c r="AK716" i="1" s="1"/>
  <c r="R672" i="1"/>
  <c r="AK672" i="1" s="1"/>
  <c r="R609" i="1"/>
  <c r="AK609" i="1" s="1"/>
  <c r="R604" i="1"/>
  <c r="AK604" i="1" s="1"/>
  <c r="R585" i="1"/>
  <c r="AK585" i="1" s="1"/>
  <c r="R584" i="1"/>
  <c r="AK584" i="1" s="1"/>
  <c r="R572" i="1"/>
  <c r="AK572" i="1" s="1"/>
  <c r="R561" i="1"/>
  <c r="AK561" i="1" s="1"/>
  <c r="R502" i="1"/>
  <c r="AK502" i="1" s="1"/>
  <c r="R423" i="1"/>
  <c r="AK423" i="1" s="1"/>
  <c r="R407" i="1"/>
  <c r="AK407" i="1" s="1"/>
  <c r="R295" i="1"/>
  <c r="AK295" i="1" s="1"/>
  <c r="R260" i="1"/>
  <c r="AK260" i="1" s="1"/>
  <c r="R236" i="1"/>
  <c r="AK236" i="1" s="1"/>
  <c r="R219" i="1"/>
  <c r="AK219" i="1" s="1"/>
  <c r="R217" i="1"/>
  <c r="AK217" i="1" s="1"/>
  <c r="R215" i="1"/>
  <c r="AK215" i="1" s="1"/>
  <c r="R136" i="1"/>
  <c r="AK136" i="1" s="1"/>
  <c r="R94" i="1"/>
  <c r="AK94" i="1" s="1"/>
  <c r="R70" i="1"/>
  <c r="AK70" i="1" s="1"/>
  <c r="R57" i="1"/>
  <c r="AK57" i="1" s="1"/>
  <c r="R992" i="1"/>
  <c r="AK992" i="1" s="1"/>
  <c r="R976" i="1"/>
  <c r="AK976" i="1" s="1"/>
  <c r="R962" i="1"/>
  <c r="AK962" i="1" s="1"/>
  <c r="R959" i="1"/>
  <c r="AK959" i="1" s="1"/>
  <c r="R927" i="1"/>
  <c r="AK927" i="1" s="1"/>
  <c r="R910" i="1"/>
  <c r="AK910" i="1" s="1"/>
  <c r="R857" i="1"/>
  <c r="AK857" i="1" s="1"/>
  <c r="R802" i="1"/>
  <c r="AK802" i="1" s="1"/>
  <c r="R705" i="1"/>
  <c r="AK705" i="1" s="1"/>
  <c r="R696" i="1"/>
  <c r="AK696" i="1" s="1"/>
  <c r="R690" i="1"/>
  <c r="AK690" i="1" s="1"/>
  <c r="R679" i="1"/>
  <c r="AK679" i="1" s="1"/>
  <c r="R676" i="1"/>
  <c r="AK676" i="1" s="1"/>
  <c r="R662" i="1"/>
  <c r="AK662" i="1" s="1"/>
  <c r="R513" i="1"/>
  <c r="AK513" i="1" s="1"/>
  <c r="R486" i="1"/>
  <c r="AK486" i="1" s="1"/>
  <c r="R485" i="1"/>
  <c r="AK485" i="1" s="1"/>
  <c r="R484" i="1"/>
  <c r="AK484" i="1" s="1"/>
  <c r="R456" i="1"/>
  <c r="AK456" i="1" s="1"/>
  <c r="R440" i="1"/>
  <c r="AK440" i="1" s="1"/>
  <c r="R415" i="1"/>
  <c r="AK415" i="1" s="1"/>
  <c r="R398" i="1"/>
  <c r="AK398" i="1" s="1"/>
  <c r="R374" i="1"/>
  <c r="AK374" i="1" s="1"/>
  <c r="R372" i="1"/>
  <c r="AK372" i="1" s="1"/>
  <c r="R324" i="1"/>
  <c r="AK324" i="1" s="1"/>
  <c r="R257" i="1"/>
  <c r="AK257" i="1" s="1"/>
  <c r="R150" i="1"/>
  <c r="AK150" i="1" s="1"/>
  <c r="R103" i="1"/>
  <c r="AK103" i="1" s="1"/>
  <c r="R29" i="1"/>
  <c r="AK29" i="1" s="1"/>
  <c r="R888" i="1"/>
  <c r="AK888" i="1" s="1"/>
  <c r="R865" i="1"/>
  <c r="AK865" i="1" s="1"/>
  <c r="R800" i="1"/>
  <c r="AK800" i="1" s="1"/>
  <c r="R769" i="1"/>
  <c r="AK769" i="1" s="1"/>
  <c r="R759" i="1"/>
  <c r="AK759" i="1" s="1"/>
  <c r="R749" i="1"/>
  <c r="AK749" i="1" s="1"/>
  <c r="R744" i="1"/>
  <c r="AK744" i="1" s="1"/>
  <c r="R664" i="1"/>
  <c r="AK664" i="1" s="1"/>
  <c r="R602" i="1"/>
  <c r="AK602" i="1" s="1"/>
  <c r="R580" i="1"/>
  <c r="AK580" i="1" s="1"/>
  <c r="R468" i="1"/>
  <c r="AK468" i="1" s="1"/>
  <c r="R385" i="1"/>
  <c r="AK385" i="1" s="1"/>
  <c r="R368" i="1"/>
  <c r="AK368" i="1" s="1"/>
  <c r="R279" i="1"/>
  <c r="AK279" i="1" s="1"/>
  <c r="R261" i="1"/>
  <c r="AK261" i="1" s="1"/>
  <c r="R139" i="1"/>
  <c r="AK139" i="1" s="1"/>
  <c r="R114" i="1"/>
  <c r="AK114" i="1" s="1"/>
  <c r="R111" i="1"/>
  <c r="AK111" i="1" s="1"/>
  <c r="R98" i="1"/>
  <c r="AK98" i="1" s="1"/>
  <c r="R33" i="1"/>
  <c r="AK33" i="1" s="1"/>
  <c r="R986" i="1"/>
  <c r="AK986" i="1" s="1"/>
  <c r="R929" i="1"/>
  <c r="AK929" i="1" s="1"/>
  <c r="R889" i="1"/>
  <c r="AK889" i="1" s="1"/>
  <c r="R823" i="1"/>
  <c r="AK823" i="1" s="1"/>
  <c r="R782" i="1"/>
  <c r="AK782" i="1" s="1"/>
  <c r="R770" i="1"/>
  <c r="AK770" i="1" s="1"/>
  <c r="R761" i="1"/>
  <c r="AK761" i="1" s="1"/>
  <c r="R760" i="1"/>
  <c r="AK760" i="1" s="1"/>
  <c r="R656" i="1"/>
  <c r="AK656" i="1" s="1"/>
  <c r="R650" i="1"/>
  <c r="AK650" i="1" s="1"/>
  <c r="R603" i="1"/>
  <c r="AK603" i="1" s="1"/>
  <c r="R587" i="1"/>
  <c r="AK587" i="1" s="1"/>
  <c r="R566" i="1"/>
  <c r="AK566" i="1" s="1"/>
  <c r="R555" i="1"/>
  <c r="AK555" i="1" s="1"/>
  <c r="R532" i="1"/>
  <c r="AK532" i="1" s="1"/>
  <c r="R514" i="1"/>
  <c r="AK514" i="1" s="1"/>
  <c r="R495" i="1"/>
  <c r="AK495" i="1" s="1"/>
  <c r="R477" i="1"/>
  <c r="AK477" i="1" s="1"/>
  <c r="R463" i="1"/>
  <c r="AK463" i="1" s="1"/>
  <c r="R451" i="1"/>
  <c r="AK451" i="1" s="1"/>
  <c r="R446" i="1"/>
  <c r="AK446" i="1" s="1"/>
  <c r="R431" i="1"/>
  <c r="AK431" i="1" s="1"/>
  <c r="R426" i="1"/>
  <c r="AK426" i="1" s="1"/>
  <c r="R389" i="1"/>
  <c r="AK389" i="1" s="1"/>
  <c r="R376" i="1"/>
  <c r="AK376" i="1" s="1"/>
  <c r="R359" i="1"/>
  <c r="AK359" i="1" s="1"/>
  <c r="R345" i="1"/>
  <c r="AK345" i="1" s="1"/>
  <c r="R343" i="1"/>
  <c r="AK343" i="1" s="1"/>
  <c r="R326" i="1"/>
  <c r="AK326" i="1" s="1"/>
  <c r="R325" i="1"/>
  <c r="AK325" i="1" s="1"/>
  <c r="R312" i="1"/>
  <c r="AK312" i="1" s="1"/>
  <c r="R280" i="1"/>
  <c r="AK280" i="1" s="1"/>
  <c r="R255" i="1"/>
  <c r="AK255" i="1" s="1"/>
  <c r="R231" i="1"/>
  <c r="AK231" i="1" s="1"/>
  <c r="R222" i="1"/>
  <c r="AK222" i="1" s="1"/>
  <c r="R214" i="1"/>
  <c r="AK214" i="1" s="1"/>
  <c r="R179" i="1"/>
  <c r="AK179" i="1" s="1"/>
  <c r="R153" i="1"/>
  <c r="AK153" i="1" s="1"/>
  <c r="R124" i="1"/>
  <c r="AK124" i="1" s="1"/>
  <c r="R112" i="1"/>
  <c r="AK112" i="1" s="1"/>
  <c r="R41" i="1"/>
  <c r="AK41" i="1" s="1"/>
  <c r="R30" i="1"/>
  <c r="AK30" i="1" s="1"/>
  <c r="R16" i="1"/>
  <c r="AK16" i="1" s="1"/>
  <c r="R10" i="1"/>
  <c r="AK10" i="1" s="1"/>
  <c r="R951" i="1"/>
  <c r="AK951" i="1" s="1"/>
  <c r="R895" i="1"/>
  <c r="AK895" i="1" s="1"/>
  <c r="R880" i="1"/>
  <c r="AK880" i="1" s="1"/>
  <c r="R866" i="1"/>
  <c r="AK866" i="1" s="1"/>
  <c r="R858" i="1"/>
  <c r="AK858" i="1" s="1"/>
  <c r="R847" i="1"/>
  <c r="AK847" i="1" s="1"/>
  <c r="R822" i="1"/>
  <c r="AK822" i="1" s="1"/>
  <c r="R818" i="1"/>
  <c r="AK818" i="1" s="1"/>
  <c r="R763" i="1"/>
  <c r="AK763" i="1" s="1"/>
  <c r="R752" i="1"/>
  <c r="AK752" i="1" s="1"/>
  <c r="R740" i="1"/>
  <c r="AK740" i="1" s="1"/>
  <c r="R714" i="1"/>
  <c r="AK714" i="1" s="1"/>
  <c r="R702" i="1"/>
  <c r="AK702" i="1" s="1"/>
  <c r="R688" i="1"/>
  <c r="AK688" i="1" s="1"/>
  <c r="R630" i="1"/>
  <c r="AK630" i="1" s="1"/>
  <c r="R614" i="1"/>
  <c r="AK614" i="1" s="1"/>
  <c r="R590" i="1"/>
  <c r="AK590" i="1" s="1"/>
  <c r="R540" i="1"/>
  <c r="AK540" i="1" s="1"/>
  <c r="R511" i="1"/>
  <c r="AK511" i="1" s="1"/>
  <c r="R500" i="1"/>
  <c r="AK500" i="1" s="1"/>
  <c r="R493" i="1"/>
  <c r="AK493" i="1" s="1"/>
  <c r="R473" i="1"/>
  <c r="AK473" i="1" s="1"/>
  <c r="R433" i="1"/>
  <c r="AK433" i="1" s="1"/>
  <c r="R365" i="1"/>
  <c r="AK365" i="1" s="1"/>
  <c r="R360" i="1"/>
  <c r="AK360" i="1" s="1"/>
  <c r="R354" i="1"/>
  <c r="AK354" i="1" s="1"/>
  <c r="R352" i="1"/>
  <c r="AK352" i="1" s="1"/>
  <c r="R338" i="1"/>
  <c r="AK338" i="1" s="1"/>
  <c r="R262" i="1"/>
  <c r="AK262" i="1" s="1"/>
  <c r="R237" i="1"/>
  <c r="AK237" i="1" s="1"/>
  <c r="R180" i="1"/>
  <c r="AK180" i="1" s="1"/>
  <c r="R127" i="1"/>
  <c r="AK127" i="1" s="1"/>
  <c r="R121" i="1"/>
  <c r="AK121" i="1" s="1"/>
  <c r="R77" i="1"/>
  <c r="AK77" i="1" s="1"/>
  <c r="R69" i="1"/>
  <c r="AK69" i="1" s="1"/>
  <c r="R64" i="1"/>
  <c r="AK64" i="1" s="1"/>
  <c r="R63" i="1"/>
  <c r="AK63" i="1" s="1"/>
  <c r="R15" i="1"/>
  <c r="AK15" i="1" s="1"/>
  <c r="R1000" i="1"/>
  <c r="AK1000" i="1" s="1"/>
  <c r="R995" i="1"/>
  <c r="AK995" i="1" s="1"/>
  <c r="R972" i="1"/>
  <c r="AK972" i="1" s="1"/>
  <c r="R940" i="1"/>
  <c r="AK940" i="1" s="1"/>
  <c r="R934" i="1"/>
  <c r="AK934" i="1" s="1"/>
  <c r="R932" i="1"/>
  <c r="AK932" i="1" s="1"/>
  <c r="R926" i="1"/>
  <c r="AK926" i="1" s="1"/>
  <c r="R917" i="1"/>
  <c r="AK917" i="1" s="1"/>
  <c r="R914" i="1"/>
  <c r="AK914" i="1" s="1"/>
  <c r="R913" i="1"/>
  <c r="AK913" i="1" s="1"/>
  <c r="R894" i="1"/>
  <c r="AK894" i="1" s="1"/>
  <c r="R805" i="1"/>
  <c r="AK805" i="1" s="1"/>
  <c r="R801" i="1"/>
  <c r="AK801" i="1" s="1"/>
  <c r="R775" i="1"/>
  <c r="AK775" i="1" s="1"/>
  <c r="R739" i="1"/>
  <c r="AK739" i="1" s="1"/>
  <c r="R728" i="1"/>
  <c r="AK728" i="1" s="1"/>
  <c r="R715" i="1"/>
  <c r="AK715" i="1" s="1"/>
  <c r="R692" i="1"/>
  <c r="AK692" i="1" s="1"/>
  <c r="R649" i="1"/>
  <c r="AK649" i="1" s="1"/>
  <c r="R510" i="1"/>
  <c r="AK510" i="1" s="1"/>
  <c r="R501" i="1"/>
  <c r="AK501" i="1" s="1"/>
  <c r="R496" i="1"/>
  <c r="AK496" i="1" s="1"/>
  <c r="R367" i="1"/>
  <c r="AK367" i="1" s="1"/>
  <c r="R339" i="1"/>
  <c r="AK339" i="1" s="1"/>
  <c r="R119" i="1"/>
  <c r="AK119" i="1" s="1"/>
  <c r="R78" i="1"/>
  <c r="AK78" i="1" s="1"/>
  <c r="R60" i="1"/>
  <c r="AK60" i="1" s="1"/>
  <c r="R14" i="1"/>
  <c r="AK14" i="1" s="1"/>
  <c r="R1001" i="1"/>
  <c r="AK1001" i="1" s="1"/>
  <c r="R981" i="1"/>
  <c r="AK981" i="1" s="1"/>
  <c r="R974" i="1"/>
  <c r="AK974" i="1" s="1"/>
  <c r="R973" i="1"/>
  <c r="AK973" i="1" s="1"/>
  <c r="R950" i="1"/>
  <c r="AK950" i="1" s="1"/>
  <c r="R903" i="1"/>
  <c r="AK903" i="1" s="1"/>
  <c r="R900" i="1"/>
  <c r="AK900" i="1" s="1"/>
  <c r="R898" i="1"/>
  <c r="AK898" i="1" s="1"/>
  <c r="R877" i="1"/>
  <c r="AK877" i="1" s="1"/>
  <c r="R836" i="1"/>
  <c r="AK836" i="1" s="1"/>
  <c r="R829" i="1"/>
  <c r="AK829" i="1" s="1"/>
  <c r="R807" i="1"/>
  <c r="AK807" i="1" s="1"/>
  <c r="R743" i="1"/>
  <c r="AK743" i="1" s="1"/>
  <c r="R712" i="1"/>
  <c r="AK712" i="1" s="1"/>
  <c r="R709" i="1"/>
  <c r="AK709" i="1" s="1"/>
  <c r="R700" i="1"/>
  <c r="AK700" i="1" s="1"/>
  <c r="R694" i="1"/>
  <c r="AK694" i="1" s="1"/>
  <c r="R659" i="1"/>
  <c r="AK659" i="1" s="1"/>
  <c r="R606" i="1"/>
  <c r="AK606" i="1" s="1"/>
  <c r="R552" i="1"/>
  <c r="AK552" i="1" s="1"/>
  <c r="R522" i="1"/>
  <c r="AK522" i="1" s="1"/>
  <c r="R434" i="1"/>
  <c r="AK434" i="1" s="1"/>
  <c r="R432" i="1"/>
  <c r="AK432" i="1" s="1"/>
  <c r="R393" i="1"/>
  <c r="AK393" i="1" s="1"/>
  <c r="R252" i="1"/>
  <c r="AK252" i="1" s="1"/>
  <c r="R204" i="1"/>
  <c r="AK204" i="1" s="1"/>
  <c r="R156" i="1"/>
  <c r="AK156" i="1" s="1"/>
  <c r="R140" i="1"/>
  <c r="AK140" i="1" s="1"/>
  <c r="R131" i="1"/>
  <c r="AK131" i="1" s="1"/>
  <c r="R67" i="1"/>
  <c r="AK67" i="1" s="1"/>
  <c r="R61" i="1"/>
  <c r="AK61" i="1" s="1"/>
  <c r="R905" i="1"/>
  <c r="AK905" i="1" s="1"/>
  <c r="R863" i="1"/>
  <c r="AK863" i="1" s="1"/>
  <c r="R855" i="1"/>
  <c r="AK855" i="1" s="1"/>
  <c r="R819" i="1"/>
  <c r="AK819" i="1" s="1"/>
  <c r="R777" i="1"/>
  <c r="AK777" i="1" s="1"/>
  <c r="R776" i="1"/>
  <c r="AK776" i="1" s="1"/>
  <c r="R758" i="1"/>
  <c r="AK758" i="1" s="1"/>
  <c r="R723" i="1"/>
  <c r="AK723" i="1" s="1"/>
  <c r="R646" i="1"/>
  <c r="AK646" i="1" s="1"/>
  <c r="R633" i="1"/>
  <c r="AK633" i="1" s="1"/>
  <c r="R605" i="1"/>
  <c r="AK605" i="1" s="1"/>
  <c r="R542" i="1"/>
  <c r="AK542" i="1" s="1"/>
  <c r="R533" i="1"/>
  <c r="AK533" i="1" s="1"/>
  <c r="R503" i="1"/>
  <c r="AK503" i="1" s="1"/>
  <c r="R478" i="1"/>
  <c r="AK478" i="1" s="1"/>
  <c r="R471" i="1"/>
  <c r="AK471" i="1" s="1"/>
  <c r="R371" i="1"/>
  <c r="AK371" i="1" s="1"/>
  <c r="R362" i="1"/>
  <c r="AK362" i="1" s="1"/>
  <c r="R341" i="1"/>
  <c r="AK341" i="1" s="1"/>
  <c r="R323" i="1"/>
  <c r="AK323" i="1" s="1"/>
  <c r="R310" i="1"/>
  <c r="AK310" i="1" s="1"/>
  <c r="R275" i="1"/>
  <c r="AK275" i="1" s="1"/>
  <c r="R210" i="1"/>
  <c r="AK210" i="1" s="1"/>
  <c r="R176" i="1"/>
  <c r="AK176" i="1" s="1"/>
  <c r="R158" i="1"/>
  <c r="AK158" i="1" s="1"/>
  <c r="R113" i="1"/>
  <c r="AK113" i="1" s="1"/>
  <c r="R105" i="1"/>
  <c r="AK105" i="1" s="1"/>
  <c r="R99" i="1"/>
  <c r="AK99" i="1" s="1"/>
  <c r="R93" i="1"/>
  <c r="AK93" i="1" s="1"/>
  <c r="R71" i="1"/>
  <c r="AK71" i="1" s="1"/>
  <c r="R50" i="1"/>
  <c r="AK50" i="1" s="1"/>
  <c r="R38" i="1"/>
  <c r="AK38" i="1" s="1"/>
  <c r="R23" i="1"/>
  <c r="AK23" i="1" s="1"/>
  <c r="R3" i="1"/>
  <c r="AK3" i="1" s="1"/>
  <c r="R2" i="1"/>
  <c r="AK2" i="1" s="1"/>
  <c r="R998" i="1"/>
  <c r="AK998" i="1" s="1"/>
  <c r="R944" i="1"/>
  <c r="AK944" i="1" s="1"/>
  <c r="R925" i="1"/>
  <c r="AK925" i="1" s="1"/>
  <c r="R921" i="1"/>
  <c r="AK921" i="1" s="1"/>
  <c r="R859" i="1"/>
  <c r="AK859" i="1" s="1"/>
  <c r="R838" i="1"/>
  <c r="AK838" i="1" s="1"/>
  <c r="R834" i="1"/>
  <c r="AK834" i="1" s="1"/>
  <c r="R719" i="1"/>
  <c r="AK719" i="1" s="1"/>
  <c r="R713" i="1"/>
  <c r="AK713" i="1" s="1"/>
  <c r="R710" i="1"/>
  <c r="AK710" i="1" s="1"/>
  <c r="R693" i="1"/>
  <c r="AK693" i="1" s="1"/>
  <c r="R627" i="1"/>
  <c r="AK627" i="1" s="1"/>
  <c r="R575" i="1"/>
  <c r="AK575" i="1" s="1"/>
  <c r="R527" i="1"/>
  <c r="AK527" i="1" s="1"/>
  <c r="R515" i="1"/>
  <c r="AK515" i="1" s="1"/>
  <c r="R491" i="1"/>
  <c r="AK491" i="1" s="1"/>
  <c r="R462" i="1"/>
  <c r="AK462" i="1" s="1"/>
  <c r="R445" i="1"/>
  <c r="AK445" i="1" s="1"/>
  <c r="R444" i="1"/>
  <c r="AK444" i="1" s="1"/>
  <c r="R379" i="1"/>
  <c r="AK379" i="1" s="1"/>
  <c r="R335" i="1"/>
  <c r="AK335" i="1" s="1"/>
  <c r="R321" i="1"/>
  <c r="AK321" i="1" s="1"/>
  <c r="R313" i="1"/>
  <c r="AK313" i="1" s="1"/>
  <c r="R304" i="1"/>
  <c r="AK304" i="1" s="1"/>
  <c r="R266" i="1"/>
  <c r="AK266" i="1" s="1"/>
  <c r="R220" i="1"/>
  <c r="AK220" i="1" s="1"/>
  <c r="R183" i="1"/>
  <c r="AK183" i="1" s="1"/>
  <c r="R146" i="1"/>
  <c r="AK146" i="1" s="1"/>
  <c r="R100" i="1"/>
  <c r="AK100" i="1" s="1"/>
  <c r="R31" i="1"/>
  <c r="AK31" i="1" s="1"/>
  <c r="R27" i="1"/>
  <c r="AK27" i="1" s="1"/>
  <c r="R21" i="1"/>
  <c r="AK21" i="1" s="1"/>
  <c r="R994" i="1"/>
  <c r="AK994" i="1" s="1"/>
  <c r="R964" i="1"/>
  <c r="AK964" i="1" s="1"/>
  <c r="R946" i="1"/>
  <c r="AK946" i="1" s="1"/>
  <c r="R920" i="1"/>
  <c r="AK920" i="1" s="1"/>
  <c r="R911" i="1"/>
  <c r="AK911" i="1" s="1"/>
  <c r="R879" i="1"/>
  <c r="AK879" i="1" s="1"/>
  <c r="R872" i="1"/>
  <c r="AK872" i="1" s="1"/>
  <c r="R809" i="1"/>
  <c r="AK809" i="1" s="1"/>
  <c r="R729" i="1"/>
  <c r="AK729" i="1" s="1"/>
  <c r="R697" i="1"/>
  <c r="AK697" i="1" s="1"/>
  <c r="R661" i="1"/>
  <c r="AK661" i="1" s="1"/>
  <c r="R660" i="1"/>
  <c r="AK660" i="1" s="1"/>
  <c r="R648" i="1"/>
  <c r="AK648" i="1" s="1"/>
  <c r="R611" i="1"/>
  <c r="AK611" i="1" s="1"/>
  <c r="R507" i="1"/>
  <c r="AK507" i="1" s="1"/>
  <c r="R499" i="1"/>
  <c r="AK499" i="1" s="1"/>
  <c r="R490" i="1"/>
  <c r="AK490" i="1" s="1"/>
  <c r="R487" i="1"/>
  <c r="AK487" i="1" s="1"/>
  <c r="R482" i="1"/>
  <c r="AK482" i="1" s="1"/>
  <c r="R449" i="1"/>
  <c r="AK449" i="1" s="1"/>
  <c r="R435" i="1"/>
  <c r="AK435" i="1" s="1"/>
  <c r="R373" i="1"/>
  <c r="AK373" i="1" s="1"/>
  <c r="R317" i="1"/>
  <c r="AK317" i="1" s="1"/>
  <c r="R315" i="1"/>
  <c r="AK315" i="1" s="1"/>
  <c r="R271" i="1"/>
  <c r="AK271" i="1" s="1"/>
  <c r="R269" i="1"/>
  <c r="AK269" i="1" s="1"/>
  <c r="R258" i="1"/>
  <c r="AK258" i="1" s="1"/>
  <c r="R173" i="1"/>
  <c r="AK173" i="1" s="1"/>
  <c r="R167" i="1"/>
  <c r="AK167" i="1" s="1"/>
  <c r="R129" i="1"/>
  <c r="AK129" i="1" s="1"/>
  <c r="R104" i="1"/>
  <c r="AK104" i="1" s="1"/>
  <c r="R91" i="1"/>
  <c r="AK91" i="1" s="1"/>
  <c r="R59" i="1"/>
  <c r="AK59" i="1" s="1"/>
  <c r="R26" i="1"/>
  <c r="AK26" i="1" s="1"/>
  <c r="R969" i="1"/>
  <c r="AK969" i="1" s="1"/>
  <c r="R923" i="1"/>
  <c r="AK923" i="1" s="1"/>
  <c r="R839" i="1"/>
  <c r="AK839" i="1" s="1"/>
  <c r="R821" i="1"/>
  <c r="AK821" i="1" s="1"/>
  <c r="R811" i="1"/>
  <c r="AK811" i="1" s="1"/>
  <c r="R803" i="1"/>
  <c r="AK803" i="1" s="1"/>
  <c r="R773" i="1"/>
  <c r="AK773" i="1" s="1"/>
  <c r="R574" i="1"/>
  <c r="AK574" i="1" s="1"/>
  <c r="R535" i="1"/>
  <c r="AK535" i="1" s="1"/>
  <c r="R534" i="1"/>
  <c r="AK534" i="1" s="1"/>
  <c r="R525" i="1"/>
  <c r="AK525" i="1" s="1"/>
  <c r="R506" i="1"/>
  <c r="AK506" i="1" s="1"/>
  <c r="R498" i="1"/>
  <c r="AK498" i="1" s="1"/>
  <c r="R450" i="1"/>
  <c r="AK450" i="1" s="1"/>
  <c r="R377" i="1"/>
  <c r="AK377" i="1" s="1"/>
  <c r="R300" i="1"/>
  <c r="AK300" i="1" s="1"/>
  <c r="R270" i="1"/>
  <c r="AK270" i="1" s="1"/>
  <c r="R250" i="1"/>
  <c r="AK250" i="1" s="1"/>
  <c r="R235" i="1"/>
  <c r="AK235" i="1" s="1"/>
  <c r="R206" i="1"/>
  <c r="AK206" i="1" s="1"/>
  <c r="R80" i="1"/>
  <c r="AK80" i="1" s="1"/>
  <c r="R42" i="1"/>
  <c r="AK42" i="1" s="1"/>
  <c r="R36" i="1"/>
  <c r="AK36" i="1" s="1"/>
  <c r="R519" i="1"/>
  <c r="AK519" i="1" s="1"/>
  <c r="R978" i="1"/>
  <c r="AK978" i="1" s="1"/>
  <c r="R919" i="1"/>
  <c r="AK919" i="1" s="1"/>
  <c r="R916" i="1"/>
  <c r="AK916" i="1" s="1"/>
  <c r="R861" i="1"/>
  <c r="AK861" i="1" s="1"/>
  <c r="R849" i="1"/>
  <c r="AK849" i="1" s="1"/>
  <c r="R827" i="1"/>
  <c r="AK827" i="1" s="1"/>
  <c r="R796" i="1"/>
  <c r="AK796" i="1" s="1"/>
  <c r="R724" i="1"/>
  <c r="AK724" i="1" s="1"/>
  <c r="R479" i="1"/>
  <c r="AK479" i="1" s="1"/>
  <c r="R453" i="1"/>
  <c r="AK453" i="1" s="1"/>
  <c r="R329" i="1"/>
  <c r="AK329" i="1" s="1"/>
  <c r="R322" i="1"/>
  <c r="AK322" i="1" s="1"/>
  <c r="R301" i="1"/>
  <c r="AK301" i="1" s="1"/>
  <c r="R134" i="1"/>
  <c r="AK134" i="1" s="1"/>
  <c r="R125" i="1"/>
  <c r="AK125" i="1" s="1"/>
  <c r="R87" i="1"/>
  <c r="AK87" i="1" s="1"/>
  <c r="R74" i="1"/>
  <c r="AK74" i="1" s="1"/>
  <c r="R68" i="1"/>
  <c r="AK68" i="1" s="1"/>
  <c r="R20" i="1"/>
  <c r="AK20" i="1" s="1"/>
  <c r="R19" i="1"/>
  <c r="AK19" i="1" s="1"/>
  <c r="R961" i="1"/>
  <c r="AK961" i="1" s="1"/>
  <c r="R936" i="1"/>
  <c r="AK936" i="1" s="1"/>
  <c r="R908" i="1"/>
  <c r="AK908" i="1" s="1"/>
  <c r="R907" i="1"/>
  <c r="AK907" i="1" s="1"/>
  <c r="R893" i="1"/>
  <c r="AK893" i="1" s="1"/>
  <c r="R882" i="1"/>
  <c r="AK882" i="1" s="1"/>
  <c r="R860" i="1"/>
  <c r="AK860" i="1" s="1"/>
  <c r="R653" i="1"/>
  <c r="AK653" i="1" s="1"/>
  <c r="R571" i="1"/>
  <c r="AK571" i="1" s="1"/>
  <c r="R461" i="1"/>
  <c r="AK461" i="1" s="1"/>
  <c r="R422" i="1"/>
  <c r="AK422" i="1" s="1"/>
  <c r="R418" i="1"/>
  <c r="AK418" i="1" s="1"/>
  <c r="R392" i="1"/>
  <c r="AK392" i="1" s="1"/>
  <c r="R358" i="1"/>
  <c r="AK358" i="1" s="1"/>
  <c r="R336" i="1"/>
  <c r="AK336" i="1" s="1"/>
  <c r="R333" i="1"/>
  <c r="AK333" i="1" s="1"/>
  <c r="R293" i="1"/>
  <c r="AK293" i="1" s="1"/>
  <c r="R278" i="1"/>
  <c r="AK278" i="1" s="1"/>
  <c r="R254" i="1"/>
  <c r="AK254" i="1" s="1"/>
  <c r="R226" i="1"/>
  <c r="AK226" i="1" s="1"/>
  <c r="R126" i="1"/>
  <c r="AK126" i="1" s="1"/>
  <c r="R117" i="1"/>
  <c r="AK117" i="1" s="1"/>
  <c r="R85" i="1"/>
  <c r="AK85" i="1" s="1"/>
  <c r="R34" i="1"/>
  <c r="AK34" i="1" s="1"/>
  <c r="R516" i="1"/>
  <c r="AK516" i="1" s="1"/>
  <c r="R941" i="1"/>
  <c r="AK941" i="1" s="1"/>
  <c r="R906" i="1"/>
  <c r="AK906" i="1" s="1"/>
  <c r="R871" i="1"/>
  <c r="AK871" i="1" s="1"/>
  <c r="R867" i="1"/>
  <c r="AK867" i="1" s="1"/>
  <c r="R816" i="1"/>
  <c r="AK816" i="1" s="1"/>
  <c r="R651" i="1"/>
  <c r="AK651" i="1" s="1"/>
  <c r="R505" i="1"/>
  <c r="AK505" i="1" s="1"/>
  <c r="R344" i="1"/>
  <c r="AK344" i="1" s="1"/>
  <c r="R319" i="1"/>
  <c r="AK319" i="1" s="1"/>
  <c r="R276" i="1"/>
  <c r="AK276" i="1" s="1"/>
  <c r="R224" i="1"/>
  <c r="AK224" i="1" s="1"/>
  <c r="R145" i="1"/>
  <c r="AK145" i="1" s="1"/>
  <c r="R137" i="1"/>
  <c r="AK137" i="1" s="1"/>
  <c r="R109" i="1"/>
  <c r="AK109" i="1" s="1"/>
  <c r="R96" i="1"/>
  <c r="AK96" i="1" s="1"/>
  <c r="R95" i="1"/>
  <c r="AK95" i="1" s="1"/>
  <c r="R56" i="1"/>
  <c r="AK56" i="1" s="1"/>
  <c r="R43" i="1"/>
  <c r="AK43" i="1" s="1"/>
  <c r="R967" i="1"/>
  <c r="AK967" i="1" s="1"/>
  <c r="R953" i="1"/>
  <c r="AK953" i="1" s="1"/>
  <c r="R938" i="1"/>
  <c r="AK938" i="1" s="1"/>
  <c r="R528" i="1"/>
  <c r="AK528" i="1" s="1"/>
  <c r="R470" i="1"/>
  <c r="AK470" i="1" s="1"/>
  <c r="R334" i="1"/>
  <c r="AK334" i="1" s="1"/>
  <c r="R272" i="1"/>
  <c r="AK272" i="1" s="1"/>
  <c r="R267" i="1"/>
  <c r="AK267" i="1" s="1"/>
  <c r="R264" i="1"/>
  <c r="AK264" i="1" s="1"/>
  <c r="R35" i="1"/>
  <c r="AK35" i="1" s="1"/>
  <c r="R915" i="1"/>
  <c r="AK915" i="1" s="1"/>
  <c r="R620" i="1"/>
  <c r="AK620" i="1" s="1"/>
  <c r="R610" i="1"/>
  <c r="AK610" i="1" s="1"/>
  <c r="R530" i="1"/>
  <c r="AK530" i="1" s="1"/>
  <c r="R388" i="1"/>
  <c r="AK388" i="1" s="1"/>
  <c r="R308" i="1"/>
  <c r="AK308" i="1" s="1"/>
  <c r="R277" i="1"/>
  <c r="AK277" i="1" s="1"/>
  <c r="R133" i="1"/>
  <c r="AK133" i="1" s="1"/>
  <c r="R123" i="1"/>
  <c r="AK123" i="1" s="1"/>
  <c r="R116" i="1"/>
  <c r="AK116" i="1" s="1"/>
  <c r="R44" i="1"/>
  <c r="AK44" i="1" s="1"/>
  <c r="R971" i="1"/>
  <c r="AK971" i="1" s="1"/>
  <c r="R825" i="1"/>
  <c r="AK825" i="1" s="1"/>
  <c r="R824" i="1"/>
  <c r="AK824" i="1" s="1"/>
  <c r="R536" i="1"/>
  <c r="AK536" i="1" s="1"/>
  <c r="P999" i="1"/>
  <c r="AJ999" i="1" s="1"/>
  <c r="P48" i="1"/>
  <c r="AJ48" i="1" s="1"/>
  <c r="P212" i="1"/>
  <c r="AJ212" i="1" s="1"/>
  <c r="P708" i="1"/>
  <c r="AJ708" i="1" s="1"/>
  <c r="P246" i="1"/>
  <c r="AJ246" i="1" s="1"/>
  <c r="P1002" i="1"/>
  <c r="AJ1002" i="1" s="1"/>
  <c r="P244" i="1"/>
  <c r="AJ244" i="1" s="1"/>
  <c r="P671" i="1"/>
  <c r="AJ671" i="1" s="1"/>
  <c r="P245" i="1"/>
  <c r="AJ245" i="1" s="1"/>
  <c r="P798" i="1"/>
  <c r="AJ798" i="1" s="1"/>
  <c r="P286" i="1"/>
  <c r="AJ286" i="1" s="1"/>
  <c r="P238" i="1"/>
  <c r="AJ238" i="1" s="1"/>
  <c r="P170" i="1"/>
  <c r="AJ170" i="1" s="1"/>
  <c r="P682" i="1"/>
  <c r="AJ682" i="1" s="1"/>
  <c r="P175" i="1"/>
  <c r="AJ175" i="1" s="1"/>
  <c r="P883" i="1"/>
  <c r="AJ883" i="1" s="1"/>
  <c r="P658" i="1"/>
  <c r="AJ658" i="1" s="1"/>
  <c r="P642" i="1"/>
  <c r="AJ642" i="1" s="1"/>
  <c r="P686" i="1"/>
  <c r="AJ686" i="1" s="1"/>
  <c r="P213" i="1"/>
  <c r="AJ213" i="1" s="1"/>
  <c r="P297" i="1"/>
  <c r="AJ297" i="1" s="1"/>
  <c r="P544" i="1"/>
  <c r="AJ544" i="1" s="1"/>
  <c r="P102" i="1"/>
  <c r="AJ102" i="1" s="1"/>
  <c r="P28" i="1"/>
  <c r="AJ28" i="1" s="1"/>
  <c r="P931" i="1"/>
  <c r="AJ931" i="1" s="1"/>
  <c r="P845" i="1"/>
  <c r="AJ845" i="1" s="1"/>
  <c r="P438" i="1"/>
  <c r="AJ438" i="1" s="1"/>
  <c r="P612" i="1"/>
  <c r="AJ612" i="1" s="1"/>
  <c r="P391" i="1"/>
  <c r="AJ391" i="1" s="1"/>
  <c r="P698" i="1"/>
  <c r="AJ698" i="1" s="1"/>
  <c r="P588" i="1"/>
  <c r="AJ588" i="1" s="1"/>
  <c r="P230" i="1"/>
  <c r="AJ230" i="1" s="1"/>
  <c r="P960" i="1"/>
  <c r="AJ960" i="1" s="1"/>
  <c r="P968" i="1"/>
  <c r="AJ968" i="1" s="1"/>
  <c r="P197" i="1"/>
  <c r="AJ197" i="1" s="1"/>
  <c r="P350" i="1"/>
  <c r="AJ350" i="1" s="1"/>
  <c r="P239" i="1"/>
  <c r="AJ239" i="1" s="1"/>
  <c r="P831" i="1"/>
  <c r="AJ831" i="1" s="1"/>
  <c r="P442" i="1"/>
  <c r="AJ442" i="1" s="1"/>
  <c r="P383" i="1"/>
  <c r="AJ383" i="1" s="1"/>
  <c r="P668" i="1"/>
  <c r="AJ668" i="1" s="1"/>
  <c r="P363" i="1"/>
  <c r="AJ363" i="1" s="1"/>
  <c r="P787" i="1"/>
  <c r="AJ787" i="1" s="1"/>
  <c r="P416" i="1"/>
  <c r="AJ416" i="1" s="1"/>
  <c r="P349" i="1"/>
  <c r="AJ349" i="1" s="1"/>
  <c r="P190" i="1"/>
  <c r="AJ190" i="1" s="1"/>
  <c r="P178" i="1"/>
  <c r="AJ178" i="1" s="1"/>
  <c r="P979" i="1"/>
  <c r="AJ979" i="1" s="1"/>
  <c r="P947" i="1"/>
  <c r="AJ947" i="1" s="1"/>
  <c r="P963" i="1"/>
  <c r="AJ963" i="1" s="1"/>
  <c r="P201" i="1"/>
  <c r="AJ201" i="1" s="1"/>
  <c r="P186" i="1"/>
  <c r="AJ186" i="1" s="1"/>
  <c r="P881" i="1"/>
  <c r="AJ881" i="1" s="1"/>
  <c r="P844" i="1"/>
  <c r="AJ844" i="1" s="1"/>
  <c r="P634" i="1"/>
  <c r="AJ634" i="1" s="1"/>
  <c r="P253" i="1"/>
  <c r="AJ253" i="1" s="1"/>
  <c r="P567" i="1"/>
  <c r="AJ567" i="1" s="1"/>
  <c r="P243" i="1"/>
  <c r="AJ243" i="1" s="1"/>
  <c r="P518" i="1"/>
  <c r="AJ518" i="1" s="1"/>
  <c r="P331" i="1"/>
  <c r="AJ331" i="1" s="1"/>
  <c r="P756" i="1"/>
  <c r="AJ756" i="1" s="1"/>
  <c r="P748" i="1"/>
  <c r="AJ748" i="1" s="1"/>
  <c r="P677" i="1"/>
  <c r="AJ677" i="1" s="1"/>
  <c r="P573" i="1"/>
  <c r="AJ573" i="1" s="1"/>
  <c r="P366" i="1"/>
  <c r="AJ366" i="1" s="1"/>
  <c r="P346" i="1"/>
  <c r="AJ346" i="1" s="1"/>
  <c r="P314" i="1"/>
  <c r="AJ314" i="1" s="1"/>
  <c r="P990" i="1"/>
  <c r="AJ990" i="1" s="1"/>
  <c r="P674" i="1"/>
  <c r="AJ674" i="1" s="1"/>
  <c r="P309" i="1"/>
  <c r="AJ309" i="1" s="1"/>
  <c r="P209" i="1"/>
  <c r="AJ209" i="1" s="1"/>
  <c r="P977" i="1"/>
  <c r="AJ977" i="1" s="1"/>
  <c r="P814" i="1"/>
  <c r="AJ814" i="1" s="1"/>
  <c r="P596" i="1"/>
  <c r="AJ596" i="1" s="1"/>
  <c r="P583" i="1"/>
  <c r="AJ583" i="1" s="1"/>
  <c r="P559" i="1"/>
  <c r="AJ559" i="1" s="1"/>
  <c r="P409" i="1"/>
  <c r="AJ409" i="1" s="1"/>
  <c r="P135" i="1"/>
  <c r="AJ135" i="1" s="1"/>
  <c r="P734" i="1"/>
  <c r="AJ734" i="1" s="1"/>
  <c r="P727" i="1"/>
  <c r="AJ727" i="1" s="1"/>
  <c r="P608" i="1"/>
  <c r="AJ608" i="1" s="1"/>
  <c r="P570" i="1"/>
  <c r="AJ570" i="1" s="1"/>
  <c r="P421" i="1"/>
  <c r="AJ421" i="1" s="1"/>
  <c r="P399" i="1"/>
  <c r="AJ399" i="1" s="1"/>
  <c r="P594" i="1"/>
  <c r="AJ594" i="1" s="1"/>
  <c r="P419" i="1"/>
  <c r="AJ419" i="1" s="1"/>
  <c r="P797" i="1"/>
  <c r="AJ797" i="1" s="1"/>
  <c r="P704" i="1"/>
  <c r="AJ704" i="1" s="1"/>
  <c r="P645" i="1"/>
  <c r="AJ645" i="1" s="1"/>
  <c r="P625" i="1"/>
  <c r="AJ625" i="1" s="1"/>
  <c r="P353" i="1"/>
  <c r="AJ353" i="1" s="1"/>
  <c r="P311" i="1"/>
  <c r="AJ311" i="1" s="1"/>
  <c r="P762" i="1"/>
  <c r="AJ762" i="1" s="1"/>
  <c r="P669" i="1"/>
  <c r="AJ669" i="1" s="1"/>
  <c r="P188" i="1"/>
  <c r="AJ188" i="1" s="1"/>
  <c r="P101" i="1"/>
  <c r="AJ101" i="1" s="1"/>
  <c r="P12" i="1"/>
  <c r="AJ12" i="1" s="1"/>
  <c r="P766" i="1"/>
  <c r="AJ766" i="1" s="1"/>
  <c r="P721" i="1"/>
  <c r="AJ721" i="1" s="1"/>
  <c r="P720" i="1"/>
  <c r="AJ720" i="1" s="1"/>
  <c r="P647" i="1"/>
  <c r="AJ647" i="1" s="1"/>
  <c r="P285" i="1"/>
  <c r="AJ285" i="1" s="1"/>
  <c r="P160" i="1"/>
  <c r="AJ160" i="1" s="1"/>
  <c r="P11" i="1"/>
  <c r="AJ11" i="1" s="1"/>
  <c r="P901" i="1"/>
  <c r="AJ901" i="1" s="1"/>
  <c r="P890" i="1"/>
  <c r="AJ890" i="1" s="1"/>
  <c r="P862" i="1"/>
  <c r="AJ862" i="1" s="1"/>
  <c r="P784" i="1"/>
  <c r="AJ784" i="1" s="1"/>
  <c r="P673" i="1"/>
  <c r="AJ673" i="1" s="1"/>
  <c r="P569" i="1"/>
  <c r="AJ569" i="1" s="1"/>
  <c r="P543" i="1"/>
  <c r="AJ543" i="1" s="1"/>
  <c r="P538" i="1"/>
  <c r="AJ538" i="1" s="1"/>
  <c r="P405" i="1"/>
  <c r="AJ405" i="1" s="1"/>
  <c r="P290" i="1"/>
  <c r="AJ290" i="1" s="1"/>
  <c r="P643" i="1"/>
  <c r="AJ643" i="1" s="1"/>
  <c r="P563" i="1"/>
  <c r="AJ563" i="1" s="1"/>
  <c r="P208" i="1"/>
  <c r="AJ208" i="1" s="1"/>
  <c r="P887" i="1"/>
  <c r="AJ887" i="1" s="1"/>
  <c r="P778" i="1"/>
  <c r="AJ778" i="1" s="1"/>
  <c r="P772" i="1"/>
  <c r="AJ772" i="1" s="1"/>
  <c r="P746" i="1"/>
  <c r="AJ746" i="1" s="1"/>
  <c r="P142" i="1"/>
  <c r="AJ142" i="1" s="1"/>
  <c r="P122" i="1"/>
  <c r="AJ122" i="1" s="1"/>
  <c r="P942" i="1"/>
  <c r="AJ942" i="1" s="1"/>
  <c r="P875" i="1"/>
  <c r="AJ875" i="1" s="1"/>
  <c r="P851" i="1"/>
  <c r="AJ851" i="1" s="1"/>
  <c r="P806" i="1"/>
  <c r="AJ806" i="1" s="1"/>
  <c r="P765" i="1"/>
  <c r="AJ765" i="1" s="1"/>
  <c r="P475" i="1"/>
  <c r="AJ475" i="1" s="1"/>
  <c r="P464" i="1"/>
  <c r="AJ464" i="1" s="1"/>
  <c r="P436" i="1"/>
  <c r="AJ436" i="1" s="1"/>
  <c r="P185" i="1"/>
  <c r="AJ185" i="1" s="1"/>
  <c r="P793" i="1"/>
  <c r="AJ793" i="1" s="1"/>
  <c r="P565" i="1"/>
  <c r="AJ565" i="1" s="1"/>
  <c r="P428" i="1"/>
  <c r="AJ428" i="1" s="1"/>
  <c r="P287" i="1"/>
  <c r="AJ287" i="1" s="1"/>
  <c r="P195" i="1"/>
  <c r="AJ195" i="1" s="1"/>
  <c r="P187" i="1"/>
  <c r="AJ187" i="1" s="1"/>
  <c r="P149" i="1"/>
  <c r="AJ149" i="1" s="1"/>
  <c r="P47" i="1"/>
  <c r="AJ47" i="1" s="1"/>
  <c r="P984" i="1"/>
  <c r="AJ984" i="1" s="1"/>
  <c r="P870" i="1"/>
  <c r="AJ870" i="1" s="1"/>
  <c r="P813" i="1"/>
  <c r="AJ813" i="1" s="1"/>
  <c r="P665" i="1"/>
  <c r="AJ665" i="1" s="1"/>
  <c r="P621" i="1"/>
  <c r="AJ621" i="1" s="1"/>
  <c r="P599" i="1"/>
  <c r="AJ599" i="1" s="1"/>
  <c r="P557" i="1"/>
  <c r="AJ557" i="1" s="1"/>
  <c r="P545" i="1"/>
  <c r="AJ545" i="1" s="1"/>
  <c r="P460" i="1"/>
  <c r="AJ460" i="1" s="1"/>
  <c r="P425" i="1"/>
  <c r="AJ425" i="1" s="1"/>
  <c r="P216" i="1"/>
  <c r="AJ216" i="1" s="1"/>
  <c r="P199" i="1"/>
  <c r="AJ199" i="1" s="1"/>
  <c r="P168" i="1"/>
  <c r="AJ168" i="1" s="1"/>
  <c r="P110" i="1"/>
  <c r="AJ110" i="1" s="1"/>
  <c r="P92" i="1"/>
  <c r="AJ92" i="1" s="1"/>
  <c r="P37" i="1"/>
  <c r="AJ37" i="1" s="1"/>
  <c r="P13" i="1"/>
  <c r="AJ13" i="1" s="1"/>
  <c r="P949" i="1"/>
  <c r="AJ949" i="1" s="1"/>
  <c r="P846" i="1"/>
  <c r="AJ846" i="1" s="1"/>
  <c r="P840" i="1"/>
  <c r="AJ840" i="1" s="1"/>
  <c r="P731" i="1"/>
  <c r="AJ731" i="1" s="1"/>
  <c r="P725" i="1"/>
  <c r="AJ725" i="1" s="1"/>
  <c r="P657" i="1"/>
  <c r="AJ657" i="1" s="1"/>
  <c r="P598" i="1"/>
  <c r="AJ598" i="1" s="1"/>
  <c r="P283" i="1"/>
  <c r="AJ283" i="1" s="1"/>
  <c r="P151" i="1"/>
  <c r="AJ151" i="1" s="1"/>
  <c r="P138" i="1"/>
  <c r="AJ138" i="1" s="1"/>
  <c r="P864" i="1"/>
  <c r="AJ864" i="1" s="1"/>
  <c r="P689" i="1"/>
  <c r="AJ689" i="1" s="1"/>
  <c r="P638" i="1"/>
  <c r="AJ638" i="1" s="1"/>
  <c r="P400" i="1"/>
  <c r="AJ400" i="1" s="1"/>
  <c r="P387" i="1"/>
  <c r="AJ387" i="1" s="1"/>
  <c r="P232" i="1"/>
  <c r="AJ232" i="1" s="1"/>
  <c r="P130" i="1"/>
  <c r="AJ130" i="1" s="1"/>
  <c r="P55" i="1"/>
  <c r="AJ55" i="1" s="1"/>
  <c r="P993" i="1"/>
  <c r="AJ993" i="1" s="1"/>
  <c r="P933" i="1"/>
  <c r="AJ933" i="1" s="1"/>
  <c r="P812" i="1"/>
  <c r="AJ812" i="1" s="1"/>
  <c r="P774" i="1"/>
  <c r="AJ774" i="1" s="1"/>
  <c r="P737" i="1"/>
  <c r="AJ737" i="1" s="1"/>
  <c r="P593" i="1"/>
  <c r="AJ593" i="1" s="1"/>
  <c r="P554" i="1"/>
  <c r="AJ554" i="1" s="1"/>
  <c r="P483" i="1"/>
  <c r="AJ483" i="1" s="1"/>
  <c r="P481" i="1"/>
  <c r="AJ481" i="1" s="1"/>
  <c r="P439" i="1"/>
  <c r="AJ439" i="1" s="1"/>
  <c r="P380" i="1"/>
  <c r="AJ380" i="1" s="1"/>
  <c r="P296" i="1"/>
  <c r="AJ296" i="1" s="1"/>
  <c r="P273" i="1"/>
  <c r="AJ273" i="1" s="1"/>
  <c r="P164" i="1"/>
  <c r="AJ164" i="1" s="1"/>
  <c r="P768" i="1"/>
  <c r="AJ768" i="1" s="1"/>
  <c r="P755" i="1"/>
  <c r="AJ755" i="1" s="1"/>
  <c r="P730" i="1"/>
  <c r="AJ730" i="1" s="1"/>
  <c r="P644" i="1"/>
  <c r="AJ644" i="1" s="1"/>
  <c r="P624" i="1"/>
  <c r="AJ624" i="1" s="1"/>
  <c r="P595" i="1"/>
  <c r="AJ595" i="1" s="1"/>
  <c r="P551" i="1"/>
  <c r="AJ551" i="1" s="1"/>
  <c r="P370" i="1"/>
  <c r="AJ370" i="1" s="1"/>
  <c r="P318" i="1"/>
  <c r="AJ318" i="1" s="1"/>
  <c r="P294" i="1"/>
  <c r="AJ294" i="1" s="1"/>
  <c r="P242" i="1"/>
  <c r="AJ242" i="1" s="1"/>
  <c r="P108" i="1"/>
  <c r="AJ108" i="1" s="1"/>
  <c r="P22" i="1"/>
  <c r="AJ22" i="1" s="1"/>
  <c r="P987" i="1"/>
  <c r="AJ987" i="1" s="1"/>
  <c r="P982" i="1"/>
  <c r="AJ982" i="1" s="1"/>
  <c r="P868" i="1"/>
  <c r="AJ868" i="1" s="1"/>
  <c r="P736" i="1"/>
  <c r="AJ736" i="1" s="1"/>
  <c r="P629" i="1"/>
  <c r="AJ629" i="1" s="1"/>
  <c r="P403" i="1"/>
  <c r="AJ403" i="1" s="1"/>
  <c r="P361" i="1"/>
  <c r="AJ361" i="1" s="1"/>
  <c r="P328" i="1"/>
  <c r="AJ328" i="1" s="1"/>
  <c r="P189" i="1"/>
  <c r="AJ189" i="1" s="1"/>
  <c r="P182" i="1"/>
  <c r="AJ182" i="1" s="1"/>
  <c r="P172" i="1"/>
  <c r="AJ172" i="1" s="1"/>
  <c r="P853" i="1"/>
  <c r="AJ853" i="1" s="1"/>
  <c r="P792" i="1"/>
  <c r="AJ792" i="1" s="1"/>
  <c r="P783" i="1"/>
  <c r="AJ783" i="1" s="1"/>
  <c r="P757" i="1"/>
  <c r="AJ757" i="1" s="1"/>
  <c r="P753" i="1"/>
  <c r="AJ753" i="1" s="1"/>
  <c r="P687" i="1"/>
  <c r="AJ687" i="1" s="1"/>
  <c r="P601" i="1"/>
  <c r="AJ601" i="1" s="1"/>
  <c r="P600" i="1"/>
  <c r="AJ600" i="1" s="1"/>
  <c r="P592" i="1"/>
  <c r="AJ592" i="1" s="1"/>
  <c r="P564" i="1"/>
  <c r="AJ564" i="1" s="1"/>
  <c r="P458" i="1"/>
  <c r="AJ458" i="1" s="1"/>
  <c r="P404" i="1"/>
  <c r="AJ404" i="1" s="1"/>
  <c r="P342" i="1"/>
  <c r="AJ342" i="1" s="1"/>
  <c r="P221" i="1"/>
  <c r="AJ221" i="1" s="1"/>
  <c r="P169" i="1"/>
  <c r="AJ169" i="1" s="1"/>
  <c r="P159" i="1"/>
  <c r="AJ159" i="1" s="1"/>
  <c r="P154" i="1"/>
  <c r="AJ154" i="1" s="1"/>
  <c r="P17" i="1"/>
  <c r="AJ17" i="1" s="1"/>
  <c r="P902" i="1"/>
  <c r="AJ902" i="1" s="1"/>
  <c r="P869" i="1"/>
  <c r="AJ869" i="1" s="1"/>
  <c r="P833" i="1"/>
  <c r="AJ833" i="1" s="1"/>
  <c r="P832" i="1"/>
  <c r="AJ832" i="1" s="1"/>
  <c r="P699" i="1"/>
  <c r="AJ699" i="1" s="1"/>
  <c r="P683" i="1"/>
  <c r="AJ683" i="1" s="1"/>
  <c r="P616" i="1"/>
  <c r="AJ616" i="1" s="1"/>
  <c r="P597" i="1"/>
  <c r="AJ597" i="1" s="1"/>
  <c r="P576" i="1"/>
  <c r="AJ576" i="1" s="1"/>
  <c r="P556" i="1"/>
  <c r="AJ556" i="1" s="1"/>
  <c r="P541" i="1"/>
  <c r="AJ541" i="1" s="1"/>
  <c r="P307" i="1"/>
  <c r="AJ307" i="1" s="1"/>
  <c r="P288" i="1"/>
  <c r="AJ288" i="1" s="1"/>
  <c r="P249" i="1"/>
  <c r="AJ249" i="1" s="1"/>
  <c r="P81" i="1"/>
  <c r="AJ81" i="1" s="1"/>
  <c r="P62" i="1"/>
  <c r="AJ62" i="1" s="1"/>
  <c r="P53" i="1"/>
  <c r="AJ53" i="1" s="1"/>
  <c r="P810" i="1"/>
  <c r="AJ810" i="1" s="1"/>
  <c r="P732" i="1"/>
  <c r="AJ732" i="1" s="1"/>
  <c r="P509" i="1"/>
  <c r="AJ509" i="1" s="1"/>
  <c r="P472" i="1"/>
  <c r="AJ472" i="1" s="1"/>
  <c r="P408" i="1"/>
  <c r="AJ408" i="1" s="1"/>
  <c r="P382" i="1"/>
  <c r="AJ382" i="1" s="1"/>
  <c r="P332" i="1"/>
  <c r="AJ332" i="1" s="1"/>
  <c r="P303" i="1"/>
  <c r="AJ303" i="1" s="1"/>
  <c r="P205" i="1"/>
  <c r="AJ205" i="1" s="1"/>
  <c r="P202" i="1"/>
  <c r="AJ202" i="1" s="1"/>
  <c r="P192" i="1"/>
  <c r="AJ192" i="1" s="1"/>
  <c r="P152" i="1"/>
  <c r="AJ152" i="1" s="1"/>
  <c r="P84" i="1"/>
  <c r="AJ84" i="1" s="1"/>
  <c r="P25" i="1"/>
  <c r="AJ25" i="1" s="1"/>
  <c r="P957" i="1"/>
  <c r="AJ957" i="1" s="1"/>
  <c r="P904" i="1"/>
  <c r="AJ904" i="1" s="1"/>
  <c r="P886" i="1"/>
  <c r="AJ886" i="1" s="1"/>
  <c r="P876" i="1"/>
  <c r="AJ876" i="1" s="1"/>
  <c r="P791" i="1"/>
  <c r="AJ791" i="1" s="1"/>
  <c r="P733" i="1"/>
  <c r="AJ733" i="1" s="1"/>
  <c r="P718" i="1"/>
  <c r="AJ718" i="1" s="1"/>
  <c r="P636" i="1"/>
  <c r="AJ636" i="1" s="1"/>
  <c r="P613" i="1"/>
  <c r="AJ613" i="1" s="1"/>
  <c r="P568" i="1"/>
  <c r="AJ568" i="1" s="1"/>
  <c r="P474" i="1"/>
  <c r="AJ474" i="1" s="1"/>
  <c r="P455" i="1"/>
  <c r="AJ455" i="1" s="1"/>
  <c r="P247" i="1"/>
  <c r="AJ247" i="1" s="1"/>
  <c r="P155" i="1"/>
  <c r="AJ155" i="1" s="1"/>
  <c r="P40" i="1"/>
  <c r="AJ40" i="1" s="1"/>
  <c r="P39" i="1"/>
  <c r="AJ39" i="1" s="1"/>
  <c r="P989" i="1"/>
  <c r="AJ989" i="1" s="1"/>
  <c r="P965" i="1"/>
  <c r="AJ965" i="1" s="1"/>
  <c r="P789" i="1"/>
  <c r="AJ789" i="1" s="1"/>
  <c r="P786" i="1"/>
  <c r="AJ786" i="1" s="1"/>
  <c r="P754" i="1"/>
  <c r="AJ754" i="1" s="1"/>
  <c r="P745" i="1"/>
  <c r="AJ745" i="1" s="1"/>
  <c r="P738" i="1"/>
  <c r="AJ738" i="1" s="1"/>
  <c r="P726" i="1"/>
  <c r="AJ726" i="1" s="1"/>
  <c r="P619" i="1"/>
  <c r="AJ619" i="1" s="1"/>
  <c r="P586" i="1"/>
  <c r="AJ586" i="1" s="1"/>
  <c r="P548" i="1"/>
  <c r="AJ548" i="1" s="1"/>
  <c r="P492" i="1"/>
  <c r="AJ492" i="1" s="1"/>
  <c r="P476" i="1"/>
  <c r="AJ476" i="1" s="1"/>
  <c r="P448" i="1"/>
  <c r="AJ448" i="1" s="1"/>
  <c r="P441" i="1"/>
  <c r="AJ441" i="1" s="1"/>
  <c r="P437" i="1"/>
  <c r="AJ437" i="1" s="1"/>
  <c r="P427" i="1"/>
  <c r="AJ427" i="1" s="1"/>
  <c r="P411" i="1"/>
  <c r="AJ411" i="1" s="1"/>
  <c r="P410" i="1"/>
  <c r="AJ410" i="1" s="1"/>
  <c r="P402" i="1"/>
  <c r="AJ402" i="1" s="1"/>
  <c r="P397" i="1"/>
  <c r="AJ397" i="1" s="1"/>
  <c r="P351" i="1"/>
  <c r="AJ351" i="1" s="1"/>
  <c r="P83" i="1"/>
  <c r="AJ83" i="1" s="1"/>
  <c r="P76" i="1"/>
  <c r="AJ76" i="1" s="1"/>
  <c r="P75" i="1"/>
  <c r="AJ75" i="1" s="1"/>
  <c r="P65" i="1"/>
  <c r="AJ65" i="1" s="1"/>
  <c r="P58" i="1"/>
  <c r="AJ58" i="1" s="1"/>
  <c r="P521" i="1"/>
  <c r="AJ521" i="1" s="1"/>
  <c r="P717" i="1"/>
  <c r="AJ717" i="1" s="1"/>
  <c r="P711" i="1"/>
  <c r="AJ711" i="1" s="1"/>
  <c r="P695" i="1"/>
  <c r="AJ695" i="1" s="1"/>
  <c r="P582" i="1"/>
  <c r="AJ582" i="1" s="1"/>
  <c r="P562" i="1"/>
  <c r="AJ562" i="1" s="1"/>
  <c r="P550" i="1"/>
  <c r="AJ550" i="1" s="1"/>
  <c r="P539" i="1"/>
  <c r="AJ539" i="1" s="1"/>
  <c r="P531" i="1"/>
  <c r="AJ531" i="1" s="1"/>
  <c r="P526" i="1"/>
  <c r="AJ526" i="1" s="1"/>
  <c r="P414" i="1"/>
  <c r="AJ414" i="1" s="1"/>
  <c r="P375" i="1"/>
  <c r="AJ375" i="1" s="1"/>
  <c r="P274" i="1"/>
  <c r="AJ274" i="1" s="1"/>
  <c r="P265" i="1"/>
  <c r="AJ265" i="1" s="1"/>
  <c r="P251" i="1"/>
  <c r="AJ251" i="1" s="1"/>
  <c r="P207" i="1"/>
  <c r="AJ207" i="1" s="1"/>
  <c r="P177" i="1"/>
  <c r="AJ177" i="1" s="1"/>
  <c r="P147" i="1"/>
  <c r="AJ147" i="1" s="1"/>
  <c r="P51" i="1"/>
  <c r="AJ51" i="1" s="1"/>
  <c r="P1003" i="1"/>
  <c r="AJ1003" i="1" s="1"/>
  <c r="P980" i="1"/>
  <c r="AJ980" i="1" s="1"/>
  <c r="P970" i="1"/>
  <c r="AJ970" i="1" s="1"/>
  <c r="P909" i="1"/>
  <c r="AJ909" i="1" s="1"/>
  <c r="P852" i="1"/>
  <c r="AJ852" i="1" s="1"/>
  <c r="P799" i="1"/>
  <c r="AJ799" i="1" s="1"/>
  <c r="P742" i="1"/>
  <c r="AJ742" i="1" s="1"/>
  <c r="P741" i="1"/>
  <c r="AJ741" i="1" s="1"/>
  <c r="P703" i="1"/>
  <c r="AJ703" i="1" s="1"/>
  <c r="P667" i="1"/>
  <c r="AJ667" i="1" s="1"/>
  <c r="P558" i="1"/>
  <c r="AJ558" i="1" s="1"/>
  <c r="P504" i="1"/>
  <c r="AJ504" i="1" s="1"/>
  <c r="P457" i="1"/>
  <c r="AJ457" i="1" s="1"/>
  <c r="P413" i="1"/>
  <c r="AJ413" i="1" s="1"/>
  <c r="P198" i="1"/>
  <c r="AJ198" i="1" s="1"/>
  <c r="P196" i="1"/>
  <c r="AJ196" i="1" s="1"/>
  <c r="P163" i="1"/>
  <c r="AJ163" i="1" s="1"/>
  <c r="P148" i="1"/>
  <c r="AJ148" i="1" s="1"/>
  <c r="P132" i="1"/>
  <c r="AJ132" i="1" s="1"/>
  <c r="P517" i="1"/>
  <c r="AJ517" i="1" s="1"/>
  <c r="P983" i="1"/>
  <c r="AJ983" i="1" s="1"/>
  <c r="P939" i="1"/>
  <c r="AJ939" i="1" s="1"/>
  <c r="P884" i="1"/>
  <c r="AJ884" i="1" s="1"/>
  <c r="P842" i="1"/>
  <c r="AJ842" i="1" s="1"/>
  <c r="P750" i="1"/>
  <c r="AJ750" i="1" s="1"/>
  <c r="P735" i="1"/>
  <c r="AJ735" i="1" s="1"/>
  <c r="P707" i="1"/>
  <c r="AJ707" i="1" s="1"/>
  <c r="P632" i="1"/>
  <c r="AJ632" i="1" s="1"/>
  <c r="P618" i="1"/>
  <c r="AJ618" i="1" s="1"/>
  <c r="P577" i="1"/>
  <c r="AJ577" i="1" s="1"/>
  <c r="P465" i="1"/>
  <c r="AJ465" i="1" s="1"/>
  <c r="P459" i="1"/>
  <c r="AJ459" i="1" s="1"/>
  <c r="P406" i="1"/>
  <c r="AJ406" i="1" s="1"/>
  <c r="P394" i="1"/>
  <c r="AJ394" i="1" s="1"/>
  <c r="P299" i="1"/>
  <c r="AJ299" i="1" s="1"/>
  <c r="P298" i="1"/>
  <c r="AJ298" i="1" s="1"/>
  <c r="P281" i="1"/>
  <c r="AJ281" i="1" s="1"/>
  <c r="P128" i="1"/>
  <c r="AJ128" i="1" s="1"/>
  <c r="P97" i="1"/>
  <c r="AJ97" i="1" s="1"/>
  <c r="P86" i="1"/>
  <c r="AJ86" i="1" s="1"/>
  <c r="P46" i="1"/>
  <c r="AJ46" i="1" s="1"/>
  <c r="P6" i="1"/>
  <c r="AJ6" i="1" s="1"/>
  <c r="P5" i="1"/>
  <c r="AJ5" i="1" s="1"/>
  <c r="P988" i="1"/>
  <c r="AJ988" i="1" s="1"/>
  <c r="P985" i="1"/>
  <c r="AJ985" i="1" s="1"/>
  <c r="P820" i="1"/>
  <c r="AJ820" i="1" s="1"/>
  <c r="P790" i="1"/>
  <c r="AJ790" i="1" s="1"/>
  <c r="P788" i="1"/>
  <c r="AJ788" i="1" s="1"/>
  <c r="P751" i="1"/>
  <c r="AJ751" i="1" s="1"/>
  <c r="P747" i="1"/>
  <c r="AJ747" i="1" s="1"/>
  <c r="P678" i="1"/>
  <c r="AJ678" i="1" s="1"/>
  <c r="P670" i="1"/>
  <c r="AJ670" i="1" s="1"/>
  <c r="P607" i="1"/>
  <c r="AJ607" i="1" s="1"/>
  <c r="P497" i="1"/>
  <c r="AJ497" i="1" s="1"/>
  <c r="P467" i="1"/>
  <c r="AJ467" i="1" s="1"/>
  <c r="P454" i="1"/>
  <c r="AJ454" i="1" s="1"/>
  <c r="P430" i="1"/>
  <c r="AJ430" i="1" s="1"/>
  <c r="P320" i="1"/>
  <c r="AJ320" i="1" s="1"/>
  <c r="P200" i="1"/>
  <c r="AJ200" i="1" s="1"/>
  <c r="P174" i="1"/>
  <c r="AJ174" i="1" s="1"/>
  <c r="P143" i="1"/>
  <c r="AJ143" i="1" s="1"/>
  <c r="P90" i="1"/>
  <c r="AJ90" i="1" s="1"/>
  <c r="P18" i="1"/>
  <c r="AJ18" i="1" s="1"/>
  <c r="P956" i="1"/>
  <c r="AJ956" i="1" s="1"/>
  <c r="P856" i="1"/>
  <c r="AJ856" i="1" s="1"/>
  <c r="P815" i="1"/>
  <c r="AJ815" i="1" s="1"/>
  <c r="P808" i="1"/>
  <c r="AJ808" i="1" s="1"/>
  <c r="P794" i="1"/>
  <c r="AJ794" i="1" s="1"/>
  <c r="P767" i="1"/>
  <c r="AJ767" i="1" s="1"/>
  <c r="P764" i="1"/>
  <c r="AJ764" i="1" s="1"/>
  <c r="P684" i="1"/>
  <c r="AJ684" i="1" s="1"/>
  <c r="P637" i="1"/>
  <c r="AJ637" i="1" s="1"/>
  <c r="P615" i="1"/>
  <c r="AJ615" i="1" s="1"/>
  <c r="P578" i="1"/>
  <c r="AJ578" i="1" s="1"/>
  <c r="P523" i="1"/>
  <c r="AJ523" i="1" s="1"/>
  <c r="P512" i="1"/>
  <c r="AJ512" i="1" s="1"/>
  <c r="P489" i="1"/>
  <c r="AJ489" i="1" s="1"/>
  <c r="P480" i="1"/>
  <c r="AJ480" i="1" s="1"/>
  <c r="P443" i="1"/>
  <c r="AJ443" i="1" s="1"/>
  <c r="P420" i="1"/>
  <c r="AJ420" i="1" s="1"/>
  <c r="P384" i="1"/>
  <c r="AJ384" i="1" s="1"/>
  <c r="P302" i="1"/>
  <c r="AJ302" i="1" s="1"/>
  <c r="P289" i="1"/>
  <c r="AJ289" i="1" s="1"/>
  <c r="P54" i="1"/>
  <c r="AJ54" i="1" s="1"/>
  <c r="P45" i="1"/>
  <c r="AJ45" i="1" s="1"/>
  <c r="P975" i="1"/>
  <c r="AJ975" i="1" s="1"/>
  <c r="P780" i="1"/>
  <c r="AJ780" i="1" s="1"/>
  <c r="P666" i="1"/>
  <c r="AJ666" i="1" s="1"/>
  <c r="P641" i="1"/>
  <c r="AJ641" i="1" s="1"/>
  <c r="P640" i="1"/>
  <c r="AJ640" i="1" s="1"/>
  <c r="P591" i="1"/>
  <c r="AJ591" i="1" s="1"/>
  <c r="P546" i="1"/>
  <c r="AJ546" i="1" s="1"/>
  <c r="P537" i="1"/>
  <c r="AJ537" i="1" s="1"/>
  <c r="P466" i="1"/>
  <c r="AJ466" i="1" s="1"/>
  <c r="P447" i="1"/>
  <c r="AJ447" i="1" s="1"/>
  <c r="P390" i="1"/>
  <c r="AJ390" i="1" s="1"/>
  <c r="P386" i="1"/>
  <c r="AJ386" i="1" s="1"/>
  <c r="P356" i="1"/>
  <c r="AJ356" i="1" s="1"/>
  <c r="P347" i="1"/>
  <c r="AJ347" i="1" s="1"/>
  <c r="P340" i="1"/>
  <c r="AJ340" i="1" s="1"/>
  <c r="P327" i="1"/>
  <c r="AJ327" i="1" s="1"/>
  <c r="P259" i="1"/>
  <c r="AJ259" i="1" s="1"/>
  <c r="P256" i="1"/>
  <c r="AJ256" i="1" s="1"/>
  <c r="P225" i="1"/>
  <c r="AJ225" i="1" s="1"/>
  <c r="P218" i="1"/>
  <c r="AJ218" i="1" s="1"/>
  <c r="P211" i="1"/>
  <c r="AJ211" i="1" s="1"/>
  <c r="P181" i="1"/>
  <c r="AJ181" i="1" s="1"/>
  <c r="P171" i="1"/>
  <c r="AJ171" i="1" s="1"/>
  <c r="P141" i="1"/>
  <c r="AJ141" i="1" s="1"/>
  <c r="P107" i="1"/>
  <c r="AJ107" i="1" s="1"/>
  <c r="P106" i="1"/>
  <c r="AJ106" i="1" s="1"/>
  <c r="P89" i="1"/>
  <c r="AJ89" i="1" s="1"/>
  <c r="P958" i="1"/>
  <c r="AJ958" i="1" s="1"/>
  <c r="P848" i="1"/>
  <c r="AJ848" i="1" s="1"/>
  <c r="P837" i="1"/>
  <c r="AJ837" i="1" s="1"/>
  <c r="P817" i="1"/>
  <c r="AJ817" i="1" s="1"/>
  <c r="P804" i="1"/>
  <c r="AJ804" i="1" s="1"/>
  <c r="P795" i="1"/>
  <c r="AJ795" i="1" s="1"/>
  <c r="P691" i="1"/>
  <c r="AJ691" i="1" s="1"/>
  <c r="P680" i="1"/>
  <c r="AJ680" i="1" s="1"/>
  <c r="P626" i="1"/>
  <c r="AJ626" i="1" s="1"/>
  <c r="P494" i="1"/>
  <c r="AJ494" i="1" s="1"/>
  <c r="P452" i="1"/>
  <c r="AJ452" i="1" s="1"/>
  <c r="P395" i="1"/>
  <c r="AJ395" i="1" s="1"/>
  <c r="P348" i="1"/>
  <c r="AJ348" i="1" s="1"/>
  <c r="P305" i="1"/>
  <c r="AJ305" i="1" s="1"/>
  <c r="P240" i="1"/>
  <c r="AJ240" i="1" s="1"/>
  <c r="P234" i="1"/>
  <c r="AJ234" i="1" s="1"/>
  <c r="P233" i="1"/>
  <c r="AJ233" i="1" s="1"/>
  <c r="P227" i="1"/>
  <c r="AJ227" i="1" s="1"/>
  <c r="P191" i="1"/>
  <c r="AJ191" i="1" s="1"/>
  <c r="P73" i="1"/>
  <c r="AJ73" i="1" s="1"/>
  <c r="P997" i="1"/>
  <c r="AJ997" i="1" s="1"/>
  <c r="P966" i="1"/>
  <c r="AJ966" i="1" s="1"/>
  <c r="P930" i="1"/>
  <c r="AJ930" i="1" s="1"/>
  <c r="P928" i="1"/>
  <c r="AJ928" i="1" s="1"/>
  <c r="P899" i="1"/>
  <c r="AJ899" i="1" s="1"/>
  <c r="P896" i="1"/>
  <c r="AJ896" i="1" s="1"/>
  <c r="P843" i="1"/>
  <c r="AJ843" i="1" s="1"/>
  <c r="P830" i="1"/>
  <c r="AJ830" i="1" s="1"/>
  <c r="P685" i="1"/>
  <c r="AJ685" i="1" s="1"/>
  <c r="P663" i="1"/>
  <c r="AJ663" i="1" s="1"/>
  <c r="P639" i="1"/>
  <c r="AJ639" i="1" s="1"/>
  <c r="P628" i="1"/>
  <c r="AJ628" i="1" s="1"/>
  <c r="P622" i="1"/>
  <c r="AJ622" i="1" s="1"/>
  <c r="P589" i="1"/>
  <c r="AJ589" i="1" s="1"/>
  <c r="P424" i="1"/>
  <c r="AJ424" i="1" s="1"/>
  <c r="P417" i="1"/>
  <c r="AJ417" i="1" s="1"/>
  <c r="P401" i="1"/>
  <c r="AJ401" i="1" s="1"/>
  <c r="P369" i="1"/>
  <c r="AJ369" i="1" s="1"/>
  <c r="P291" i="1"/>
  <c r="AJ291" i="1" s="1"/>
  <c r="P268" i="1"/>
  <c r="AJ268" i="1" s="1"/>
  <c r="P241" i="1"/>
  <c r="AJ241" i="1" s="1"/>
  <c r="P229" i="1"/>
  <c r="AJ229" i="1" s="1"/>
  <c r="P166" i="1"/>
  <c r="AJ166" i="1" s="1"/>
  <c r="P88" i="1"/>
  <c r="AJ88" i="1" s="1"/>
  <c r="P72" i="1"/>
  <c r="AJ72" i="1" s="1"/>
  <c r="P66" i="1"/>
  <c r="AJ66" i="1" s="1"/>
  <c r="P991" i="1"/>
  <c r="AJ991" i="1" s="1"/>
  <c r="P952" i="1"/>
  <c r="AJ952" i="1" s="1"/>
  <c r="P924" i="1"/>
  <c r="AJ924" i="1" s="1"/>
  <c r="P897" i="1"/>
  <c r="AJ897" i="1" s="1"/>
  <c r="P841" i="1"/>
  <c r="AJ841" i="1" s="1"/>
  <c r="P835" i="1"/>
  <c r="AJ835" i="1" s="1"/>
  <c r="P826" i="1"/>
  <c r="AJ826" i="1" s="1"/>
  <c r="P654" i="1"/>
  <c r="AJ654" i="1" s="1"/>
  <c r="P549" i="1"/>
  <c r="AJ549" i="1" s="1"/>
  <c r="P547" i="1"/>
  <c r="AJ547" i="1" s="1"/>
  <c r="P378" i="1"/>
  <c r="AJ378" i="1" s="1"/>
  <c r="P364" i="1"/>
  <c r="AJ364" i="1" s="1"/>
  <c r="P330" i="1"/>
  <c r="AJ330" i="1" s="1"/>
  <c r="P284" i="1"/>
  <c r="AJ284" i="1" s="1"/>
  <c r="P228" i="1"/>
  <c r="AJ228" i="1" s="1"/>
  <c r="P203" i="1"/>
  <c r="AJ203" i="1" s="1"/>
  <c r="P162" i="1"/>
  <c r="AJ162" i="1" s="1"/>
  <c r="P157" i="1"/>
  <c r="AJ157" i="1" s="1"/>
  <c r="P144" i="1"/>
  <c r="AJ144" i="1" s="1"/>
  <c r="P4" i="1"/>
  <c r="AJ4" i="1" s="1"/>
  <c r="P520" i="1"/>
  <c r="AJ520" i="1" s="1"/>
  <c r="P996" i="1"/>
  <c r="AJ996" i="1" s="1"/>
  <c r="P954" i="1"/>
  <c r="AJ954" i="1" s="1"/>
  <c r="P937" i="1"/>
  <c r="AJ937" i="1" s="1"/>
  <c r="P922" i="1"/>
  <c r="AJ922" i="1" s="1"/>
  <c r="P918" i="1"/>
  <c r="AJ918" i="1" s="1"/>
  <c r="P912" i="1"/>
  <c r="AJ912" i="1" s="1"/>
  <c r="P892" i="1"/>
  <c r="AJ892" i="1" s="1"/>
  <c r="P874" i="1"/>
  <c r="AJ874" i="1" s="1"/>
  <c r="P785" i="1"/>
  <c r="AJ785" i="1" s="1"/>
  <c r="P675" i="1"/>
  <c r="AJ675" i="1" s="1"/>
  <c r="P655" i="1"/>
  <c r="AJ655" i="1" s="1"/>
  <c r="P652" i="1"/>
  <c r="AJ652" i="1" s="1"/>
  <c r="P635" i="1"/>
  <c r="AJ635" i="1" s="1"/>
  <c r="P631" i="1"/>
  <c r="AJ631" i="1" s="1"/>
  <c r="P581" i="1"/>
  <c r="AJ581" i="1" s="1"/>
  <c r="P579" i="1"/>
  <c r="AJ579" i="1" s="1"/>
  <c r="P560" i="1"/>
  <c r="AJ560" i="1" s="1"/>
  <c r="P524" i="1"/>
  <c r="AJ524" i="1" s="1"/>
  <c r="P429" i="1"/>
  <c r="AJ429" i="1" s="1"/>
  <c r="P412" i="1"/>
  <c r="AJ412" i="1" s="1"/>
  <c r="P396" i="1"/>
  <c r="AJ396" i="1" s="1"/>
  <c r="P381" i="1"/>
  <c r="AJ381" i="1" s="1"/>
  <c r="P357" i="1"/>
  <c r="AJ357" i="1" s="1"/>
  <c r="P337" i="1"/>
  <c r="AJ337" i="1" s="1"/>
  <c r="P282" i="1"/>
  <c r="AJ282" i="1" s="1"/>
  <c r="P263" i="1"/>
  <c r="AJ263" i="1" s="1"/>
  <c r="P223" i="1"/>
  <c r="AJ223" i="1" s="1"/>
  <c r="P184" i="1"/>
  <c r="AJ184" i="1" s="1"/>
  <c r="P165" i="1"/>
  <c r="AJ165" i="1" s="1"/>
  <c r="P118" i="1"/>
  <c r="AJ118" i="1" s="1"/>
  <c r="P115" i="1"/>
  <c r="AJ115" i="1" s="1"/>
  <c r="P82" i="1"/>
  <c r="AJ82" i="1" s="1"/>
  <c r="P79" i="1"/>
  <c r="AJ79" i="1" s="1"/>
  <c r="P49" i="1"/>
  <c r="AJ49" i="1" s="1"/>
  <c r="P24" i="1"/>
  <c r="AJ24" i="1" s="1"/>
  <c r="P948" i="1"/>
  <c r="AJ948" i="1" s="1"/>
  <c r="P945" i="1"/>
  <c r="AJ945" i="1" s="1"/>
  <c r="P943" i="1"/>
  <c r="AJ943" i="1" s="1"/>
  <c r="P891" i="1"/>
  <c r="AJ891" i="1" s="1"/>
  <c r="P873" i="1"/>
  <c r="AJ873" i="1" s="1"/>
  <c r="P854" i="1"/>
  <c r="AJ854" i="1" s="1"/>
  <c r="P850" i="1"/>
  <c r="AJ850" i="1" s="1"/>
  <c r="P828" i="1"/>
  <c r="AJ828" i="1" s="1"/>
  <c r="P779" i="1"/>
  <c r="AJ779" i="1" s="1"/>
  <c r="P722" i="1"/>
  <c r="AJ722" i="1" s="1"/>
  <c r="P706" i="1"/>
  <c r="AJ706" i="1" s="1"/>
  <c r="P701" i="1"/>
  <c r="AJ701" i="1" s="1"/>
  <c r="P681" i="1"/>
  <c r="AJ681" i="1" s="1"/>
  <c r="P623" i="1"/>
  <c r="AJ623" i="1" s="1"/>
  <c r="P617" i="1"/>
  <c r="AJ617" i="1" s="1"/>
  <c r="P553" i="1"/>
  <c r="AJ553" i="1" s="1"/>
  <c r="P529" i="1"/>
  <c r="AJ529" i="1" s="1"/>
  <c r="P508" i="1"/>
  <c r="AJ508" i="1" s="1"/>
  <c r="P488" i="1"/>
  <c r="AJ488" i="1" s="1"/>
  <c r="P469" i="1"/>
  <c r="AJ469" i="1" s="1"/>
  <c r="P355" i="1"/>
  <c r="AJ355" i="1" s="1"/>
  <c r="P316" i="1"/>
  <c r="AJ316" i="1" s="1"/>
  <c r="P306" i="1"/>
  <c r="AJ306" i="1" s="1"/>
  <c r="P292" i="1"/>
  <c r="AJ292" i="1" s="1"/>
  <c r="P248" i="1"/>
  <c r="AJ248" i="1" s="1"/>
  <c r="P194" i="1"/>
  <c r="AJ194" i="1" s="1"/>
  <c r="P193" i="1"/>
  <c r="AJ193" i="1" s="1"/>
  <c r="P161" i="1"/>
  <c r="AJ161" i="1" s="1"/>
  <c r="P120" i="1"/>
  <c r="AJ120" i="1" s="1"/>
  <c r="P52" i="1"/>
  <c r="AJ52" i="1" s="1"/>
  <c r="P32" i="1"/>
  <c r="AJ32" i="1" s="1"/>
  <c r="P9" i="1"/>
  <c r="AJ9" i="1" s="1"/>
  <c r="P8" i="1"/>
  <c r="AJ8" i="1" s="1"/>
  <c r="P7" i="1"/>
  <c r="AJ7" i="1" s="1"/>
  <c r="P955" i="1"/>
  <c r="AJ955" i="1" s="1"/>
  <c r="P935" i="1"/>
  <c r="AJ935" i="1" s="1"/>
  <c r="P885" i="1"/>
  <c r="AJ885" i="1" s="1"/>
  <c r="P878" i="1"/>
  <c r="AJ878" i="1" s="1"/>
  <c r="P781" i="1"/>
  <c r="AJ781" i="1" s="1"/>
  <c r="P771" i="1"/>
  <c r="AJ771" i="1" s="1"/>
  <c r="P716" i="1"/>
  <c r="AJ716" i="1" s="1"/>
  <c r="P672" i="1"/>
  <c r="AJ672" i="1" s="1"/>
  <c r="P609" i="1"/>
  <c r="AJ609" i="1" s="1"/>
  <c r="P604" i="1"/>
  <c r="AJ604" i="1" s="1"/>
  <c r="P585" i="1"/>
  <c r="AJ585" i="1" s="1"/>
  <c r="P584" i="1"/>
  <c r="AJ584" i="1" s="1"/>
  <c r="P572" i="1"/>
  <c r="AJ572" i="1" s="1"/>
  <c r="P561" i="1"/>
  <c r="AJ561" i="1" s="1"/>
  <c r="P502" i="1"/>
  <c r="AJ502" i="1" s="1"/>
  <c r="P423" i="1"/>
  <c r="AJ423" i="1" s="1"/>
  <c r="P407" i="1"/>
  <c r="AJ407" i="1" s="1"/>
  <c r="P295" i="1"/>
  <c r="AJ295" i="1" s="1"/>
  <c r="P260" i="1"/>
  <c r="AJ260" i="1" s="1"/>
  <c r="P236" i="1"/>
  <c r="AJ236" i="1" s="1"/>
  <c r="P219" i="1"/>
  <c r="AJ219" i="1" s="1"/>
  <c r="P217" i="1"/>
  <c r="AJ217" i="1" s="1"/>
  <c r="P215" i="1"/>
  <c r="AJ215" i="1" s="1"/>
  <c r="P136" i="1"/>
  <c r="AJ136" i="1" s="1"/>
  <c r="P94" i="1"/>
  <c r="AJ94" i="1" s="1"/>
  <c r="P70" i="1"/>
  <c r="AJ70" i="1" s="1"/>
  <c r="P57" i="1"/>
  <c r="AJ57" i="1" s="1"/>
  <c r="P992" i="1"/>
  <c r="AJ992" i="1" s="1"/>
  <c r="P976" i="1"/>
  <c r="AJ976" i="1" s="1"/>
  <c r="P962" i="1"/>
  <c r="AJ962" i="1" s="1"/>
  <c r="P959" i="1"/>
  <c r="AJ959" i="1" s="1"/>
  <c r="P927" i="1"/>
  <c r="AJ927" i="1" s="1"/>
  <c r="P910" i="1"/>
  <c r="AJ910" i="1" s="1"/>
  <c r="P857" i="1"/>
  <c r="AJ857" i="1" s="1"/>
  <c r="P802" i="1"/>
  <c r="AJ802" i="1" s="1"/>
  <c r="P705" i="1"/>
  <c r="AJ705" i="1" s="1"/>
  <c r="P696" i="1"/>
  <c r="AJ696" i="1" s="1"/>
  <c r="P690" i="1"/>
  <c r="AJ690" i="1" s="1"/>
  <c r="P679" i="1"/>
  <c r="AJ679" i="1" s="1"/>
  <c r="P676" i="1"/>
  <c r="AJ676" i="1" s="1"/>
  <c r="P662" i="1"/>
  <c r="AJ662" i="1" s="1"/>
  <c r="P513" i="1"/>
  <c r="AJ513" i="1" s="1"/>
  <c r="P486" i="1"/>
  <c r="AJ486" i="1" s="1"/>
  <c r="P485" i="1"/>
  <c r="AJ485" i="1" s="1"/>
  <c r="P484" i="1"/>
  <c r="AJ484" i="1" s="1"/>
  <c r="P456" i="1"/>
  <c r="AJ456" i="1" s="1"/>
  <c r="P440" i="1"/>
  <c r="AJ440" i="1" s="1"/>
  <c r="P415" i="1"/>
  <c r="AJ415" i="1" s="1"/>
  <c r="P398" i="1"/>
  <c r="AJ398" i="1" s="1"/>
  <c r="P374" i="1"/>
  <c r="AJ374" i="1" s="1"/>
  <c r="P372" i="1"/>
  <c r="AJ372" i="1" s="1"/>
  <c r="P324" i="1"/>
  <c r="AJ324" i="1" s="1"/>
  <c r="P257" i="1"/>
  <c r="AJ257" i="1" s="1"/>
  <c r="P150" i="1"/>
  <c r="AJ150" i="1" s="1"/>
  <c r="P103" i="1"/>
  <c r="AJ103" i="1" s="1"/>
  <c r="P29" i="1"/>
  <c r="AJ29" i="1" s="1"/>
  <c r="P888" i="1"/>
  <c r="AJ888" i="1" s="1"/>
  <c r="P865" i="1"/>
  <c r="AJ865" i="1" s="1"/>
  <c r="P800" i="1"/>
  <c r="AJ800" i="1" s="1"/>
  <c r="P769" i="1"/>
  <c r="AJ769" i="1" s="1"/>
  <c r="P759" i="1"/>
  <c r="AJ759" i="1" s="1"/>
  <c r="P749" i="1"/>
  <c r="AJ749" i="1" s="1"/>
  <c r="P744" i="1"/>
  <c r="AJ744" i="1" s="1"/>
  <c r="P664" i="1"/>
  <c r="AJ664" i="1" s="1"/>
  <c r="P602" i="1"/>
  <c r="AJ602" i="1" s="1"/>
  <c r="P580" i="1"/>
  <c r="AJ580" i="1" s="1"/>
  <c r="P468" i="1"/>
  <c r="AJ468" i="1" s="1"/>
  <c r="P385" i="1"/>
  <c r="AJ385" i="1" s="1"/>
  <c r="P368" i="1"/>
  <c r="AJ368" i="1" s="1"/>
  <c r="P279" i="1"/>
  <c r="AJ279" i="1" s="1"/>
  <c r="P261" i="1"/>
  <c r="AJ261" i="1" s="1"/>
  <c r="P139" i="1"/>
  <c r="AJ139" i="1" s="1"/>
  <c r="P114" i="1"/>
  <c r="AJ114" i="1" s="1"/>
  <c r="P111" i="1"/>
  <c r="AJ111" i="1" s="1"/>
  <c r="P98" i="1"/>
  <c r="AJ98" i="1" s="1"/>
  <c r="P33" i="1"/>
  <c r="AJ33" i="1" s="1"/>
  <c r="P986" i="1"/>
  <c r="AJ986" i="1" s="1"/>
  <c r="P929" i="1"/>
  <c r="AJ929" i="1" s="1"/>
  <c r="P889" i="1"/>
  <c r="AJ889" i="1" s="1"/>
  <c r="P823" i="1"/>
  <c r="AJ823" i="1" s="1"/>
  <c r="P782" i="1"/>
  <c r="AJ782" i="1" s="1"/>
  <c r="P770" i="1"/>
  <c r="AJ770" i="1" s="1"/>
  <c r="P761" i="1"/>
  <c r="AJ761" i="1" s="1"/>
  <c r="P760" i="1"/>
  <c r="AJ760" i="1" s="1"/>
  <c r="P656" i="1"/>
  <c r="AJ656" i="1" s="1"/>
  <c r="P650" i="1"/>
  <c r="AJ650" i="1" s="1"/>
  <c r="P603" i="1"/>
  <c r="AJ603" i="1" s="1"/>
  <c r="P587" i="1"/>
  <c r="AJ587" i="1" s="1"/>
  <c r="P566" i="1"/>
  <c r="AJ566" i="1" s="1"/>
  <c r="P555" i="1"/>
  <c r="AJ555" i="1" s="1"/>
  <c r="P532" i="1"/>
  <c r="AJ532" i="1" s="1"/>
  <c r="P514" i="1"/>
  <c r="AJ514" i="1" s="1"/>
  <c r="P495" i="1"/>
  <c r="AJ495" i="1" s="1"/>
  <c r="P477" i="1"/>
  <c r="AJ477" i="1" s="1"/>
  <c r="P463" i="1"/>
  <c r="AJ463" i="1" s="1"/>
  <c r="P451" i="1"/>
  <c r="AJ451" i="1" s="1"/>
  <c r="P446" i="1"/>
  <c r="AJ446" i="1" s="1"/>
  <c r="P431" i="1"/>
  <c r="AJ431" i="1" s="1"/>
  <c r="P426" i="1"/>
  <c r="AJ426" i="1" s="1"/>
  <c r="P389" i="1"/>
  <c r="AJ389" i="1" s="1"/>
  <c r="P376" i="1"/>
  <c r="AJ376" i="1" s="1"/>
  <c r="P359" i="1"/>
  <c r="AJ359" i="1" s="1"/>
  <c r="P345" i="1"/>
  <c r="AJ345" i="1" s="1"/>
  <c r="P343" i="1"/>
  <c r="AJ343" i="1" s="1"/>
  <c r="P326" i="1"/>
  <c r="AJ326" i="1" s="1"/>
  <c r="P325" i="1"/>
  <c r="AJ325" i="1" s="1"/>
  <c r="P312" i="1"/>
  <c r="AJ312" i="1" s="1"/>
  <c r="P280" i="1"/>
  <c r="AJ280" i="1" s="1"/>
  <c r="P255" i="1"/>
  <c r="AJ255" i="1" s="1"/>
  <c r="P231" i="1"/>
  <c r="AJ231" i="1" s="1"/>
  <c r="P222" i="1"/>
  <c r="AJ222" i="1" s="1"/>
  <c r="P214" i="1"/>
  <c r="AJ214" i="1" s="1"/>
  <c r="P179" i="1"/>
  <c r="AJ179" i="1" s="1"/>
  <c r="P153" i="1"/>
  <c r="AJ153" i="1" s="1"/>
  <c r="P124" i="1"/>
  <c r="AJ124" i="1" s="1"/>
  <c r="P112" i="1"/>
  <c r="AJ112" i="1" s="1"/>
  <c r="P41" i="1"/>
  <c r="AJ41" i="1" s="1"/>
  <c r="P30" i="1"/>
  <c r="AJ30" i="1" s="1"/>
  <c r="P16" i="1"/>
  <c r="AJ16" i="1" s="1"/>
  <c r="P10" i="1"/>
  <c r="AJ10" i="1" s="1"/>
  <c r="P951" i="1"/>
  <c r="AJ951" i="1" s="1"/>
  <c r="P895" i="1"/>
  <c r="AJ895" i="1" s="1"/>
  <c r="P880" i="1"/>
  <c r="AJ880" i="1" s="1"/>
  <c r="P866" i="1"/>
  <c r="AJ866" i="1" s="1"/>
  <c r="P858" i="1"/>
  <c r="AJ858" i="1" s="1"/>
  <c r="P847" i="1"/>
  <c r="AJ847" i="1" s="1"/>
  <c r="P822" i="1"/>
  <c r="AJ822" i="1" s="1"/>
  <c r="P818" i="1"/>
  <c r="AJ818" i="1" s="1"/>
  <c r="P763" i="1"/>
  <c r="AJ763" i="1" s="1"/>
  <c r="P752" i="1"/>
  <c r="AJ752" i="1" s="1"/>
  <c r="P740" i="1"/>
  <c r="AJ740" i="1" s="1"/>
  <c r="P714" i="1"/>
  <c r="AJ714" i="1" s="1"/>
  <c r="P702" i="1"/>
  <c r="AJ702" i="1" s="1"/>
  <c r="P688" i="1"/>
  <c r="AJ688" i="1" s="1"/>
  <c r="P630" i="1"/>
  <c r="AJ630" i="1" s="1"/>
  <c r="P614" i="1"/>
  <c r="AJ614" i="1" s="1"/>
  <c r="P590" i="1"/>
  <c r="AJ590" i="1" s="1"/>
  <c r="P540" i="1"/>
  <c r="AJ540" i="1" s="1"/>
  <c r="P511" i="1"/>
  <c r="AJ511" i="1" s="1"/>
  <c r="P500" i="1"/>
  <c r="AJ500" i="1" s="1"/>
  <c r="P493" i="1"/>
  <c r="AJ493" i="1" s="1"/>
  <c r="P473" i="1"/>
  <c r="AJ473" i="1" s="1"/>
  <c r="P433" i="1"/>
  <c r="AJ433" i="1" s="1"/>
  <c r="P365" i="1"/>
  <c r="AJ365" i="1" s="1"/>
  <c r="P360" i="1"/>
  <c r="AJ360" i="1" s="1"/>
  <c r="P354" i="1"/>
  <c r="AJ354" i="1" s="1"/>
  <c r="P352" i="1"/>
  <c r="AJ352" i="1" s="1"/>
  <c r="P338" i="1"/>
  <c r="AJ338" i="1" s="1"/>
  <c r="P262" i="1"/>
  <c r="AJ262" i="1" s="1"/>
  <c r="P237" i="1"/>
  <c r="AJ237" i="1" s="1"/>
  <c r="P180" i="1"/>
  <c r="AJ180" i="1" s="1"/>
  <c r="P127" i="1"/>
  <c r="AJ127" i="1" s="1"/>
  <c r="P121" i="1"/>
  <c r="AJ121" i="1" s="1"/>
  <c r="P77" i="1"/>
  <c r="AJ77" i="1" s="1"/>
  <c r="P69" i="1"/>
  <c r="AJ69" i="1" s="1"/>
  <c r="P64" i="1"/>
  <c r="AJ64" i="1" s="1"/>
  <c r="P63" i="1"/>
  <c r="AJ63" i="1" s="1"/>
  <c r="P15" i="1"/>
  <c r="AJ15" i="1" s="1"/>
  <c r="P1000" i="1"/>
  <c r="AJ1000" i="1" s="1"/>
  <c r="P995" i="1"/>
  <c r="AJ995" i="1" s="1"/>
  <c r="P972" i="1"/>
  <c r="AJ972" i="1" s="1"/>
  <c r="P940" i="1"/>
  <c r="AJ940" i="1" s="1"/>
  <c r="P934" i="1"/>
  <c r="AJ934" i="1" s="1"/>
  <c r="P932" i="1"/>
  <c r="AJ932" i="1" s="1"/>
  <c r="P926" i="1"/>
  <c r="AJ926" i="1" s="1"/>
  <c r="P917" i="1"/>
  <c r="AJ917" i="1" s="1"/>
  <c r="AJ914" i="1"/>
  <c r="P913" i="1"/>
  <c r="AJ913" i="1" s="1"/>
  <c r="P894" i="1"/>
  <c r="AJ894" i="1" s="1"/>
  <c r="P805" i="1"/>
  <c r="AJ805" i="1" s="1"/>
  <c r="P801" i="1"/>
  <c r="AJ801" i="1" s="1"/>
  <c r="P775" i="1"/>
  <c r="AJ775" i="1" s="1"/>
  <c r="P739" i="1"/>
  <c r="AJ739" i="1" s="1"/>
  <c r="P728" i="1"/>
  <c r="AJ728" i="1" s="1"/>
  <c r="P715" i="1"/>
  <c r="AJ715" i="1" s="1"/>
  <c r="P692" i="1"/>
  <c r="AJ692" i="1" s="1"/>
  <c r="P649" i="1"/>
  <c r="AJ649" i="1" s="1"/>
  <c r="P510" i="1"/>
  <c r="AJ510" i="1" s="1"/>
  <c r="P501" i="1"/>
  <c r="AJ501" i="1" s="1"/>
  <c r="P496" i="1"/>
  <c r="AJ496" i="1" s="1"/>
  <c r="P367" i="1"/>
  <c r="AJ367" i="1" s="1"/>
  <c r="P339" i="1"/>
  <c r="AJ339" i="1" s="1"/>
  <c r="P119" i="1"/>
  <c r="AJ119" i="1" s="1"/>
  <c r="P78" i="1"/>
  <c r="AJ78" i="1" s="1"/>
  <c r="P60" i="1"/>
  <c r="AJ60" i="1" s="1"/>
  <c r="P14" i="1"/>
  <c r="AJ14" i="1" s="1"/>
  <c r="P1001" i="1"/>
  <c r="AJ1001" i="1" s="1"/>
  <c r="P981" i="1"/>
  <c r="AJ981" i="1" s="1"/>
  <c r="P974" i="1"/>
  <c r="AJ974" i="1" s="1"/>
  <c r="P973" i="1"/>
  <c r="AJ973" i="1" s="1"/>
  <c r="P950" i="1"/>
  <c r="AJ950" i="1" s="1"/>
  <c r="P903" i="1"/>
  <c r="AJ903" i="1" s="1"/>
  <c r="P900" i="1"/>
  <c r="AJ900" i="1" s="1"/>
  <c r="P898" i="1"/>
  <c r="AJ898" i="1" s="1"/>
  <c r="P877" i="1"/>
  <c r="AJ877" i="1" s="1"/>
  <c r="P836" i="1"/>
  <c r="AJ836" i="1" s="1"/>
  <c r="P829" i="1"/>
  <c r="AJ829" i="1" s="1"/>
  <c r="P807" i="1"/>
  <c r="AJ807" i="1" s="1"/>
  <c r="P743" i="1"/>
  <c r="AJ743" i="1" s="1"/>
  <c r="P712" i="1"/>
  <c r="AJ712" i="1" s="1"/>
  <c r="P709" i="1"/>
  <c r="AJ709" i="1" s="1"/>
  <c r="P700" i="1"/>
  <c r="AJ700" i="1" s="1"/>
  <c r="P694" i="1"/>
  <c r="AJ694" i="1" s="1"/>
  <c r="P659" i="1"/>
  <c r="AJ659" i="1" s="1"/>
  <c r="P606" i="1"/>
  <c r="AJ606" i="1" s="1"/>
  <c r="P552" i="1"/>
  <c r="AJ552" i="1" s="1"/>
  <c r="P522" i="1"/>
  <c r="AJ522" i="1" s="1"/>
  <c r="P434" i="1"/>
  <c r="AJ434" i="1" s="1"/>
  <c r="P432" i="1"/>
  <c r="AJ432" i="1" s="1"/>
  <c r="P393" i="1"/>
  <c r="AJ393" i="1" s="1"/>
  <c r="P252" i="1"/>
  <c r="AJ252" i="1" s="1"/>
  <c r="P204" i="1"/>
  <c r="AJ204" i="1" s="1"/>
  <c r="P156" i="1"/>
  <c r="AJ156" i="1" s="1"/>
  <c r="P140" i="1"/>
  <c r="AJ140" i="1" s="1"/>
  <c r="P131" i="1"/>
  <c r="AJ131" i="1" s="1"/>
  <c r="P67" i="1"/>
  <c r="AJ67" i="1" s="1"/>
  <c r="P61" i="1"/>
  <c r="AJ61" i="1" s="1"/>
  <c r="P905" i="1"/>
  <c r="AJ905" i="1" s="1"/>
  <c r="P863" i="1"/>
  <c r="AJ863" i="1" s="1"/>
  <c r="P855" i="1"/>
  <c r="AJ855" i="1" s="1"/>
  <c r="P819" i="1"/>
  <c r="AJ819" i="1" s="1"/>
  <c r="P777" i="1"/>
  <c r="AJ777" i="1" s="1"/>
  <c r="P776" i="1"/>
  <c r="AJ776" i="1" s="1"/>
  <c r="P758" i="1"/>
  <c r="AJ758" i="1" s="1"/>
  <c r="P723" i="1"/>
  <c r="AJ723" i="1" s="1"/>
  <c r="P646" i="1"/>
  <c r="AJ646" i="1" s="1"/>
  <c r="P633" i="1"/>
  <c r="AJ633" i="1" s="1"/>
  <c r="P605" i="1"/>
  <c r="AJ605" i="1" s="1"/>
  <c r="P542" i="1"/>
  <c r="AJ542" i="1" s="1"/>
  <c r="P533" i="1"/>
  <c r="AJ533" i="1" s="1"/>
  <c r="P503" i="1"/>
  <c r="AJ503" i="1" s="1"/>
  <c r="P478" i="1"/>
  <c r="AJ478" i="1" s="1"/>
  <c r="P471" i="1"/>
  <c r="AJ471" i="1" s="1"/>
  <c r="P371" i="1"/>
  <c r="AJ371" i="1" s="1"/>
  <c r="P362" i="1"/>
  <c r="AJ362" i="1" s="1"/>
  <c r="P341" i="1"/>
  <c r="AJ341" i="1" s="1"/>
  <c r="P323" i="1"/>
  <c r="AJ323" i="1" s="1"/>
  <c r="P310" i="1"/>
  <c r="AJ310" i="1" s="1"/>
  <c r="P275" i="1"/>
  <c r="AJ275" i="1" s="1"/>
  <c r="P210" i="1"/>
  <c r="AJ210" i="1" s="1"/>
  <c r="P176" i="1"/>
  <c r="AJ176" i="1" s="1"/>
  <c r="P158" i="1"/>
  <c r="AJ158" i="1" s="1"/>
  <c r="P113" i="1"/>
  <c r="AJ113" i="1" s="1"/>
  <c r="P105" i="1"/>
  <c r="AJ105" i="1" s="1"/>
  <c r="P99" i="1"/>
  <c r="AJ99" i="1" s="1"/>
  <c r="P93" i="1"/>
  <c r="AJ93" i="1" s="1"/>
  <c r="P71" i="1"/>
  <c r="AJ71" i="1" s="1"/>
  <c r="P50" i="1"/>
  <c r="AJ50" i="1" s="1"/>
  <c r="P38" i="1"/>
  <c r="AJ38" i="1" s="1"/>
  <c r="P23" i="1"/>
  <c r="AJ23" i="1" s="1"/>
  <c r="P3" i="1"/>
  <c r="AJ3" i="1" s="1"/>
  <c r="P2" i="1"/>
  <c r="AJ2" i="1" s="1"/>
  <c r="P998" i="1"/>
  <c r="AJ998" i="1" s="1"/>
  <c r="P944" i="1"/>
  <c r="AJ944" i="1" s="1"/>
  <c r="P925" i="1"/>
  <c r="AJ925" i="1" s="1"/>
  <c r="P921" i="1"/>
  <c r="AJ921" i="1" s="1"/>
  <c r="P859" i="1"/>
  <c r="AJ859" i="1" s="1"/>
  <c r="P838" i="1"/>
  <c r="AJ838" i="1" s="1"/>
  <c r="P834" i="1"/>
  <c r="AJ834" i="1" s="1"/>
  <c r="P719" i="1"/>
  <c r="AJ719" i="1" s="1"/>
  <c r="P713" i="1"/>
  <c r="AJ713" i="1" s="1"/>
  <c r="P710" i="1"/>
  <c r="AJ710" i="1" s="1"/>
  <c r="P693" i="1"/>
  <c r="AJ693" i="1" s="1"/>
  <c r="P627" i="1"/>
  <c r="AJ627" i="1" s="1"/>
  <c r="P575" i="1"/>
  <c r="AJ575" i="1" s="1"/>
  <c r="P527" i="1"/>
  <c r="AJ527" i="1" s="1"/>
  <c r="P515" i="1"/>
  <c r="AJ515" i="1" s="1"/>
  <c r="P491" i="1"/>
  <c r="AJ491" i="1" s="1"/>
  <c r="P462" i="1"/>
  <c r="AJ462" i="1" s="1"/>
  <c r="P445" i="1"/>
  <c r="AJ445" i="1" s="1"/>
  <c r="P444" i="1"/>
  <c r="AJ444" i="1" s="1"/>
  <c r="P379" i="1"/>
  <c r="AJ379" i="1" s="1"/>
  <c r="P335" i="1"/>
  <c r="AJ335" i="1" s="1"/>
  <c r="P321" i="1"/>
  <c r="AJ321" i="1" s="1"/>
  <c r="P313" i="1"/>
  <c r="AJ313" i="1" s="1"/>
  <c r="P304" i="1"/>
  <c r="AJ304" i="1" s="1"/>
  <c r="P266" i="1"/>
  <c r="AJ266" i="1" s="1"/>
  <c r="P220" i="1"/>
  <c r="AJ220" i="1" s="1"/>
  <c r="P183" i="1"/>
  <c r="AJ183" i="1" s="1"/>
  <c r="P146" i="1"/>
  <c r="AJ146" i="1" s="1"/>
  <c r="P100" i="1"/>
  <c r="AJ100" i="1" s="1"/>
  <c r="P31" i="1"/>
  <c r="AJ31" i="1" s="1"/>
  <c r="P27" i="1"/>
  <c r="AJ27" i="1" s="1"/>
  <c r="P21" i="1"/>
  <c r="AJ21" i="1" s="1"/>
  <c r="P994" i="1"/>
  <c r="AJ994" i="1" s="1"/>
  <c r="P964" i="1"/>
  <c r="AJ964" i="1" s="1"/>
  <c r="P946" i="1"/>
  <c r="AJ946" i="1" s="1"/>
  <c r="P920" i="1"/>
  <c r="AJ920" i="1" s="1"/>
  <c r="P911" i="1"/>
  <c r="AJ911" i="1" s="1"/>
  <c r="P879" i="1"/>
  <c r="AJ879" i="1" s="1"/>
  <c r="P872" i="1"/>
  <c r="AJ872" i="1" s="1"/>
  <c r="P809" i="1"/>
  <c r="AJ809" i="1" s="1"/>
  <c r="P729" i="1"/>
  <c r="AJ729" i="1" s="1"/>
  <c r="P697" i="1"/>
  <c r="AJ697" i="1" s="1"/>
  <c r="P661" i="1"/>
  <c r="AJ661" i="1" s="1"/>
  <c r="P660" i="1"/>
  <c r="AJ660" i="1" s="1"/>
  <c r="P648" i="1"/>
  <c r="AJ648" i="1" s="1"/>
  <c r="P611" i="1"/>
  <c r="AJ611" i="1" s="1"/>
  <c r="P507" i="1"/>
  <c r="AJ507" i="1" s="1"/>
  <c r="P499" i="1"/>
  <c r="AJ499" i="1" s="1"/>
  <c r="P490" i="1"/>
  <c r="AJ490" i="1" s="1"/>
  <c r="P487" i="1"/>
  <c r="AJ487" i="1" s="1"/>
  <c r="P482" i="1"/>
  <c r="AJ482" i="1" s="1"/>
  <c r="P449" i="1"/>
  <c r="AJ449" i="1" s="1"/>
  <c r="P435" i="1"/>
  <c r="AJ435" i="1" s="1"/>
  <c r="P373" i="1"/>
  <c r="AJ373" i="1" s="1"/>
  <c r="P317" i="1"/>
  <c r="AJ317" i="1" s="1"/>
  <c r="P315" i="1"/>
  <c r="AJ315" i="1" s="1"/>
  <c r="P271" i="1"/>
  <c r="AJ271" i="1" s="1"/>
  <c r="P269" i="1"/>
  <c r="AJ269" i="1" s="1"/>
  <c r="P258" i="1"/>
  <c r="AJ258" i="1" s="1"/>
  <c r="P173" i="1"/>
  <c r="AJ173" i="1" s="1"/>
  <c r="P167" i="1"/>
  <c r="AJ167" i="1" s="1"/>
  <c r="P129" i="1"/>
  <c r="AJ129" i="1" s="1"/>
  <c r="P104" i="1"/>
  <c r="AJ104" i="1" s="1"/>
  <c r="P91" i="1"/>
  <c r="AJ91" i="1" s="1"/>
  <c r="P59" i="1"/>
  <c r="AJ59" i="1" s="1"/>
  <c r="P26" i="1"/>
  <c r="AJ26" i="1" s="1"/>
  <c r="P969" i="1"/>
  <c r="AJ969" i="1" s="1"/>
  <c r="P923" i="1"/>
  <c r="AJ923" i="1" s="1"/>
  <c r="P839" i="1"/>
  <c r="AJ839" i="1" s="1"/>
  <c r="P821" i="1"/>
  <c r="AJ821" i="1" s="1"/>
  <c r="P811" i="1"/>
  <c r="AJ811" i="1" s="1"/>
  <c r="P803" i="1"/>
  <c r="AJ803" i="1" s="1"/>
  <c r="P773" i="1"/>
  <c r="AJ773" i="1" s="1"/>
  <c r="P574" i="1"/>
  <c r="AJ574" i="1" s="1"/>
  <c r="P535" i="1"/>
  <c r="AJ535" i="1" s="1"/>
  <c r="P534" i="1"/>
  <c r="AJ534" i="1" s="1"/>
  <c r="P525" i="1"/>
  <c r="AJ525" i="1" s="1"/>
  <c r="P506" i="1"/>
  <c r="AJ506" i="1" s="1"/>
  <c r="P498" i="1"/>
  <c r="AJ498" i="1" s="1"/>
  <c r="P450" i="1"/>
  <c r="AJ450" i="1" s="1"/>
  <c r="P377" i="1"/>
  <c r="AJ377" i="1" s="1"/>
  <c r="P300" i="1"/>
  <c r="AJ300" i="1" s="1"/>
  <c r="P270" i="1"/>
  <c r="AJ270" i="1" s="1"/>
  <c r="P250" i="1"/>
  <c r="AJ250" i="1" s="1"/>
  <c r="P235" i="1"/>
  <c r="AJ235" i="1" s="1"/>
  <c r="P206" i="1"/>
  <c r="AJ206" i="1" s="1"/>
  <c r="P80" i="1"/>
  <c r="AJ80" i="1" s="1"/>
  <c r="P42" i="1"/>
  <c r="AJ42" i="1" s="1"/>
  <c r="P36" i="1"/>
  <c r="AJ36" i="1" s="1"/>
  <c r="P519" i="1"/>
  <c r="AJ519" i="1" s="1"/>
  <c r="P978" i="1"/>
  <c r="AJ978" i="1" s="1"/>
  <c r="P919" i="1"/>
  <c r="AJ919" i="1" s="1"/>
  <c r="P916" i="1"/>
  <c r="AJ916" i="1" s="1"/>
  <c r="P861" i="1"/>
  <c r="AJ861" i="1" s="1"/>
  <c r="P849" i="1"/>
  <c r="AJ849" i="1" s="1"/>
  <c r="P827" i="1"/>
  <c r="AJ827" i="1" s="1"/>
  <c r="P796" i="1"/>
  <c r="AJ796" i="1" s="1"/>
  <c r="P724" i="1"/>
  <c r="AJ724" i="1" s="1"/>
  <c r="P479" i="1"/>
  <c r="AJ479" i="1" s="1"/>
  <c r="P453" i="1"/>
  <c r="AJ453" i="1" s="1"/>
  <c r="P329" i="1"/>
  <c r="AJ329" i="1" s="1"/>
  <c r="P322" i="1"/>
  <c r="AJ322" i="1" s="1"/>
  <c r="P301" i="1"/>
  <c r="AJ301" i="1" s="1"/>
  <c r="P134" i="1"/>
  <c r="AJ134" i="1" s="1"/>
  <c r="P125" i="1"/>
  <c r="AJ125" i="1" s="1"/>
  <c r="P87" i="1"/>
  <c r="AJ87" i="1" s="1"/>
  <c r="P74" i="1"/>
  <c r="AJ74" i="1" s="1"/>
  <c r="P68" i="1"/>
  <c r="AJ68" i="1" s="1"/>
  <c r="P20" i="1"/>
  <c r="AJ20" i="1" s="1"/>
  <c r="P19" i="1"/>
  <c r="AJ19" i="1" s="1"/>
  <c r="P961" i="1"/>
  <c r="AJ961" i="1" s="1"/>
  <c r="P936" i="1"/>
  <c r="AJ936" i="1" s="1"/>
  <c r="P908" i="1"/>
  <c r="AJ908" i="1" s="1"/>
  <c r="P907" i="1"/>
  <c r="AJ907" i="1" s="1"/>
  <c r="P893" i="1"/>
  <c r="AJ893" i="1" s="1"/>
  <c r="P882" i="1"/>
  <c r="AJ882" i="1" s="1"/>
  <c r="P860" i="1"/>
  <c r="AJ860" i="1" s="1"/>
  <c r="P653" i="1"/>
  <c r="AJ653" i="1" s="1"/>
  <c r="P571" i="1"/>
  <c r="AJ571" i="1" s="1"/>
  <c r="P461" i="1"/>
  <c r="AJ461" i="1" s="1"/>
  <c r="P422" i="1"/>
  <c r="AJ422" i="1" s="1"/>
  <c r="P418" i="1"/>
  <c r="AJ418" i="1" s="1"/>
  <c r="P392" i="1"/>
  <c r="AJ392" i="1" s="1"/>
  <c r="P358" i="1"/>
  <c r="AJ358" i="1" s="1"/>
  <c r="P336" i="1"/>
  <c r="AJ336" i="1" s="1"/>
  <c r="P333" i="1"/>
  <c r="AJ333" i="1" s="1"/>
  <c r="P293" i="1"/>
  <c r="AJ293" i="1" s="1"/>
  <c r="P278" i="1"/>
  <c r="AJ278" i="1" s="1"/>
  <c r="P254" i="1"/>
  <c r="AJ254" i="1" s="1"/>
  <c r="P226" i="1"/>
  <c r="AJ226" i="1" s="1"/>
  <c r="P126" i="1"/>
  <c r="AJ126" i="1" s="1"/>
  <c r="P117" i="1"/>
  <c r="AJ117" i="1" s="1"/>
  <c r="P85" i="1"/>
  <c r="AJ85" i="1" s="1"/>
  <c r="P34" i="1"/>
  <c r="AJ34" i="1" s="1"/>
  <c r="P516" i="1"/>
  <c r="AJ516" i="1" s="1"/>
  <c r="P941" i="1"/>
  <c r="AJ941" i="1" s="1"/>
  <c r="P906" i="1"/>
  <c r="AJ906" i="1" s="1"/>
  <c r="P871" i="1"/>
  <c r="AJ871" i="1" s="1"/>
  <c r="P867" i="1"/>
  <c r="AJ867" i="1" s="1"/>
  <c r="P816" i="1"/>
  <c r="AJ816" i="1" s="1"/>
  <c r="P651" i="1"/>
  <c r="AJ651" i="1" s="1"/>
  <c r="P505" i="1"/>
  <c r="AJ505" i="1" s="1"/>
  <c r="P344" i="1"/>
  <c r="AJ344" i="1" s="1"/>
  <c r="P319" i="1"/>
  <c r="AJ319" i="1" s="1"/>
  <c r="P276" i="1"/>
  <c r="AJ276" i="1" s="1"/>
  <c r="P224" i="1"/>
  <c r="AJ224" i="1" s="1"/>
  <c r="P145" i="1"/>
  <c r="AJ145" i="1" s="1"/>
  <c r="P137" i="1"/>
  <c r="AJ137" i="1" s="1"/>
  <c r="P109" i="1"/>
  <c r="AJ109" i="1" s="1"/>
  <c r="P96" i="1"/>
  <c r="AJ96" i="1" s="1"/>
  <c r="P95" i="1"/>
  <c r="AJ95" i="1" s="1"/>
  <c r="P56" i="1"/>
  <c r="AJ56" i="1" s="1"/>
  <c r="P43" i="1"/>
  <c r="AJ43" i="1" s="1"/>
  <c r="P967" i="1"/>
  <c r="AJ967" i="1" s="1"/>
  <c r="P953" i="1"/>
  <c r="AJ953" i="1" s="1"/>
  <c r="P938" i="1"/>
  <c r="AJ938" i="1" s="1"/>
  <c r="P528" i="1"/>
  <c r="AJ528" i="1" s="1"/>
  <c r="P470" i="1"/>
  <c r="AJ470" i="1" s="1"/>
  <c r="P334" i="1"/>
  <c r="AJ334" i="1" s="1"/>
  <c r="P272" i="1"/>
  <c r="AJ272" i="1" s="1"/>
  <c r="P267" i="1"/>
  <c r="AJ267" i="1" s="1"/>
  <c r="P264" i="1"/>
  <c r="AJ264" i="1" s="1"/>
  <c r="P35" i="1"/>
  <c r="AJ35" i="1" s="1"/>
  <c r="P915" i="1"/>
  <c r="AJ915" i="1" s="1"/>
  <c r="P620" i="1"/>
  <c r="AJ620" i="1" s="1"/>
  <c r="P610" i="1"/>
  <c r="AJ610" i="1" s="1"/>
  <c r="P530" i="1"/>
  <c r="AJ530" i="1" s="1"/>
  <c r="P388" i="1"/>
  <c r="AJ388" i="1" s="1"/>
  <c r="P308" i="1"/>
  <c r="AJ308" i="1" s="1"/>
  <c r="P277" i="1"/>
  <c r="AJ277" i="1" s="1"/>
  <c r="P133" i="1"/>
  <c r="AJ133" i="1" s="1"/>
  <c r="P123" i="1"/>
  <c r="AJ123" i="1" s="1"/>
  <c r="P116" i="1"/>
  <c r="AJ116" i="1" s="1"/>
  <c r="P44" i="1"/>
  <c r="AJ44" i="1" s="1"/>
  <c r="P971" i="1"/>
  <c r="AJ971" i="1" s="1"/>
  <c r="P825" i="1"/>
  <c r="AJ825" i="1" s="1"/>
  <c r="P824" i="1"/>
  <c r="AJ824" i="1" s="1"/>
  <c r="P536" i="1"/>
  <c r="AJ536" i="1" s="1"/>
  <c r="N999" i="1"/>
  <c r="AI999" i="1" s="1"/>
  <c r="N48" i="1"/>
  <c r="AI48" i="1" s="1"/>
  <c r="N212" i="1"/>
  <c r="AI212" i="1" s="1"/>
  <c r="N708" i="1"/>
  <c r="AI708" i="1" s="1"/>
  <c r="N246" i="1"/>
  <c r="AI246" i="1" s="1"/>
  <c r="N1002" i="1"/>
  <c r="AI1002" i="1" s="1"/>
  <c r="N244" i="1"/>
  <c r="AI244" i="1" s="1"/>
  <c r="N671" i="1"/>
  <c r="AI671" i="1" s="1"/>
  <c r="N245" i="1"/>
  <c r="AI245" i="1" s="1"/>
  <c r="N798" i="1"/>
  <c r="AI798" i="1" s="1"/>
  <c r="N286" i="1"/>
  <c r="AI286" i="1" s="1"/>
  <c r="N238" i="1"/>
  <c r="AI238" i="1" s="1"/>
  <c r="N170" i="1"/>
  <c r="AI170" i="1" s="1"/>
  <c r="N682" i="1"/>
  <c r="AI682" i="1" s="1"/>
  <c r="N175" i="1"/>
  <c r="AI175" i="1" s="1"/>
  <c r="N883" i="1"/>
  <c r="AI883" i="1" s="1"/>
  <c r="N658" i="1"/>
  <c r="AI658" i="1" s="1"/>
  <c r="N642" i="1"/>
  <c r="AI642" i="1" s="1"/>
  <c r="N686" i="1"/>
  <c r="AI686" i="1" s="1"/>
  <c r="N213" i="1"/>
  <c r="AI213" i="1" s="1"/>
  <c r="N297" i="1"/>
  <c r="AI297" i="1" s="1"/>
  <c r="N544" i="1"/>
  <c r="AI544" i="1" s="1"/>
  <c r="N102" i="1"/>
  <c r="AI102" i="1" s="1"/>
  <c r="N28" i="1"/>
  <c r="AI28" i="1" s="1"/>
  <c r="N931" i="1"/>
  <c r="AI931" i="1" s="1"/>
  <c r="N845" i="1"/>
  <c r="AI845" i="1" s="1"/>
  <c r="N438" i="1"/>
  <c r="AI438" i="1" s="1"/>
  <c r="N612" i="1"/>
  <c r="AI612" i="1" s="1"/>
  <c r="N391" i="1"/>
  <c r="AI391" i="1" s="1"/>
  <c r="N698" i="1"/>
  <c r="AI698" i="1" s="1"/>
  <c r="N588" i="1"/>
  <c r="AI588" i="1" s="1"/>
  <c r="N230" i="1"/>
  <c r="AI230" i="1" s="1"/>
  <c r="N960" i="1"/>
  <c r="AI960" i="1" s="1"/>
  <c r="N968" i="1"/>
  <c r="AI968" i="1" s="1"/>
  <c r="N197" i="1"/>
  <c r="AI197" i="1" s="1"/>
  <c r="N350" i="1"/>
  <c r="AI350" i="1" s="1"/>
  <c r="N239" i="1"/>
  <c r="AI239" i="1" s="1"/>
  <c r="N831" i="1"/>
  <c r="AI831" i="1" s="1"/>
  <c r="N442" i="1"/>
  <c r="AI442" i="1" s="1"/>
  <c r="N383" i="1"/>
  <c r="AI383" i="1" s="1"/>
  <c r="N668" i="1"/>
  <c r="AI668" i="1" s="1"/>
  <c r="N363" i="1"/>
  <c r="AI363" i="1" s="1"/>
  <c r="N787" i="1"/>
  <c r="AI787" i="1" s="1"/>
  <c r="N416" i="1"/>
  <c r="AI416" i="1" s="1"/>
  <c r="N349" i="1"/>
  <c r="AI349" i="1" s="1"/>
  <c r="N190" i="1"/>
  <c r="AI190" i="1" s="1"/>
  <c r="N178" i="1"/>
  <c r="AI178" i="1" s="1"/>
  <c r="N979" i="1"/>
  <c r="AI979" i="1" s="1"/>
  <c r="N947" i="1"/>
  <c r="AI947" i="1" s="1"/>
  <c r="N963" i="1"/>
  <c r="AI963" i="1" s="1"/>
  <c r="N201" i="1"/>
  <c r="AI201" i="1" s="1"/>
  <c r="N186" i="1"/>
  <c r="AI186" i="1" s="1"/>
  <c r="N881" i="1"/>
  <c r="AI881" i="1" s="1"/>
  <c r="N844" i="1"/>
  <c r="AI844" i="1" s="1"/>
  <c r="N634" i="1"/>
  <c r="AI634" i="1" s="1"/>
  <c r="N253" i="1"/>
  <c r="AI253" i="1" s="1"/>
  <c r="N567" i="1"/>
  <c r="AI567" i="1" s="1"/>
  <c r="N243" i="1"/>
  <c r="AI243" i="1" s="1"/>
  <c r="N518" i="1"/>
  <c r="AI518" i="1" s="1"/>
  <c r="N331" i="1"/>
  <c r="AI331" i="1" s="1"/>
  <c r="N756" i="1"/>
  <c r="AI756" i="1" s="1"/>
  <c r="N748" i="1"/>
  <c r="AI748" i="1" s="1"/>
  <c r="N677" i="1"/>
  <c r="AI677" i="1" s="1"/>
  <c r="N573" i="1"/>
  <c r="AI573" i="1" s="1"/>
  <c r="N366" i="1"/>
  <c r="AI366" i="1" s="1"/>
  <c r="N346" i="1"/>
  <c r="AI346" i="1" s="1"/>
  <c r="N314" i="1"/>
  <c r="AI314" i="1" s="1"/>
  <c r="N990" i="1"/>
  <c r="AI990" i="1" s="1"/>
  <c r="N674" i="1"/>
  <c r="AI674" i="1" s="1"/>
  <c r="N309" i="1"/>
  <c r="AI309" i="1" s="1"/>
  <c r="N209" i="1"/>
  <c r="AI209" i="1" s="1"/>
  <c r="N977" i="1"/>
  <c r="AI977" i="1" s="1"/>
  <c r="N814" i="1"/>
  <c r="AI814" i="1" s="1"/>
  <c r="N596" i="1"/>
  <c r="AI596" i="1" s="1"/>
  <c r="N583" i="1"/>
  <c r="AI583" i="1" s="1"/>
  <c r="N559" i="1"/>
  <c r="AI559" i="1" s="1"/>
  <c r="N409" i="1"/>
  <c r="AI409" i="1" s="1"/>
  <c r="N135" i="1"/>
  <c r="AI135" i="1" s="1"/>
  <c r="N734" i="1"/>
  <c r="AI734" i="1" s="1"/>
  <c r="N727" i="1"/>
  <c r="AI727" i="1" s="1"/>
  <c r="N608" i="1"/>
  <c r="AI608" i="1" s="1"/>
  <c r="N570" i="1"/>
  <c r="AI570" i="1" s="1"/>
  <c r="N421" i="1"/>
  <c r="AI421" i="1" s="1"/>
  <c r="N399" i="1"/>
  <c r="AI399" i="1" s="1"/>
  <c r="N594" i="1"/>
  <c r="AI594" i="1" s="1"/>
  <c r="N419" i="1"/>
  <c r="AI419" i="1" s="1"/>
  <c r="N797" i="1"/>
  <c r="AI797" i="1" s="1"/>
  <c r="N704" i="1"/>
  <c r="AI704" i="1" s="1"/>
  <c r="N645" i="1"/>
  <c r="AI645" i="1" s="1"/>
  <c r="N625" i="1"/>
  <c r="AI625" i="1" s="1"/>
  <c r="N353" i="1"/>
  <c r="AI353" i="1" s="1"/>
  <c r="N311" i="1"/>
  <c r="AI311" i="1" s="1"/>
  <c r="N762" i="1"/>
  <c r="AI762" i="1" s="1"/>
  <c r="N669" i="1"/>
  <c r="AI669" i="1" s="1"/>
  <c r="N188" i="1"/>
  <c r="AI188" i="1" s="1"/>
  <c r="N101" i="1"/>
  <c r="AI101" i="1" s="1"/>
  <c r="N12" i="1"/>
  <c r="AI12" i="1" s="1"/>
  <c r="N766" i="1"/>
  <c r="AI766" i="1" s="1"/>
  <c r="N721" i="1"/>
  <c r="AI721" i="1" s="1"/>
  <c r="N720" i="1"/>
  <c r="AI720" i="1" s="1"/>
  <c r="N647" i="1"/>
  <c r="AI647" i="1" s="1"/>
  <c r="N285" i="1"/>
  <c r="AI285" i="1" s="1"/>
  <c r="N160" i="1"/>
  <c r="AI160" i="1" s="1"/>
  <c r="N11" i="1"/>
  <c r="AI11" i="1" s="1"/>
  <c r="N901" i="1"/>
  <c r="AI901" i="1" s="1"/>
  <c r="N890" i="1"/>
  <c r="AI890" i="1" s="1"/>
  <c r="N862" i="1"/>
  <c r="AI862" i="1" s="1"/>
  <c r="N784" i="1"/>
  <c r="AI784" i="1" s="1"/>
  <c r="N673" i="1"/>
  <c r="AI673" i="1" s="1"/>
  <c r="N569" i="1"/>
  <c r="AI569" i="1" s="1"/>
  <c r="N543" i="1"/>
  <c r="AI543" i="1" s="1"/>
  <c r="N538" i="1"/>
  <c r="AI538" i="1" s="1"/>
  <c r="N405" i="1"/>
  <c r="AI405" i="1" s="1"/>
  <c r="N290" i="1"/>
  <c r="AI290" i="1" s="1"/>
  <c r="N643" i="1"/>
  <c r="AI643" i="1" s="1"/>
  <c r="N563" i="1"/>
  <c r="AI563" i="1" s="1"/>
  <c r="N208" i="1"/>
  <c r="AI208" i="1" s="1"/>
  <c r="N887" i="1"/>
  <c r="AI887" i="1" s="1"/>
  <c r="N778" i="1"/>
  <c r="AI778" i="1" s="1"/>
  <c r="N772" i="1"/>
  <c r="AI772" i="1" s="1"/>
  <c r="N746" i="1"/>
  <c r="AI746" i="1" s="1"/>
  <c r="N142" i="1"/>
  <c r="AI142" i="1" s="1"/>
  <c r="N122" i="1"/>
  <c r="AI122" i="1" s="1"/>
  <c r="N942" i="1"/>
  <c r="AI942" i="1" s="1"/>
  <c r="N875" i="1"/>
  <c r="AI875" i="1" s="1"/>
  <c r="N851" i="1"/>
  <c r="AI851" i="1" s="1"/>
  <c r="N806" i="1"/>
  <c r="AI806" i="1" s="1"/>
  <c r="N765" i="1"/>
  <c r="AI765" i="1" s="1"/>
  <c r="N475" i="1"/>
  <c r="AI475" i="1" s="1"/>
  <c r="N464" i="1"/>
  <c r="AI464" i="1" s="1"/>
  <c r="N436" i="1"/>
  <c r="AI436" i="1" s="1"/>
  <c r="N185" i="1"/>
  <c r="AI185" i="1" s="1"/>
  <c r="N793" i="1"/>
  <c r="AI793" i="1" s="1"/>
  <c r="N565" i="1"/>
  <c r="AI565" i="1" s="1"/>
  <c r="N428" i="1"/>
  <c r="AI428" i="1" s="1"/>
  <c r="N287" i="1"/>
  <c r="AI287" i="1" s="1"/>
  <c r="N195" i="1"/>
  <c r="AI195" i="1" s="1"/>
  <c r="N187" i="1"/>
  <c r="AI187" i="1" s="1"/>
  <c r="N149" i="1"/>
  <c r="AI149" i="1" s="1"/>
  <c r="N47" i="1"/>
  <c r="AI47" i="1" s="1"/>
  <c r="N984" i="1"/>
  <c r="AI984" i="1" s="1"/>
  <c r="N870" i="1"/>
  <c r="AI870" i="1" s="1"/>
  <c r="N813" i="1"/>
  <c r="AI813" i="1" s="1"/>
  <c r="N665" i="1"/>
  <c r="AI665" i="1" s="1"/>
  <c r="N621" i="1"/>
  <c r="AI621" i="1" s="1"/>
  <c r="N599" i="1"/>
  <c r="AI599" i="1" s="1"/>
  <c r="N557" i="1"/>
  <c r="AI557" i="1" s="1"/>
  <c r="N545" i="1"/>
  <c r="AI545" i="1" s="1"/>
  <c r="N460" i="1"/>
  <c r="AI460" i="1" s="1"/>
  <c r="N425" i="1"/>
  <c r="AI425" i="1" s="1"/>
  <c r="N216" i="1"/>
  <c r="AI216" i="1" s="1"/>
  <c r="N199" i="1"/>
  <c r="AI199" i="1" s="1"/>
  <c r="N168" i="1"/>
  <c r="AI168" i="1" s="1"/>
  <c r="N110" i="1"/>
  <c r="AI110" i="1" s="1"/>
  <c r="N92" i="1"/>
  <c r="AI92" i="1" s="1"/>
  <c r="N37" i="1"/>
  <c r="AI37" i="1" s="1"/>
  <c r="N13" i="1"/>
  <c r="AI13" i="1" s="1"/>
  <c r="N949" i="1"/>
  <c r="AI949" i="1" s="1"/>
  <c r="N846" i="1"/>
  <c r="AI846" i="1" s="1"/>
  <c r="N840" i="1"/>
  <c r="AI840" i="1" s="1"/>
  <c r="N731" i="1"/>
  <c r="AI731" i="1" s="1"/>
  <c r="N725" i="1"/>
  <c r="AI725" i="1" s="1"/>
  <c r="N657" i="1"/>
  <c r="AI657" i="1" s="1"/>
  <c r="N598" i="1"/>
  <c r="AI598" i="1" s="1"/>
  <c r="N283" i="1"/>
  <c r="AI283" i="1" s="1"/>
  <c r="N151" i="1"/>
  <c r="AI151" i="1" s="1"/>
  <c r="N138" i="1"/>
  <c r="AI138" i="1" s="1"/>
  <c r="N864" i="1"/>
  <c r="AI864" i="1" s="1"/>
  <c r="N689" i="1"/>
  <c r="AI689" i="1" s="1"/>
  <c r="N638" i="1"/>
  <c r="AI638" i="1" s="1"/>
  <c r="N400" i="1"/>
  <c r="AI400" i="1" s="1"/>
  <c r="N387" i="1"/>
  <c r="AI387" i="1" s="1"/>
  <c r="N232" i="1"/>
  <c r="AI232" i="1" s="1"/>
  <c r="N130" i="1"/>
  <c r="AI130" i="1" s="1"/>
  <c r="N55" i="1"/>
  <c r="AI55" i="1" s="1"/>
  <c r="N993" i="1"/>
  <c r="AI993" i="1" s="1"/>
  <c r="N933" i="1"/>
  <c r="AI933" i="1" s="1"/>
  <c r="N812" i="1"/>
  <c r="AI812" i="1" s="1"/>
  <c r="N774" i="1"/>
  <c r="AI774" i="1" s="1"/>
  <c r="N737" i="1"/>
  <c r="AI737" i="1" s="1"/>
  <c r="N593" i="1"/>
  <c r="AI593" i="1" s="1"/>
  <c r="N554" i="1"/>
  <c r="AI554" i="1" s="1"/>
  <c r="N483" i="1"/>
  <c r="AI483" i="1" s="1"/>
  <c r="N481" i="1"/>
  <c r="AI481" i="1" s="1"/>
  <c r="N439" i="1"/>
  <c r="AI439" i="1" s="1"/>
  <c r="N380" i="1"/>
  <c r="AI380" i="1" s="1"/>
  <c r="N296" i="1"/>
  <c r="AI296" i="1" s="1"/>
  <c r="N273" i="1"/>
  <c r="AI273" i="1" s="1"/>
  <c r="N164" i="1"/>
  <c r="AI164" i="1" s="1"/>
  <c r="N768" i="1"/>
  <c r="AI768" i="1" s="1"/>
  <c r="N755" i="1"/>
  <c r="AI755" i="1" s="1"/>
  <c r="N730" i="1"/>
  <c r="AI730" i="1" s="1"/>
  <c r="N644" i="1"/>
  <c r="AI644" i="1" s="1"/>
  <c r="N624" i="1"/>
  <c r="AI624" i="1" s="1"/>
  <c r="N595" i="1"/>
  <c r="AI595" i="1" s="1"/>
  <c r="N551" i="1"/>
  <c r="AI551" i="1" s="1"/>
  <c r="N370" i="1"/>
  <c r="AI370" i="1" s="1"/>
  <c r="N318" i="1"/>
  <c r="AI318" i="1" s="1"/>
  <c r="N294" i="1"/>
  <c r="AI294" i="1" s="1"/>
  <c r="N242" i="1"/>
  <c r="AI242" i="1" s="1"/>
  <c r="N108" i="1"/>
  <c r="AI108" i="1" s="1"/>
  <c r="N22" i="1"/>
  <c r="AI22" i="1" s="1"/>
  <c r="N987" i="1"/>
  <c r="AI987" i="1" s="1"/>
  <c r="N982" i="1"/>
  <c r="AI982" i="1" s="1"/>
  <c r="N868" i="1"/>
  <c r="AI868" i="1" s="1"/>
  <c r="N736" i="1"/>
  <c r="AI736" i="1" s="1"/>
  <c r="N629" i="1"/>
  <c r="AI629" i="1" s="1"/>
  <c r="N403" i="1"/>
  <c r="AI403" i="1" s="1"/>
  <c r="N361" i="1"/>
  <c r="AI361" i="1" s="1"/>
  <c r="N328" i="1"/>
  <c r="AI328" i="1" s="1"/>
  <c r="N189" i="1"/>
  <c r="AI189" i="1" s="1"/>
  <c r="N182" i="1"/>
  <c r="AI182" i="1" s="1"/>
  <c r="N172" i="1"/>
  <c r="AI172" i="1" s="1"/>
  <c r="N853" i="1"/>
  <c r="AI853" i="1" s="1"/>
  <c r="N792" i="1"/>
  <c r="AI792" i="1" s="1"/>
  <c r="N783" i="1"/>
  <c r="AI783" i="1" s="1"/>
  <c r="N757" i="1"/>
  <c r="AI757" i="1" s="1"/>
  <c r="N753" i="1"/>
  <c r="AI753" i="1" s="1"/>
  <c r="N687" i="1"/>
  <c r="AI687" i="1" s="1"/>
  <c r="N601" i="1"/>
  <c r="AI601" i="1" s="1"/>
  <c r="N600" i="1"/>
  <c r="AI600" i="1" s="1"/>
  <c r="N592" i="1"/>
  <c r="AI592" i="1" s="1"/>
  <c r="N564" i="1"/>
  <c r="AI564" i="1" s="1"/>
  <c r="N458" i="1"/>
  <c r="AI458" i="1" s="1"/>
  <c r="N404" i="1"/>
  <c r="AI404" i="1" s="1"/>
  <c r="N342" i="1"/>
  <c r="AI342" i="1" s="1"/>
  <c r="N221" i="1"/>
  <c r="AI221" i="1" s="1"/>
  <c r="N169" i="1"/>
  <c r="AI169" i="1" s="1"/>
  <c r="N159" i="1"/>
  <c r="AI159" i="1" s="1"/>
  <c r="N154" i="1"/>
  <c r="AI154" i="1" s="1"/>
  <c r="N17" i="1"/>
  <c r="AI17" i="1" s="1"/>
  <c r="N902" i="1"/>
  <c r="AI902" i="1" s="1"/>
  <c r="N869" i="1"/>
  <c r="AI869" i="1" s="1"/>
  <c r="N833" i="1"/>
  <c r="AI833" i="1" s="1"/>
  <c r="N832" i="1"/>
  <c r="AI832" i="1" s="1"/>
  <c r="N699" i="1"/>
  <c r="AI699" i="1" s="1"/>
  <c r="N683" i="1"/>
  <c r="AI683" i="1" s="1"/>
  <c r="N616" i="1"/>
  <c r="AI616" i="1" s="1"/>
  <c r="N597" i="1"/>
  <c r="AI597" i="1" s="1"/>
  <c r="N576" i="1"/>
  <c r="AI576" i="1" s="1"/>
  <c r="N556" i="1"/>
  <c r="AI556" i="1" s="1"/>
  <c r="N541" i="1"/>
  <c r="AI541" i="1" s="1"/>
  <c r="N307" i="1"/>
  <c r="AI307" i="1" s="1"/>
  <c r="N288" i="1"/>
  <c r="AI288" i="1" s="1"/>
  <c r="N249" i="1"/>
  <c r="AI249" i="1" s="1"/>
  <c r="N81" i="1"/>
  <c r="AI81" i="1" s="1"/>
  <c r="N62" i="1"/>
  <c r="AI62" i="1" s="1"/>
  <c r="N53" i="1"/>
  <c r="AI53" i="1" s="1"/>
  <c r="N810" i="1"/>
  <c r="AI810" i="1" s="1"/>
  <c r="N732" i="1"/>
  <c r="AI732" i="1" s="1"/>
  <c r="N509" i="1"/>
  <c r="AI509" i="1" s="1"/>
  <c r="N472" i="1"/>
  <c r="AI472" i="1" s="1"/>
  <c r="N408" i="1"/>
  <c r="AI408" i="1" s="1"/>
  <c r="N382" i="1"/>
  <c r="AI382" i="1" s="1"/>
  <c r="N332" i="1"/>
  <c r="AI332" i="1" s="1"/>
  <c r="N303" i="1"/>
  <c r="AI303" i="1" s="1"/>
  <c r="N205" i="1"/>
  <c r="AI205" i="1" s="1"/>
  <c r="N202" i="1"/>
  <c r="AI202" i="1" s="1"/>
  <c r="N192" i="1"/>
  <c r="AI192" i="1" s="1"/>
  <c r="N152" i="1"/>
  <c r="AI152" i="1" s="1"/>
  <c r="N84" i="1"/>
  <c r="AI84" i="1" s="1"/>
  <c r="N25" i="1"/>
  <c r="AI25" i="1" s="1"/>
  <c r="N957" i="1"/>
  <c r="AI957" i="1" s="1"/>
  <c r="N904" i="1"/>
  <c r="AI904" i="1" s="1"/>
  <c r="N886" i="1"/>
  <c r="AI886" i="1" s="1"/>
  <c r="N876" i="1"/>
  <c r="AI876" i="1" s="1"/>
  <c r="N791" i="1"/>
  <c r="AI791" i="1" s="1"/>
  <c r="N733" i="1"/>
  <c r="AI733" i="1" s="1"/>
  <c r="N718" i="1"/>
  <c r="AI718" i="1" s="1"/>
  <c r="N636" i="1"/>
  <c r="AI636" i="1" s="1"/>
  <c r="N613" i="1"/>
  <c r="AI613" i="1" s="1"/>
  <c r="N568" i="1"/>
  <c r="AI568" i="1" s="1"/>
  <c r="N474" i="1"/>
  <c r="AI474" i="1" s="1"/>
  <c r="N455" i="1"/>
  <c r="AI455" i="1" s="1"/>
  <c r="N247" i="1"/>
  <c r="AI247" i="1" s="1"/>
  <c r="N155" i="1"/>
  <c r="AI155" i="1" s="1"/>
  <c r="N40" i="1"/>
  <c r="AI40" i="1" s="1"/>
  <c r="N39" i="1"/>
  <c r="AI39" i="1" s="1"/>
  <c r="N989" i="1"/>
  <c r="AI989" i="1" s="1"/>
  <c r="N965" i="1"/>
  <c r="AI965" i="1" s="1"/>
  <c r="N789" i="1"/>
  <c r="AI789" i="1" s="1"/>
  <c r="N786" i="1"/>
  <c r="AI786" i="1" s="1"/>
  <c r="N754" i="1"/>
  <c r="AI754" i="1" s="1"/>
  <c r="N745" i="1"/>
  <c r="AI745" i="1" s="1"/>
  <c r="N738" i="1"/>
  <c r="AI738" i="1" s="1"/>
  <c r="N726" i="1"/>
  <c r="AI726" i="1" s="1"/>
  <c r="N619" i="1"/>
  <c r="AI619" i="1" s="1"/>
  <c r="N586" i="1"/>
  <c r="AI586" i="1" s="1"/>
  <c r="N548" i="1"/>
  <c r="AI548" i="1" s="1"/>
  <c r="N492" i="1"/>
  <c r="AI492" i="1" s="1"/>
  <c r="N476" i="1"/>
  <c r="AI476" i="1" s="1"/>
  <c r="N448" i="1"/>
  <c r="AI448" i="1" s="1"/>
  <c r="N441" i="1"/>
  <c r="AI441" i="1" s="1"/>
  <c r="N437" i="1"/>
  <c r="AI437" i="1" s="1"/>
  <c r="N427" i="1"/>
  <c r="AI427" i="1" s="1"/>
  <c r="N411" i="1"/>
  <c r="AI411" i="1" s="1"/>
  <c r="N410" i="1"/>
  <c r="AI410" i="1" s="1"/>
  <c r="N402" i="1"/>
  <c r="AI402" i="1" s="1"/>
  <c r="N397" i="1"/>
  <c r="AI397" i="1" s="1"/>
  <c r="N351" i="1"/>
  <c r="AI351" i="1" s="1"/>
  <c r="N83" i="1"/>
  <c r="AI83" i="1" s="1"/>
  <c r="N76" i="1"/>
  <c r="AI76" i="1" s="1"/>
  <c r="N75" i="1"/>
  <c r="AI75" i="1" s="1"/>
  <c r="N65" i="1"/>
  <c r="AI65" i="1" s="1"/>
  <c r="N58" i="1"/>
  <c r="AI58" i="1" s="1"/>
  <c r="N521" i="1"/>
  <c r="AI521" i="1" s="1"/>
  <c r="N717" i="1"/>
  <c r="AI717" i="1" s="1"/>
  <c r="N711" i="1"/>
  <c r="AI711" i="1" s="1"/>
  <c r="N695" i="1"/>
  <c r="AI695" i="1" s="1"/>
  <c r="N582" i="1"/>
  <c r="AI582" i="1" s="1"/>
  <c r="N562" i="1"/>
  <c r="AI562" i="1" s="1"/>
  <c r="N550" i="1"/>
  <c r="AI550" i="1" s="1"/>
  <c r="N539" i="1"/>
  <c r="AI539" i="1" s="1"/>
  <c r="N531" i="1"/>
  <c r="AI531" i="1" s="1"/>
  <c r="N526" i="1"/>
  <c r="AI526" i="1" s="1"/>
  <c r="N414" i="1"/>
  <c r="AI414" i="1" s="1"/>
  <c r="N375" i="1"/>
  <c r="AI375" i="1" s="1"/>
  <c r="N274" i="1"/>
  <c r="AI274" i="1" s="1"/>
  <c r="N265" i="1"/>
  <c r="AI265" i="1" s="1"/>
  <c r="N251" i="1"/>
  <c r="AI251" i="1" s="1"/>
  <c r="N207" i="1"/>
  <c r="AI207" i="1" s="1"/>
  <c r="N177" i="1"/>
  <c r="AI177" i="1" s="1"/>
  <c r="N147" i="1"/>
  <c r="AI147" i="1" s="1"/>
  <c r="N51" i="1"/>
  <c r="AI51" i="1" s="1"/>
  <c r="N1003" i="1"/>
  <c r="AI1003" i="1" s="1"/>
  <c r="N980" i="1"/>
  <c r="AI980" i="1" s="1"/>
  <c r="N970" i="1"/>
  <c r="AI970" i="1" s="1"/>
  <c r="N909" i="1"/>
  <c r="AI909" i="1" s="1"/>
  <c r="N852" i="1"/>
  <c r="AI852" i="1" s="1"/>
  <c r="N799" i="1"/>
  <c r="AI799" i="1" s="1"/>
  <c r="N742" i="1"/>
  <c r="AI742" i="1" s="1"/>
  <c r="N741" i="1"/>
  <c r="AI741" i="1" s="1"/>
  <c r="N703" i="1"/>
  <c r="AI703" i="1" s="1"/>
  <c r="N667" i="1"/>
  <c r="AI667" i="1" s="1"/>
  <c r="N558" i="1"/>
  <c r="AI558" i="1" s="1"/>
  <c r="N504" i="1"/>
  <c r="AI504" i="1" s="1"/>
  <c r="N457" i="1"/>
  <c r="AI457" i="1" s="1"/>
  <c r="N413" i="1"/>
  <c r="AI413" i="1" s="1"/>
  <c r="N198" i="1"/>
  <c r="AI198" i="1" s="1"/>
  <c r="N196" i="1"/>
  <c r="AI196" i="1" s="1"/>
  <c r="N163" i="1"/>
  <c r="AI163" i="1" s="1"/>
  <c r="N148" i="1"/>
  <c r="AI148" i="1" s="1"/>
  <c r="N132" i="1"/>
  <c r="AI132" i="1" s="1"/>
  <c r="N517" i="1"/>
  <c r="AI517" i="1" s="1"/>
  <c r="N983" i="1"/>
  <c r="AI983" i="1" s="1"/>
  <c r="N939" i="1"/>
  <c r="AI939" i="1" s="1"/>
  <c r="N884" i="1"/>
  <c r="AI884" i="1" s="1"/>
  <c r="N842" i="1"/>
  <c r="AI842" i="1" s="1"/>
  <c r="N750" i="1"/>
  <c r="AI750" i="1" s="1"/>
  <c r="N735" i="1"/>
  <c r="AI735" i="1" s="1"/>
  <c r="N707" i="1"/>
  <c r="AI707" i="1" s="1"/>
  <c r="N632" i="1"/>
  <c r="AI632" i="1" s="1"/>
  <c r="N618" i="1"/>
  <c r="AI618" i="1" s="1"/>
  <c r="N577" i="1"/>
  <c r="AI577" i="1" s="1"/>
  <c r="N465" i="1"/>
  <c r="AI465" i="1" s="1"/>
  <c r="N459" i="1"/>
  <c r="AI459" i="1" s="1"/>
  <c r="N406" i="1"/>
  <c r="AI406" i="1" s="1"/>
  <c r="N394" i="1"/>
  <c r="AI394" i="1" s="1"/>
  <c r="N299" i="1"/>
  <c r="AI299" i="1" s="1"/>
  <c r="N298" i="1"/>
  <c r="AI298" i="1" s="1"/>
  <c r="N281" i="1"/>
  <c r="AI281" i="1" s="1"/>
  <c r="N128" i="1"/>
  <c r="AI128" i="1" s="1"/>
  <c r="N97" i="1"/>
  <c r="AI97" i="1" s="1"/>
  <c r="N86" i="1"/>
  <c r="AI86" i="1" s="1"/>
  <c r="N46" i="1"/>
  <c r="AI46" i="1" s="1"/>
  <c r="N6" i="1"/>
  <c r="AI6" i="1" s="1"/>
  <c r="N5" i="1"/>
  <c r="AI5" i="1" s="1"/>
  <c r="N988" i="1"/>
  <c r="AI988" i="1" s="1"/>
  <c r="N985" i="1"/>
  <c r="AI985" i="1" s="1"/>
  <c r="N820" i="1"/>
  <c r="AI820" i="1" s="1"/>
  <c r="N790" i="1"/>
  <c r="AI790" i="1" s="1"/>
  <c r="N788" i="1"/>
  <c r="AI788" i="1" s="1"/>
  <c r="N751" i="1"/>
  <c r="AI751" i="1" s="1"/>
  <c r="N747" i="1"/>
  <c r="AI747" i="1" s="1"/>
  <c r="N678" i="1"/>
  <c r="AI678" i="1" s="1"/>
  <c r="N670" i="1"/>
  <c r="AI670" i="1" s="1"/>
  <c r="N607" i="1"/>
  <c r="AI607" i="1" s="1"/>
  <c r="N497" i="1"/>
  <c r="AI497" i="1" s="1"/>
  <c r="N467" i="1"/>
  <c r="AI467" i="1" s="1"/>
  <c r="N454" i="1"/>
  <c r="AI454" i="1" s="1"/>
  <c r="N430" i="1"/>
  <c r="AI430" i="1" s="1"/>
  <c r="N320" i="1"/>
  <c r="AI320" i="1" s="1"/>
  <c r="N200" i="1"/>
  <c r="AI200" i="1" s="1"/>
  <c r="N174" i="1"/>
  <c r="AI174" i="1" s="1"/>
  <c r="N143" i="1"/>
  <c r="AI143" i="1" s="1"/>
  <c r="N90" i="1"/>
  <c r="AI90" i="1" s="1"/>
  <c r="N18" i="1"/>
  <c r="AI18" i="1" s="1"/>
  <c r="N956" i="1"/>
  <c r="AI956" i="1" s="1"/>
  <c r="N856" i="1"/>
  <c r="AI856" i="1" s="1"/>
  <c r="N815" i="1"/>
  <c r="AI815" i="1" s="1"/>
  <c r="N808" i="1"/>
  <c r="AI808" i="1" s="1"/>
  <c r="N794" i="1"/>
  <c r="AI794" i="1" s="1"/>
  <c r="N767" i="1"/>
  <c r="AI767" i="1" s="1"/>
  <c r="N764" i="1"/>
  <c r="AI764" i="1" s="1"/>
  <c r="N684" i="1"/>
  <c r="AI684" i="1" s="1"/>
  <c r="N637" i="1"/>
  <c r="AI637" i="1" s="1"/>
  <c r="N615" i="1"/>
  <c r="AI615" i="1" s="1"/>
  <c r="N578" i="1"/>
  <c r="AI578" i="1" s="1"/>
  <c r="N523" i="1"/>
  <c r="AI523" i="1" s="1"/>
  <c r="N512" i="1"/>
  <c r="AI512" i="1" s="1"/>
  <c r="N489" i="1"/>
  <c r="AI489" i="1" s="1"/>
  <c r="N480" i="1"/>
  <c r="AI480" i="1" s="1"/>
  <c r="N443" i="1"/>
  <c r="AI443" i="1" s="1"/>
  <c r="N420" i="1"/>
  <c r="AI420" i="1" s="1"/>
  <c r="N384" i="1"/>
  <c r="AI384" i="1" s="1"/>
  <c r="N302" i="1"/>
  <c r="AI302" i="1" s="1"/>
  <c r="N289" i="1"/>
  <c r="AI289" i="1" s="1"/>
  <c r="N54" i="1"/>
  <c r="AI54" i="1" s="1"/>
  <c r="N45" i="1"/>
  <c r="AI45" i="1" s="1"/>
  <c r="N975" i="1"/>
  <c r="AI975" i="1" s="1"/>
  <c r="N780" i="1"/>
  <c r="AI780" i="1" s="1"/>
  <c r="N666" i="1"/>
  <c r="AI666" i="1" s="1"/>
  <c r="N641" i="1"/>
  <c r="AI641" i="1" s="1"/>
  <c r="N640" i="1"/>
  <c r="AI640" i="1" s="1"/>
  <c r="N591" i="1"/>
  <c r="AI591" i="1" s="1"/>
  <c r="N546" i="1"/>
  <c r="AI546" i="1" s="1"/>
  <c r="N537" i="1"/>
  <c r="AI537" i="1" s="1"/>
  <c r="N466" i="1"/>
  <c r="AI466" i="1" s="1"/>
  <c r="N447" i="1"/>
  <c r="AI447" i="1" s="1"/>
  <c r="N390" i="1"/>
  <c r="AI390" i="1" s="1"/>
  <c r="N386" i="1"/>
  <c r="AI386" i="1" s="1"/>
  <c r="N356" i="1"/>
  <c r="AI356" i="1" s="1"/>
  <c r="N347" i="1"/>
  <c r="AI347" i="1" s="1"/>
  <c r="N340" i="1"/>
  <c r="AI340" i="1" s="1"/>
  <c r="N327" i="1"/>
  <c r="AI327" i="1" s="1"/>
  <c r="N259" i="1"/>
  <c r="AI259" i="1" s="1"/>
  <c r="N256" i="1"/>
  <c r="AI256" i="1" s="1"/>
  <c r="N225" i="1"/>
  <c r="AI225" i="1" s="1"/>
  <c r="N218" i="1"/>
  <c r="AI218" i="1" s="1"/>
  <c r="N211" i="1"/>
  <c r="AI211" i="1" s="1"/>
  <c r="N181" i="1"/>
  <c r="AI181" i="1" s="1"/>
  <c r="N171" i="1"/>
  <c r="AI171" i="1" s="1"/>
  <c r="N141" i="1"/>
  <c r="AI141" i="1" s="1"/>
  <c r="N107" i="1"/>
  <c r="AI107" i="1" s="1"/>
  <c r="N106" i="1"/>
  <c r="AI106" i="1" s="1"/>
  <c r="N89" i="1"/>
  <c r="AI89" i="1" s="1"/>
  <c r="N958" i="1"/>
  <c r="AI958" i="1" s="1"/>
  <c r="N848" i="1"/>
  <c r="AI848" i="1" s="1"/>
  <c r="N837" i="1"/>
  <c r="AI837" i="1" s="1"/>
  <c r="N817" i="1"/>
  <c r="AI817" i="1" s="1"/>
  <c r="N804" i="1"/>
  <c r="AI804" i="1" s="1"/>
  <c r="N795" i="1"/>
  <c r="AI795" i="1" s="1"/>
  <c r="N691" i="1"/>
  <c r="AI691" i="1" s="1"/>
  <c r="N680" i="1"/>
  <c r="AI680" i="1" s="1"/>
  <c r="N626" i="1"/>
  <c r="AI626" i="1" s="1"/>
  <c r="N494" i="1"/>
  <c r="AI494" i="1" s="1"/>
  <c r="N452" i="1"/>
  <c r="AI452" i="1" s="1"/>
  <c r="N395" i="1"/>
  <c r="AI395" i="1" s="1"/>
  <c r="N348" i="1"/>
  <c r="AI348" i="1" s="1"/>
  <c r="N305" i="1"/>
  <c r="AI305" i="1" s="1"/>
  <c r="N240" i="1"/>
  <c r="AI240" i="1" s="1"/>
  <c r="N234" i="1"/>
  <c r="AI234" i="1" s="1"/>
  <c r="N233" i="1"/>
  <c r="AI233" i="1" s="1"/>
  <c r="N227" i="1"/>
  <c r="AI227" i="1" s="1"/>
  <c r="N191" i="1"/>
  <c r="AI191" i="1" s="1"/>
  <c r="N73" i="1"/>
  <c r="AI73" i="1" s="1"/>
  <c r="N997" i="1"/>
  <c r="AI997" i="1" s="1"/>
  <c r="N966" i="1"/>
  <c r="AI966" i="1" s="1"/>
  <c r="N930" i="1"/>
  <c r="AI930" i="1" s="1"/>
  <c r="N928" i="1"/>
  <c r="AI928" i="1" s="1"/>
  <c r="N899" i="1"/>
  <c r="AI899" i="1" s="1"/>
  <c r="N896" i="1"/>
  <c r="AI896" i="1" s="1"/>
  <c r="N843" i="1"/>
  <c r="AI843" i="1" s="1"/>
  <c r="N830" i="1"/>
  <c r="AI830" i="1" s="1"/>
  <c r="N685" i="1"/>
  <c r="AI685" i="1" s="1"/>
  <c r="N663" i="1"/>
  <c r="AI663" i="1" s="1"/>
  <c r="N639" i="1"/>
  <c r="AI639" i="1" s="1"/>
  <c r="N628" i="1"/>
  <c r="AI628" i="1" s="1"/>
  <c r="N622" i="1"/>
  <c r="AI622" i="1" s="1"/>
  <c r="N589" i="1"/>
  <c r="AI589" i="1" s="1"/>
  <c r="N424" i="1"/>
  <c r="AI424" i="1" s="1"/>
  <c r="N417" i="1"/>
  <c r="AI417" i="1" s="1"/>
  <c r="N401" i="1"/>
  <c r="AI401" i="1" s="1"/>
  <c r="N369" i="1"/>
  <c r="AI369" i="1" s="1"/>
  <c r="N291" i="1"/>
  <c r="AI291" i="1" s="1"/>
  <c r="N268" i="1"/>
  <c r="AI268" i="1" s="1"/>
  <c r="N241" i="1"/>
  <c r="AI241" i="1" s="1"/>
  <c r="N229" i="1"/>
  <c r="AI229" i="1" s="1"/>
  <c r="N166" i="1"/>
  <c r="AI166" i="1" s="1"/>
  <c r="N88" i="1"/>
  <c r="AI88" i="1" s="1"/>
  <c r="N72" i="1"/>
  <c r="AI72" i="1" s="1"/>
  <c r="N66" i="1"/>
  <c r="AI66" i="1" s="1"/>
  <c r="N991" i="1"/>
  <c r="AI991" i="1" s="1"/>
  <c r="N952" i="1"/>
  <c r="AI952" i="1" s="1"/>
  <c r="N924" i="1"/>
  <c r="AI924" i="1" s="1"/>
  <c r="N897" i="1"/>
  <c r="AI897" i="1" s="1"/>
  <c r="N841" i="1"/>
  <c r="AI841" i="1" s="1"/>
  <c r="N835" i="1"/>
  <c r="AI835" i="1" s="1"/>
  <c r="N826" i="1"/>
  <c r="AI826" i="1" s="1"/>
  <c r="N654" i="1"/>
  <c r="AI654" i="1" s="1"/>
  <c r="N549" i="1"/>
  <c r="AI549" i="1" s="1"/>
  <c r="N547" i="1"/>
  <c r="AI547" i="1" s="1"/>
  <c r="N378" i="1"/>
  <c r="AI378" i="1" s="1"/>
  <c r="N364" i="1"/>
  <c r="AI364" i="1" s="1"/>
  <c r="N330" i="1"/>
  <c r="AI330" i="1" s="1"/>
  <c r="N284" i="1"/>
  <c r="AI284" i="1" s="1"/>
  <c r="N228" i="1"/>
  <c r="AI228" i="1" s="1"/>
  <c r="N203" i="1"/>
  <c r="AI203" i="1" s="1"/>
  <c r="N162" i="1"/>
  <c r="AI162" i="1" s="1"/>
  <c r="N157" i="1"/>
  <c r="AI157" i="1" s="1"/>
  <c r="N144" i="1"/>
  <c r="AI144" i="1" s="1"/>
  <c r="N520" i="1"/>
  <c r="AI520" i="1" s="1"/>
  <c r="N996" i="1"/>
  <c r="AI996" i="1" s="1"/>
  <c r="N954" i="1"/>
  <c r="AI954" i="1" s="1"/>
  <c r="N937" i="1"/>
  <c r="AI937" i="1" s="1"/>
  <c r="N922" i="1"/>
  <c r="AI922" i="1" s="1"/>
  <c r="N918" i="1"/>
  <c r="AI918" i="1" s="1"/>
  <c r="N912" i="1"/>
  <c r="AI912" i="1" s="1"/>
  <c r="N892" i="1"/>
  <c r="AI892" i="1" s="1"/>
  <c r="N874" i="1"/>
  <c r="AI874" i="1" s="1"/>
  <c r="N785" i="1"/>
  <c r="AI785" i="1" s="1"/>
  <c r="N675" i="1"/>
  <c r="AI675" i="1" s="1"/>
  <c r="N655" i="1"/>
  <c r="AI655" i="1" s="1"/>
  <c r="N652" i="1"/>
  <c r="AI652" i="1" s="1"/>
  <c r="N635" i="1"/>
  <c r="AI635" i="1" s="1"/>
  <c r="N631" i="1"/>
  <c r="AI631" i="1" s="1"/>
  <c r="N581" i="1"/>
  <c r="AI581" i="1" s="1"/>
  <c r="N579" i="1"/>
  <c r="AI579" i="1" s="1"/>
  <c r="N560" i="1"/>
  <c r="AI560" i="1" s="1"/>
  <c r="N524" i="1"/>
  <c r="AI524" i="1" s="1"/>
  <c r="N429" i="1"/>
  <c r="AI429" i="1" s="1"/>
  <c r="N412" i="1"/>
  <c r="AI412" i="1" s="1"/>
  <c r="N396" i="1"/>
  <c r="AI396" i="1" s="1"/>
  <c r="N381" i="1"/>
  <c r="AI381" i="1" s="1"/>
  <c r="N357" i="1"/>
  <c r="AI357" i="1" s="1"/>
  <c r="N337" i="1"/>
  <c r="AI337" i="1" s="1"/>
  <c r="N282" i="1"/>
  <c r="AI282" i="1" s="1"/>
  <c r="N263" i="1"/>
  <c r="AI263" i="1" s="1"/>
  <c r="N223" i="1"/>
  <c r="AI223" i="1" s="1"/>
  <c r="N184" i="1"/>
  <c r="AI184" i="1" s="1"/>
  <c r="N165" i="1"/>
  <c r="AI165" i="1" s="1"/>
  <c r="N118" i="1"/>
  <c r="AI118" i="1" s="1"/>
  <c r="N115" i="1"/>
  <c r="AI115" i="1" s="1"/>
  <c r="N82" i="1"/>
  <c r="AI82" i="1" s="1"/>
  <c r="N79" i="1"/>
  <c r="AI79" i="1" s="1"/>
  <c r="N49" i="1"/>
  <c r="AI49" i="1" s="1"/>
  <c r="N24" i="1"/>
  <c r="AI24" i="1" s="1"/>
  <c r="N948" i="1"/>
  <c r="AI948" i="1" s="1"/>
  <c r="N945" i="1"/>
  <c r="AI945" i="1" s="1"/>
  <c r="N943" i="1"/>
  <c r="AI943" i="1" s="1"/>
  <c r="N891" i="1"/>
  <c r="AI891" i="1" s="1"/>
  <c r="N873" i="1"/>
  <c r="AI873" i="1" s="1"/>
  <c r="N854" i="1"/>
  <c r="AI854" i="1" s="1"/>
  <c r="N850" i="1"/>
  <c r="AI850" i="1" s="1"/>
  <c r="N828" i="1"/>
  <c r="AI828" i="1" s="1"/>
  <c r="N779" i="1"/>
  <c r="AI779" i="1" s="1"/>
  <c r="N722" i="1"/>
  <c r="AI722" i="1" s="1"/>
  <c r="N706" i="1"/>
  <c r="AI706" i="1" s="1"/>
  <c r="N701" i="1"/>
  <c r="AI701" i="1" s="1"/>
  <c r="N681" i="1"/>
  <c r="AI681" i="1" s="1"/>
  <c r="N623" i="1"/>
  <c r="AI623" i="1" s="1"/>
  <c r="N617" i="1"/>
  <c r="AI617" i="1" s="1"/>
  <c r="N553" i="1"/>
  <c r="AI553" i="1" s="1"/>
  <c r="N529" i="1"/>
  <c r="AI529" i="1" s="1"/>
  <c r="N508" i="1"/>
  <c r="AI508" i="1" s="1"/>
  <c r="N488" i="1"/>
  <c r="AI488" i="1" s="1"/>
  <c r="N469" i="1"/>
  <c r="AI469" i="1" s="1"/>
  <c r="N355" i="1"/>
  <c r="AI355" i="1" s="1"/>
  <c r="N316" i="1"/>
  <c r="AI316" i="1" s="1"/>
  <c r="N306" i="1"/>
  <c r="AI306" i="1" s="1"/>
  <c r="N292" i="1"/>
  <c r="AI292" i="1" s="1"/>
  <c r="N248" i="1"/>
  <c r="AI248" i="1" s="1"/>
  <c r="N194" i="1"/>
  <c r="AI194" i="1" s="1"/>
  <c r="N193" i="1"/>
  <c r="AI193" i="1" s="1"/>
  <c r="N161" i="1"/>
  <c r="AI161" i="1" s="1"/>
  <c r="N120" i="1"/>
  <c r="AI120" i="1" s="1"/>
  <c r="N52" i="1"/>
  <c r="AI52" i="1" s="1"/>
  <c r="N32" i="1"/>
  <c r="AI32" i="1" s="1"/>
  <c r="N9" i="1"/>
  <c r="AI9" i="1" s="1"/>
  <c r="N8" i="1"/>
  <c r="AI8" i="1" s="1"/>
  <c r="N7" i="1"/>
  <c r="AI7" i="1" s="1"/>
  <c r="N955" i="1"/>
  <c r="AI955" i="1" s="1"/>
  <c r="N935" i="1"/>
  <c r="AI935" i="1" s="1"/>
  <c r="N885" i="1"/>
  <c r="AI885" i="1" s="1"/>
  <c r="N878" i="1"/>
  <c r="AI878" i="1" s="1"/>
  <c r="N781" i="1"/>
  <c r="AI781" i="1" s="1"/>
  <c r="N771" i="1"/>
  <c r="AI771" i="1" s="1"/>
  <c r="N716" i="1"/>
  <c r="AI716" i="1" s="1"/>
  <c r="N672" i="1"/>
  <c r="AI672" i="1" s="1"/>
  <c r="N609" i="1"/>
  <c r="AI609" i="1" s="1"/>
  <c r="N604" i="1"/>
  <c r="AI604" i="1" s="1"/>
  <c r="N585" i="1"/>
  <c r="AI585" i="1" s="1"/>
  <c r="N584" i="1"/>
  <c r="AI584" i="1" s="1"/>
  <c r="N572" i="1"/>
  <c r="AI572" i="1" s="1"/>
  <c r="N561" i="1"/>
  <c r="AI561" i="1" s="1"/>
  <c r="N502" i="1"/>
  <c r="AI502" i="1" s="1"/>
  <c r="N423" i="1"/>
  <c r="AI423" i="1" s="1"/>
  <c r="N407" i="1"/>
  <c r="AI407" i="1" s="1"/>
  <c r="N295" i="1"/>
  <c r="AI295" i="1" s="1"/>
  <c r="N260" i="1"/>
  <c r="AI260" i="1" s="1"/>
  <c r="N236" i="1"/>
  <c r="AI236" i="1" s="1"/>
  <c r="N219" i="1"/>
  <c r="AI219" i="1" s="1"/>
  <c r="N217" i="1"/>
  <c r="AI217" i="1" s="1"/>
  <c r="N215" i="1"/>
  <c r="AI215" i="1" s="1"/>
  <c r="N136" i="1"/>
  <c r="AI136" i="1" s="1"/>
  <c r="N94" i="1"/>
  <c r="AI94" i="1" s="1"/>
  <c r="N70" i="1"/>
  <c r="AI70" i="1" s="1"/>
  <c r="N57" i="1"/>
  <c r="AI57" i="1" s="1"/>
  <c r="N992" i="1"/>
  <c r="AI992" i="1" s="1"/>
  <c r="N976" i="1"/>
  <c r="AI976" i="1" s="1"/>
  <c r="N962" i="1"/>
  <c r="AI962" i="1" s="1"/>
  <c r="N959" i="1"/>
  <c r="AI959" i="1" s="1"/>
  <c r="N927" i="1"/>
  <c r="AI927" i="1" s="1"/>
  <c r="N910" i="1"/>
  <c r="AI910" i="1" s="1"/>
  <c r="N857" i="1"/>
  <c r="AI857" i="1" s="1"/>
  <c r="N802" i="1"/>
  <c r="AI802" i="1" s="1"/>
  <c r="N705" i="1"/>
  <c r="AI705" i="1" s="1"/>
  <c r="N696" i="1"/>
  <c r="AI696" i="1" s="1"/>
  <c r="N690" i="1"/>
  <c r="AI690" i="1" s="1"/>
  <c r="N679" i="1"/>
  <c r="AI679" i="1" s="1"/>
  <c r="N676" i="1"/>
  <c r="AI676" i="1" s="1"/>
  <c r="N662" i="1"/>
  <c r="AI662" i="1" s="1"/>
  <c r="N513" i="1"/>
  <c r="AI513" i="1" s="1"/>
  <c r="N486" i="1"/>
  <c r="AI486" i="1" s="1"/>
  <c r="N485" i="1"/>
  <c r="AI485" i="1" s="1"/>
  <c r="N484" i="1"/>
  <c r="AI484" i="1" s="1"/>
  <c r="N456" i="1"/>
  <c r="AI456" i="1" s="1"/>
  <c r="N440" i="1"/>
  <c r="AI440" i="1" s="1"/>
  <c r="N415" i="1"/>
  <c r="AI415" i="1" s="1"/>
  <c r="N398" i="1"/>
  <c r="AI398" i="1" s="1"/>
  <c r="N374" i="1"/>
  <c r="AI374" i="1" s="1"/>
  <c r="N372" i="1"/>
  <c r="AI372" i="1" s="1"/>
  <c r="N324" i="1"/>
  <c r="AI324" i="1" s="1"/>
  <c r="N257" i="1"/>
  <c r="AI257" i="1" s="1"/>
  <c r="N150" i="1"/>
  <c r="AI150" i="1" s="1"/>
  <c r="N103" i="1"/>
  <c r="AI103" i="1" s="1"/>
  <c r="N29" i="1"/>
  <c r="AI29" i="1" s="1"/>
  <c r="N888" i="1"/>
  <c r="AI888" i="1" s="1"/>
  <c r="N865" i="1"/>
  <c r="AI865" i="1" s="1"/>
  <c r="N800" i="1"/>
  <c r="AI800" i="1" s="1"/>
  <c r="N769" i="1"/>
  <c r="AI769" i="1" s="1"/>
  <c r="N759" i="1"/>
  <c r="AI759" i="1" s="1"/>
  <c r="N749" i="1"/>
  <c r="AI749" i="1" s="1"/>
  <c r="N744" i="1"/>
  <c r="AI744" i="1" s="1"/>
  <c r="N664" i="1"/>
  <c r="AI664" i="1" s="1"/>
  <c r="N602" i="1"/>
  <c r="AI602" i="1" s="1"/>
  <c r="N580" i="1"/>
  <c r="AI580" i="1" s="1"/>
  <c r="N468" i="1"/>
  <c r="AI468" i="1" s="1"/>
  <c r="N385" i="1"/>
  <c r="AI385" i="1" s="1"/>
  <c r="N368" i="1"/>
  <c r="AI368" i="1" s="1"/>
  <c r="N279" i="1"/>
  <c r="AI279" i="1" s="1"/>
  <c r="N261" i="1"/>
  <c r="AI261" i="1" s="1"/>
  <c r="N139" i="1"/>
  <c r="AI139" i="1" s="1"/>
  <c r="N114" i="1"/>
  <c r="AI114" i="1" s="1"/>
  <c r="N111" i="1"/>
  <c r="AI111" i="1" s="1"/>
  <c r="N98" i="1"/>
  <c r="AI98" i="1" s="1"/>
  <c r="N33" i="1"/>
  <c r="AI33" i="1" s="1"/>
  <c r="N986" i="1"/>
  <c r="AI986" i="1" s="1"/>
  <c r="N929" i="1"/>
  <c r="AI929" i="1" s="1"/>
  <c r="N889" i="1"/>
  <c r="AI889" i="1" s="1"/>
  <c r="N823" i="1"/>
  <c r="AI823" i="1" s="1"/>
  <c r="N782" i="1"/>
  <c r="AI782" i="1" s="1"/>
  <c r="N770" i="1"/>
  <c r="AI770" i="1" s="1"/>
  <c r="N761" i="1"/>
  <c r="AI761" i="1" s="1"/>
  <c r="N760" i="1"/>
  <c r="AI760" i="1" s="1"/>
  <c r="N656" i="1"/>
  <c r="AI656" i="1" s="1"/>
  <c r="N650" i="1"/>
  <c r="AI650" i="1" s="1"/>
  <c r="N603" i="1"/>
  <c r="AI603" i="1" s="1"/>
  <c r="N587" i="1"/>
  <c r="AI587" i="1" s="1"/>
  <c r="N566" i="1"/>
  <c r="AI566" i="1" s="1"/>
  <c r="N555" i="1"/>
  <c r="AI555" i="1" s="1"/>
  <c r="N532" i="1"/>
  <c r="AI532" i="1" s="1"/>
  <c r="N514" i="1"/>
  <c r="AI514" i="1" s="1"/>
  <c r="N495" i="1"/>
  <c r="AI495" i="1" s="1"/>
  <c r="N477" i="1"/>
  <c r="AI477" i="1" s="1"/>
  <c r="N463" i="1"/>
  <c r="AI463" i="1" s="1"/>
  <c r="N451" i="1"/>
  <c r="AI451" i="1" s="1"/>
  <c r="N446" i="1"/>
  <c r="AI446" i="1" s="1"/>
  <c r="N431" i="1"/>
  <c r="AI431" i="1" s="1"/>
  <c r="N426" i="1"/>
  <c r="AI426" i="1" s="1"/>
  <c r="N389" i="1"/>
  <c r="AI389" i="1" s="1"/>
  <c r="N376" i="1"/>
  <c r="AI376" i="1" s="1"/>
  <c r="N359" i="1"/>
  <c r="AI359" i="1" s="1"/>
  <c r="N345" i="1"/>
  <c r="AI345" i="1" s="1"/>
  <c r="N343" i="1"/>
  <c r="AI343" i="1" s="1"/>
  <c r="N326" i="1"/>
  <c r="AI326" i="1" s="1"/>
  <c r="N325" i="1"/>
  <c r="AI325" i="1" s="1"/>
  <c r="N312" i="1"/>
  <c r="AI312" i="1" s="1"/>
  <c r="N280" i="1"/>
  <c r="AI280" i="1" s="1"/>
  <c r="N255" i="1"/>
  <c r="AI255" i="1" s="1"/>
  <c r="N231" i="1"/>
  <c r="AI231" i="1" s="1"/>
  <c r="N222" i="1"/>
  <c r="AI222" i="1" s="1"/>
  <c r="N214" i="1"/>
  <c r="AI214" i="1" s="1"/>
  <c r="N179" i="1"/>
  <c r="AI179" i="1" s="1"/>
  <c r="N153" i="1"/>
  <c r="AI153" i="1" s="1"/>
  <c r="N124" i="1"/>
  <c r="AI124" i="1" s="1"/>
  <c r="N112" i="1"/>
  <c r="AI112" i="1" s="1"/>
  <c r="N41" i="1"/>
  <c r="AI41" i="1" s="1"/>
  <c r="N30" i="1"/>
  <c r="AI30" i="1" s="1"/>
  <c r="N16" i="1"/>
  <c r="AI16" i="1" s="1"/>
  <c r="N10" i="1"/>
  <c r="AI10" i="1" s="1"/>
  <c r="N951" i="1"/>
  <c r="AI951" i="1" s="1"/>
  <c r="N895" i="1"/>
  <c r="AI895" i="1" s="1"/>
  <c r="N880" i="1"/>
  <c r="AI880" i="1" s="1"/>
  <c r="N866" i="1"/>
  <c r="AI866" i="1" s="1"/>
  <c r="N858" i="1"/>
  <c r="AI858" i="1" s="1"/>
  <c r="N847" i="1"/>
  <c r="AI847" i="1" s="1"/>
  <c r="N822" i="1"/>
  <c r="AI822" i="1" s="1"/>
  <c r="N818" i="1"/>
  <c r="AI818" i="1" s="1"/>
  <c r="N763" i="1"/>
  <c r="AI763" i="1" s="1"/>
  <c r="N752" i="1"/>
  <c r="AI752" i="1" s="1"/>
  <c r="N740" i="1"/>
  <c r="AI740" i="1" s="1"/>
  <c r="N714" i="1"/>
  <c r="AI714" i="1" s="1"/>
  <c r="N702" i="1"/>
  <c r="AI702" i="1" s="1"/>
  <c r="N688" i="1"/>
  <c r="AI688" i="1" s="1"/>
  <c r="N630" i="1"/>
  <c r="AI630" i="1" s="1"/>
  <c r="N614" i="1"/>
  <c r="AI614" i="1" s="1"/>
  <c r="N590" i="1"/>
  <c r="AI590" i="1" s="1"/>
  <c r="N540" i="1"/>
  <c r="AI540" i="1" s="1"/>
  <c r="N511" i="1"/>
  <c r="AI511" i="1" s="1"/>
  <c r="N500" i="1"/>
  <c r="AI500" i="1" s="1"/>
  <c r="N493" i="1"/>
  <c r="AI493" i="1" s="1"/>
  <c r="N473" i="1"/>
  <c r="AI473" i="1" s="1"/>
  <c r="N433" i="1"/>
  <c r="AI433" i="1" s="1"/>
  <c r="N365" i="1"/>
  <c r="AI365" i="1" s="1"/>
  <c r="N360" i="1"/>
  <c r="AI360" i="1" s="1"/>
  <c r="N354" i="1"/>
  <c r="AI354" i="1" s="1"/>
  <c r="N352" i="1"/>
  <c r="AI352" i="1" s="1"/>
  <c r="N338" i="1"/>
  <c r="AI338" i="1" s="1"/>
  <c r="N262" i="1"/>
  <c r="AI262" i="1" s="1"/>
  <c r="N237" i="1"/>
  <c r="AI237" i="1" s="1"/>
  <c r="N180" i="1"/>
  <c r="AI180" i="1" s="1"/>
  <c r="N127" i="1"/>
  <c r="AI127" i="1" s="1"/>
  <c r="N121" i="1"/>
  <c r="AI121" i="1" s="1"/>
  <c r="N77" i="1"/>
  <c r="AI77" i="1" s="1"/>
  <c r="N69" i="1"/>
  <c r="AI69" i="1" s="1"/>
  <c r="N64" i="1"/>
  <c r="AI64" i="1" s="1"/>
  <c r="N63" i="1"/>
  <c r="AI63" i="1" s="1"/>
  <c r="N15" i="1"/>
  <c r="AI15" i="1" s="1"/>
  <c r="N1000" i="1"/>
  <c r="AI1000" i="1" s="1"/>
  <c r="N995" i="1"/>
  <c r="AI995" i="1" s="1"/>
  <c r="N972" i="1"/>
  <c r="AI972" i="1" s="1"/>
  <c r="N940" i="1"/>
  <c r="AI940" i="1" s="1"/>
  <c r="N934" i="1"/>
  <c r="AI934" i="1" s="1"/>
  <c r="N932" i="1"/>
  <c r="AI932" i="1" s="1"/>
  <c r="N926" i="1"/>
  <c r="AI926" i="1" s="1"/>
  <c r="N917" i="1"/>
  <c r="AI917" i="1" s="1"/>
  <c r="N914" i="1"/>
  <c r="AI914" i="1" s="1"/>
  <c r="N913" i="1"/>
  <c r="AI913" i="1" s="1"/>
  <c r="N894" i="1"/>
  <c r="AI894" i="1" s="1"/>
  <c r="N805" i="1"/>
  <c r="AI805" i="1" s="1"/>
  <c r="N801" i="1"/>
  <c r="AI801" i="1" s="1"/>
  <c r="N775" i="1"/>
  <c r="AI775" i="1" s="1"/>
  <c r="N739" i="1"/>
  <c r="AI739" i="1" s="1"/>
  <c r="N728" i="1"/>
  <c r="AI728" i="1" s="1"/>
  <c r="N715" i="1"/>
  <c r="AI715" i="1" s="1"/>
  <c r="N692" i="1"/>
  <c r="AI692" i="1" s="1"/>
  <c r="N649" i="1"/>
  <c r="AI649" i="1" s="1"/>
  <c r="N510" i="1"/>
  <c r="AI510" i="1" s="1"/>
  <c r="N501" i="1"/>
  <c r="AI501" i="1" s="1"/>
  <c r="N496" i="1"/>
  <c r="AI496" i="1" s="1"/>
  <c r="N367" i="1"/>
  <c r="AI367" i="1" s="1"/>
  <c r="N339" i="1"/>
  <c r="AI339" i="1" s="1"/>
  <c r="N119" i="1"/>
  <c r="AI119" i="1" s="1"/>
  <c r="N78" i="1"/>
  <c r="AI78" i="1" s="1"/>
  <c r="N60" i="1"/>
  <c r="AI60" i="1" s="1"/>
  <c r="N14" i="1"/>
  <c r="AI14" i="1" s="1"/>
  <c r="N1001" i="1"/>
  <c r="AI1001" i="1" s="1"/>
  <c r="N981" i="1"/>
  <c r="AI981" i="1" s="1"/>
  <c r="N974" i="1"/>
  <c r="AI974" i="1" s="1"/>
  <c r="N973" i="1"/>
  <c r="AI973" i="1" s="1"/>
  <c r="N950" i="1"/>
  <c r="AI950" i="1" s="1"/>
  <c r="N903" i="1"/>
  <c r="AI903" i="1" s="1"/>
  <c r="N900" i="1"/>
  <c r="AI900" i="1" s="1"/>
  <c r="N898" i="1"/>
  <c r="AI898" i="1" s="1"/>
  <c r="N877" i="1"/>
  <c r="AI877" i="1" s="1"/>
  <c r="N836" i="1"/>
  <c r="AI836" i="1" s="1"/>
  <c r="N829" i="1"/>
  <c r="AI829" i="1" s="1"/>
  <c r="N807" i="1"/>
  <c r="AI807" i="1" s="1"/>
  <c r="N743" i="1"/>
  <c r="AI743" i="1" s="1"/>
  <c r="N712" i="1"/>
  <c r="AI712" i="1" s="1"/>
  <c r="N709" i="1"/>
  <c r="AI709" i="1" s="1"/>
  <c r="N700" i="1"/>
  <c r="AI700" i="1" s="1"/>
  <c r="N694" i="1"/>
  <c r="AI694" i="1" s="1"/>
  <c r="N659" i="1"/>
  <c r="AI659" i="1" s="1"/>
  <c r="N606" i="1"/>
  <c r="AI606" i="1" s="1"/>
  <c r="N552" i="1"/>
  <c r="AI552" i="1" s="1"/>
  <c r="N522" i="1"/>
  <c r="AI522" i="1" s="1"/>
  <c r="N434" i="1"/>
  <c r="AI434" i="1" s="1"/>
  <c r="N432" i="1"/>
  <c r="AI432" i="1" s="1"/>
  <c r="N393" i="1"/>
  <c r="AI393" i="1" s="1"/>
  <c r="N252" i="1"/>
  <c r="AI252" i="1" s="1"/>
  <c r="N204" i="1"/>
  <c r="AI204" i="1" s="1"/>
  <c r="N156" i="1"/>
  <c r="AI156" i="1" s="1"/>
  <c r="N140" i="1"/>
  <c r="AI140" i="1" s="1"/>
  <c r="N131" i="1"/>
  <c r="AI131" i="1" s="1"/>
  <c r="N67" i="1"/>
  <c r="AI67" i="1" s="1"/>
  <c r="N61" i="1"/>
  <c r="AI61" i="1" s="1"/>
  <c r="N905" i="1"/>
  <c r="AI905" i="1" s="1"/>
  <c r="N863" i="1"/>
  <c r="AI863" i="1" s="1"/>
  <c r="N855" i="1"/>
  <c r="AI855" i="1" s="1"/>
  <c r="N819" i="1"/>
  <c r="AI819" i="1" s="1"/>
  <c r="N777" i="1"/>
  <c r="AI777" i="1" s="1"/>
  <c r="N776" i="1"/>
  <c r="AI776" i="1" s="1"/>
  <c r="N758" i="1"/>
  <c r="AI758" i="1" s="1"/>
  <c r="N723" i="1"/>
  <c r="AI723" i="1" s="1"/>
  <c r="N646" i="1"/>
  <c r="AI646" i="1" s="1"/>
  <c r="N633" i="1"/>
  <c r="AI633" i="1" s="1"/>
  <c r="N605" i="1"/>
  <c r="AI605" i="1" s="1"/>
  <c r="N542" i="1"/>
  <c r="AI542" i="1" s="1"/>
  <c r="N533" i="1"/>
  <c r="AI533" i="1" s="1"/>
  <c r="N503" i="1"/>
  <c r="AI503" i="1" s="1"/>
  <c r="N478" i="1"/>
  <c r="AI478" i="1" s="1"/>
  <c r="N471" i="1"/>
  <c r="AI471" i="1" s="1"/>
  <c r="N371" i="1"/>
  <c r="AI371" i="1" s="1"/>
  <c r="N362" i="1"/>
  <c r="AI362" i="1" s="1"/>
  <c r="N341" i="1"/>
  <c r="AI341" i="1" s="1"/>
  <c r="N323" i="1"/>
  <c r="AI323" i="1" s="1"/>
  <c r="N310" i="1"/>
  <c r="AI310" i="1" s="1"/>
  <c r="N275" i="1"/>
  <c r="AI275" i="1" s="1"/>
  <c r="N210" i="1"/>
  <c r="AI210" i="1" s="1"/>
  <c r="N176" i="1"/>
  <c r="AI176" i="1" s="1"/>
  <c r="N158" i="1"/>
  <c r="AI158" i="1" s="1"/>
  <c r="N113" i="1"/>
  <c r="AI113" i="1" s="1"/>
  <c r="N105" i="1"/>
  <c r="AI105" i="1" s="1"/>
  <c r="N99" i="1"/>
  <c r="AI99" i="1" s="1"/>
  <c r="N93" i="1"/>
  <c r="AI93" i="1" s="1"/>
  <c r="N71" i="1"/>
  <c r="AI71" i="1" s="1"/>
  <c r="N50" i="1"/>
  <c r="AI50" i="1" s="1"/>
  <c r="N38" i="1"/>
  <c r="AI38" i="1" s="1"/>
  <c r="N23" i="1"/>
  <c r="AI23" i="1" s="1"/>
  <c r="N3" i="1"/>
  <c r="AI3" i="1" s="1"/>
  <c r="N2" i="1"/>
  <c r="AI2" i="1" s="1"/>
  <c r="N998" i="1"/>
  <c r="AI998" i="1" s="1"/>
  <c r="N944" i="1"/>
  <c r="AI944" i="1" s="1"/>
  <c r="N925" i="1"/>
  <c r="AI925" i="1" s="1"/>
  <c r="N921" i="1"/>
  <c r="AI921" i="1" s="1"/>
  <c r="N859" i="1"/>
  <c r="AI859" i="1" s="1"/>
  <c r="N838" i="1"/>
  <c r="AI838" i="1" s="1"/>
  <c r="N834" i="1"/>
  <c r="AI834" i="1" s="1"/>
  <c r="N719" i="1"/>
  <c r="AI719" i="1" s="1"/>
  <c r="N713" i="1"/>
  <c r="AI713" i="1" s="1"/>
  <c r="N710" i="1"/>
  <c r="AI710" i="1" s="1"/>
  <c r="N693" i="1"/>
  <c r="AI693" i="1" s="1"/>
  <c r="N627" i="1"/>
  <c r="AI627" i="1" s="1"/>
  <c r="N575" i="1"/>
  <c r="AI575" i="1" s="1"/>
  <c r="N527" i="1"/>
  <c r="AI527" i="1" s="1"/>
  <c r="N515" i="1"/>
  <c r="AI515" i="1" s="1"/>
  <c r="N491" i="1"/>
  <c r="AI491" i="1" s="1"/>
  <c r="N462" i="1"/>
  <c r="AI462" i="1" s="1"/>
  <c r="N445" i="1"/>
  <c r="AI445" i="1" s="1"/>
  <c r="N444" i="1"/>
  <c r="AI444" i="1" s="1"/>
  <c r="N379" i="1"/>
  <c r="AI379" i="1" s="1"/>
  <c r="N335" i="1"/>
  <c r="AI335" i="1" s="1"/>
  <c r="N321" i="1"/>
  <c r="AI321" i="1" s="1"/>
  <c r="N313" i="1"/>
  <c r="AI313" i="1" s="1"/>
  <c r="N304" i="1"/>
  <c r="AI304" i="1" s="1"/>
  <c r="N266" i="1"/>
  <c r="AI266" i="1" s="1"/>
  <c r="N220" i="1"/>
  <c r="AI220" i="1" s="1"/>
  <c r="N183" i="1"/>
  <c r="AI183" i="1" s="1"/>
  <c r="N146" i="1"/>
  <c r="AI146" i="1" s="1"/>
  <c r="N100" i="1"/>
  <c r="AI100" i="1" s="1"/>
  <c r="N31" i="1"/>
  <c r="AI31" i="1" s="1"/>
  <c r="N27" i="1"/>
  <c r="AI27" i="1" s="1"/>
  <c r="N21" i="1"/>
  <c r="AI21" i="1" s="1"/>
  <c r="N994" i="1"/>
  <c r="AI994" i="1" s="1"/>
  <c r="N964" i="1"/>
  <c r="AI964" i="1" s="1"/>
  <c r="N946" i="1"/>
  <c r="AI946" i="1" s="1"/>
  <c r="N920" i="1"/>
  <c r="AI920" i="1" s="1"/>
  <c r="N911" i="1"/>
  <c r="AI911" i="1" s="1"/>
  <c r="N879" i="1"/>
  <c r="AI879" i="1" s="1"/>
  <c r="N872" i="1"/>
  <c r="AI872" i="1" s="1"/>
  <c r="N809" i="1"/>
  <c r="AI809" i="1" s="1"/>
  <c r="N729" i="1"/>
  <c r="AI729" i="1" s="1"/>
  <c r="N697" i="1"/>
  <c r="AI697" i="1" s="1"/>
  <c r="N661" i="1"/>
  <c r="AI661" i="1" s="1"/>
  <c r="N660" i="1"/>
  <c r="AI660" i="1" s="1"/>
  <c r="N648" i="1"/>
  <c r="AI648" i="1" s="1"/>
  <c r="N611" i="1"/>
  <c r="AI611" i="1" s="1"/>
  <c r="N507" i="1"/>
  <c r="AI507" i="1" s="1"/>
  <c r="N499" i="1"/>
  <c r="AI499" i="1" s="1"/>
  <c r="N490" i="1"/>
  <c r="AI490" i="1" s="1"/>
  <c r="N487" i="1"/>
  <c r="AI487" i="1" s="1"/>
  <c r="N482" i="1"/>
  <c r="AI482" i="1" s="1"/>
  <c r="N449" i="1"/>
  <c r="AI449" i="1" s="1"/>
  <c r="N435" i="1"/>
  <c r="AI435" i="1" s="1"/>
  <c r="N373" i="1"/>
  <c r="AI373" i="1" s="1"/>
  <c r="N317" i="1"/>
  <c r="AI317" i="1" s="1"/>
  <c r="N315" i="1"/>
  <c r="AI315" i="1" s="1"/>
  <c r="N271" i="1"/>
  <c r="AI271" i="1" s="1"/>
  <c r="N269" i="1"/>
  <c r="AI269" i="1" s="1"/>
  <c r="N258" i="1"/>
  <c r="AI258" i="1" s="1"/>
  <c r="N173" i="1"/>
  <c r="AI173" i="1" s="1"/>
  <c r="N167" i="1"/>
  <c r="AI167" i="1" s="1"/>
  <c r="N129" i="1"/>
  <c r="AI129" i="1" s="1"/>
  <c r="N104" i="1"/>
  <c r="AI104" i="1" s="1"/>
  <c r="N91" i="1"/>
  <c r="AI91" i="1" s="1"/>
  <c r="N59" i="1"/>
  <c r="AI59" i="1" s="1"/>
  <c r="N26" i="1"/>
  <c r="AI26" i="1" s="1"/>
  <c r="N969" i="1"/>
  <c r="AI969" i="1" s="1"/>
  <c r="N923" i="1"/>
  <c r="AI923" i="1" s="1"/>
  <c r="N839" i="1"/>
  <c r="AI839" i="1" s="1"/>
  <c r="N821" i="1"/>
  <c r="AI821" i="1" s="1"/>
  <c r="N811" i="1"/>
  <c r="AI811" i="1" s="1"/>
  <c r="N803" i="1"/>
  <c r="AI803" i="1" s="1"/>
  <c r="N773" i="1"/>
  <c r="AI773" i="1" s="1"/>
  <c r="N574" i="1"/>
  <c r="AI574" i="1" s="1"/>
  <c r="N535" i="1"/>
  <c r="AI535" i="1" s="1"/>
  <c r="N534" i="1"/>
  <c r="AI534" i="1" s="1"/>
  <c r="N525" i="1"/>
  <c r="AI525" i="1" s="1"/>
  <c r="N506" i="1"/>
  <c r="AI506" i="1" s="1"/>
  <c r="N498" i="1"/>
  <c r="AI498" i="1" s="1"/>
  <c r="N450" i="1"/>
  <c r="AI450" i="1" s="1"/>
  <c r="N377" i="1"/>
  <c r="AI377" i="1" s="1"/>
  <c r="N300" i="1"/>
  <c r="AI300" i="1" s="1"/>
  <c r="N270" i="1"/>
  <c r="AI270" i="1" s="1"/>
  <c r="N250" i="1"/>
  <c r="AI250" i="1" s="1"/>
  <c r="N235" i="1"/>
  <c r="AI235" i="1" s="1"/>
  <c r="N206" i="1"/>
  <c r="AI206" i="1" s="1"/>
  <c r="N80" i="1"/>
  <c r="AI80" i="1" s="1"/>
  <c r="N42" i="1"/>
  <c r="AI42" i="1" s="1"/>
  <c r="N36" i="1"/>
  <c r="AI36" i="1" s="1"/>
  <c r="N519" i="1"/>
  <c r="AI519" i="1" s="1"/>
  <c r="N978" i="1"/>
  <c r="AI978" i="1" s="1"/>
  <c r="N919" i="1"/>
  <c r="AI919" i="1" s="1"/>
  <c r="N916" i="1"/>
  <c r="AI916" i="1" s="1"/>
  <c r="N861" i="1"/>
  <c r="AI861" i="1" s="1"/>
  <c r="N849" i="1"/>
  <c r="AI849" i="1" s="1"/>
  <c r="N827" i="1"/>
  <c r="AI827" i="1" s="1"/>
  <c r="N796" i="1"/>
  <c r="AI796" i="1" s="1"/>
  <c r="N724" i="1"/>
  <c r="AI724" i="1" s="1"/>
  <c r="N479" i="1"/>
  <c r="AI479" i="1" s="1"/>
  <c r="N453" i="1"/>
  <c r="AI453" i="1" s="1"/>
  <c r="N329" i="1"/>
  <c r="AI329" i="1" s="1"/>
  <c r="N322" i="1"/>
  <c r="AI322" i="1" s="1"/>
  <c r="N301" i="1"/>
  <c r="AI301" i="1" s="1"/>
  <c r="N134" i="1"/>
  <c r="AI134" i="1" s="1"/>
  <c r="N125" i="1"/>
  <c r="AI125" i="1" s="1"/>
  <c r="N87" i="1"/>
  <c r="AI87" i="1" s="1"/>
  <c r="N74" i="1"/>
  <c r="AI74" i="1" s="1"/>
  <c r="N68" i="1"/>
  <c r="AI68" i="1" s="1"/>
  <c r="N20" i="1"/>
  <c r="AI20" i="1" s="1"/>
  <c r="N19" i="1"/>
  <c r="AI19" i="1" s="1"/>
  <c r="N961" i="1"/>
  <c r="AI961" i="1" s="1"/>
  <c r="N936" i="1"/>
  <c r="AI936" i="1" s="1"/>
  <c r="N908" i="1"/>
  <c r="AI908" i="1" s="1"/>
  <c r="N907" i="1"/>
  <c r="AI907" i="1" s="1"/>
  <c r="N893" i="1"/>
  <c r="AI893" i="1" s="1"/>
  <c r="N882" i="1"/>
  <c r="AI882" i="1" s="1"/>
  <c r="N860" i="1"/>
  <c r="AI860" i="1" s="1"/>
  <c r="N653" i="1"/>
  <c r="AI653" i="1" s="1"/>
  <c r="N571" i="1"/>
  <c r="AI571" i="1" s="1"/>
  <c r="N461" i="1"/>
  <c r="AI461" i="1" s="1"/>
  <c r="N422" i="1"/>
  <c r="AI422" i="1" s="1"/>
  <c r="N418" i="1"/>
  <c r="AI418" i="1" s="1"/>
  <c r="N392" i="1"/>
  <c r="AI392" i="1" s="1"/>
  <c r="N358" i="1"/>
  <c r="AI358" i="1" s="1"/>
  <c r="N336" i="1"/>
  <c r="AI336" i="1" s="1"/>
  <c r="N333" i="1"/>
  <c r="AI333" i="1" s="1"/>
  <c r="N293" i="1"/>
  <c r="AI293" i="1" s="1"/>
  <c r="N278" i="1"/>
  <c r="AI278" i="1" s="1"/>
  <c r="N254" i="1"/>
  <c r="AI254" i="1" s="1"/>
  <c r="N226" i="1"/>
  <c r="AI226" i="1" s="1"/>
  <c r="N126" i="1"/>
  <c r="AI126" i="1" s="1"/>
  <c r="N117" i="1"/>
  <c r="AI117" i="1" s="1"/>
  <c r="N85" i="1"/>
  <c r="AI85" i="1" s="1"/>
  <c r="N34" i="1"/>
  <c r="AI34" i="1" s="1"/>
  <c r="N516" i="1"/>
  <c r="AI516" i="1" s="1"/>
  <c r="N941" i="1"/>
  <c r="AI941" i="1" s="1"/>
  <c r="N906" i="1"/>
  <c r="AI906" i="1" s="1"/>
  <c r="N871" i="1"/>
  <c r="AI871" i="1" s="1"/>
  <c r="N867" i="1"/>
  <c r="AI867" i="1" s="1"/>
  <c r="N816" i="1"/>
  <c r="AI816" i="1" s="1"/>
  <c r="N651" i="1"/>
  <c r="AI651" i="1" s="1"/>
  <c r="N505" i="1"/>
  <c r="AI505" i="1" s="1"/>
  <c r="N344" i="1"/>
  <c r="AI344" i="1" s="1"/>
  <c r="N319" i="1"/>
  <c r="AI319" i="1" s="1"/>
  <c r="N276" i="1"/>
  <c r="AI276" i="1" s="1"/>
  <c r="N224" i="1"/>
  <c r="AI224" i="1" s="1"/>
  <c r="N145" i="1"/>
  <c r="AI145" i="1" s="1"/>
  <c r="N137" i="1"/>
  <c r="AI137" i="1" s="1"/>
  <c r="N109" i="1"/>
  <c r="AI109" i="1" s="1"/>
  <c r="N96" i="1"/>
  <c r="AI96" i="1" s="1"/>
  <c r="N95" i="1"/>
  <c r="AI95" i="1" s="1"/>
  <c r="N56" i="1"/>
  <c r="AI56" i="1" s="1"/>
  <c r="N43" i="1"/>
  <c r="AI43" i="1" s="1"/>
  <c r="N967" i="1"/>
  <c r="AI967" i="1" s="1"/>
  <c r="N953" i="1"/>
  <c r="AI953" i="1" s="1"/>
  <c r="N938" i="1"/>
  <c r="AI938" i="1" s="1"/>
  <c r="N528" i="1"/>
  <c r="AI528" i="1" s="1"/>
  <c r="N470" i="1"/>
  <c r="AI470" i="1" s="1"/>
  <c r="N334" i="1"/>
  <c r="AI334" i="1" s="1"/>
  <c r="N272" i="1"/>
  <c r="AI272" i="1" s="1"/>
  <c r="N267" i="1"/>
  <c r="AI267" i="1" s="1"/>
  <c r="N264" i="1"/>
  <c r="AI264" i="1" s="1"/>
  <c r="N35" i="1"/>
  <c r="AI35" i="1" s="1"/>
  <c r="N915" i="1"/>
  <c r="AI915" i="1" s="1"/>
  <c r="N620" i="1"/>
  <c r="AI620" i="1" s="1"/>
  <c r="N610" i="1"/>
  <c r="AI610" i="1" s="1"/>
  <c r="N530" i="1"/>
  <c r="AI530" i="1" s="1"/>
  <c r="N388" i="1"/>
  <c r="AI388" i="1" s="1"/>
  <c r="N308" i="1"/>
  <c r="AI308" i="1" s="1"/>
  <c r="N277" i="1"/>
  <c r="AI277" i="1" s="1"/>
  <c r="N133" i="1"/>
  <c r="AI133" i="1" s="1"/>
  <c r="N123" i="1"/>
  <c r="AI123" i="1" s="1"/>
  <c r="N116" i="1"/>
  <c r="AI116" i="1" s="1"/>
  <c r="N44" i="1"/>
  <c r="AI44" i="1" s="1"/>
  <c r="N971" i="1"/>
  <c r="AI971" i="1" s="1"/>
  <c r="N825" i="1"/>
  <c r="AI825" i="1" s="1"/>
  <c r="N824" i="1"/>
  <c r="AI824" i="1" s="1"/>
  <c r="M536" i="1"/>
  <c r="I28" i="6" l="1"/>
  <c r="E25" i="6"/>
  <c r="O15" i="6" s="1"/>
  <c r="AH1006" i="1"/>
  <c r="AL1006" i="1"/>
  <c r="AJ1006" i="1"/>
  <c r="AF1006" i="1"/>
  <c r="AK1006" i="1"/>
  <c r="AO1006" i="1"/>
  <c r="AN924" i="1"/>
  <c r="AM4" i="1"/>
  <c r="AM6" i="1"/>
  <c r="AM8" i="1"/>
  <c r="AM10" i="1"/>
  <c r="AM12" i="1"/>
  <c r="AM14" i="1"/>
  <c r="AM16" i="1"/>
  <c r="AM18" i="1"/>
  <c r="AM20" i="1"/>
  <c r="AM22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AM80" i="1"/>
  <c r="AM82" i="1"/>
  <c r="AM84" i="1"/>
  <c r="AM86" i="1"/>
  <c r="AM88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94" i="1"/>
  <c r="AM196" i="1"/>
  <c r="AM198" i="1"/>
  <c r="AM200" i="1"/>
  <c r="AM202" i="1"/>
  <c r="AM204" i="1"/>
  <c r="AM206" i="1"/>
  <c r="AM208" i="1"/>
  <c r="AM210" i="1"/>
  <c r="AM212" i="1"/>
  <c r="AM214" i="1"/>
  <c r="AM216" i="1"/>
  <c r="AM218" i="1"/>
  <c r="AM220" i="1"/>
  <c r="AM222" i="1"/>
  <c r="AM224" i="1"/>
  <c r="AM226" i="1"/>
  <c r="AM228" i="1"/>
  <c r="AM230" i="1"/>
  <c r="AM232" i="1"/>
  <c r="AM234" i="1"/>
  <c r="AM236" i="1"/>
  <c r="AM238" i="1"/>
  <c r="AM240" i="1"/>
  <c r="AM242" i="1"/>
  <c r="AM244" i="1"/>
  <c r="AM246" i="1"/>
  <c r="AM248" i="1"/>
  <c r="AM250" i="1"/>
  <c r="AM252" i="1"/>
  <c r="AM254" i="1"/>
  <c r="AM256" i="1"/>
  <c r="AM258" i="1"/>
  <c r="AM260" i="1"/>
  <c r="AM262" i="1"/>
  <c r="AM264" i="1"/>
  <c r="AM266" i="1"/>
  <c r="AM268" i="1"/>
  <c r="AM270" i="1"/>
  <c r="AM272" i="1"/>
  <c r="AM274" i="1"/>
  <c r="AM276" i="1"/>
  <c r="AM278" i="1"/>
  <c r="AM280" i="1"/>
  <c r="AM282" i="1"/>
  <c r="AM284" i="1"/>
  <c r="AM286" i="1"/>
  <c r="AM288" i="1"/>
  <c r="AM290" i="1"/>
  <c r="AM292" i="1"/>
  <c r="AM294" i="1"/>
  <c r="AM296" i="1"/>
  <c r="AM298" i="1"/>
  <c r="AM300" i="1"/>
  <c r="AM302" i="1"/>
  <c r="AM304" i="1"/>
  <c r="AM306" i="1"/>
  <c r="AM308" i="1"/>
  <c r="AM310" i="1"/>
  <c r="AM312" i="1"/>
  <c r="AM314" i="1"/>
  <c r="AM316" i="1"/>
  <c r="AM318" i="1"/>
  <c r="AM320" i="1"/>
  <c r="AM322" i="1"/>
  <c r="AM324" i="1"/>
  <c r="AM326" i="1"/>
  <c r="AM328" i="1"/>
  <c r="AM330" i="1"/>
  <c r="AM332" i="1"/>
  <c r="AM334" i="1"/>
  <c r="AM336" i="1"/>
  <c r="AM338" i="1"/>
  <c r="AM340" i="1"/>
  <c r="AM342" i="1"/>
  <c r="AM344" i="1"/>
  <c r="AM346" i="1"/>
  <c r="AM348" i="1"/>
  <c r="AM350" i="1"/>
  <c r="AM352" i="1"/>
  <c r="AM354" i="1"/>
  <c r="AM356" i="1"/>
  <c r="AM358" i="1"/>
  <c r="AM360" i="1"/>
  <c r="AM362" i="1"/>
  <c r="AM364" i="1"/>
  <c r="AM366" i="1"/>
  <c r="AM368" i="1"/>
  <c r="AM370" i="1"/>
  <c r="AM372" i="1"/>
  <c r="AM374" i="1"/>
  <c r="AM376" i="1"/>
  <c r="AM378" i="1"/>
  <c r="AM380" i="1"/>
  <c r="AM382" i="1"/>
  <c r="AM384" i="1"/>
  <c r="AM386" i="1"/>
  <c r="AM388" i="1"/>
  <c r="AM390" i="1"/>
  <c r="AM392" i="1"/>
  <c r="AM394" i="1"/>
  <c r="AM410" i="1"/>
  <c r="AM471" i="1"/>
  <c r="AM487" i="1"/>
  <c r="AM491" i="1"/>
  <c r="AM495" i="1"/>
  <c r="AM503" i="1"/>
  <c r="AM519" i="1"/>
  <c r="AM531" i="1"/>
  <c r="AM535" i="1"/>
  <c r="AM547" i="1"/>
  <c r="AM396" i="1"/>
  <c r="AM398" i="1"/>
  <c r="AM400" i="1"/>
  <c r="AM402" i="1"/>
  <c r="AM404" i="1"/>
  <c r="AM406" i="1"/>
  <c r="AM408" i="1"/>
  <c r="AM412" i="1"/>
  <c r="AM414" i="1"/>
  <c r="AM416" i="1"/>
  <c r="AM418" i="1"/>
  <c r="AM420" i="1"/>
  <c r="AM422" i="1"/>
  <c r="AM424" i="1"/>
  <c r="AM426" i="1"/>
  <c r="AM428" i="1"/>
  <c r="AM432" i="1"/>
  <c r="AM436" i="1"/>
  <c r="AM440" i="1"/>
  <c r="AM444" i="1"/>
  <c r="AM448" i="1"/>
  <c r="AM452" i="1"/>
  <c r="AM456" i="1"/>
  <c r="AM460" i="1"/>
  <c r="AM463" i="1"/>
  <c r="AM467" i="1"/>
  <c r="AM475" i="1"/>
  <c r="AM479" i="1"/>
  <c r="AM483" i="1"/>
  <c r="AM499" i="1"/>
  <c r="AM507" i="1"/>
  <c r="AM515" i="1"/>
  <c r="AM523" i="1"/>
  <c r="AM527" i="1"/>
  <c r="AM539" i="1"/>
  <c r="AM543" i="1"/>
  <c r="AM551" i="1"/>
  <c r="AM555" i="1"/>
  <c r="AM559" i="1"/>
  <c r="AM563" i="1"/>
  <c r="AM567" i="1"/>
  <c r="AM570" i="1"/>
  <c r="AM511" i="1"/>
  <c r="AM5" i="1"/>
  <c r="AM9" i="1"/>
  <c r="AM13" i="1"/>
  <c r="AM17" i="1"/>
  <c r="AM21" i="1"/>
  <c r="AM25" i="1"/>
  <c r="AM29" i="1"/>
  <c r="AM33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AM105" i="1"/>
  <c r="AM109" i="1"/>
  <c r="AM113" i="1"/>
  <c r="AM117" i="1"/>
  <c r="AM121" i="1"/>
  <c r="AM125" i="1"/>
  <c r="AM129" i="1"/>
  <c r="AM133" i="1"/>
  <c r="AM137" i="1"/>
  <c r="AM141" i="1"/>
  <c r="AM145" i="1"/>
  <c r="AM149" i="1"/>
  <c r="AM153" i="1"/>
  <c r="AM157" i="1"/>
  <c r="AM161" i="1"/>
  <c r="AM165" i="1"/>
  <c r="AM169" i="1"/>
  <c r="AM173" i="1"/>
  <c r="AM177" i="1"/>
  <c r="AM181" i="1"/>
  <c r="AM185" i="1"/>
  <c r="AM189" i="1"/>
  <c r="AM193" i="1"/>
  <c r="AM197" i="1"/>
  <c r="AM201" i="1"/>
  <c r="AM205" i="1"/>
  <c r="AM209" i="1"/>
  <c r="AM213" i="1"/>
  <c r="AM217" i="1"/>
  <c r="AM221" i="1"/>
  <c r="AM225" i="1"/>
  <c r="AM229" i="1"/>
  <c r="AM233" i="1"/>
  <c r="AM237" i="1"/>
  <c r="AM241" i="1"/>
  <c r="AM245" i="1"/>
  <c r="AM249" i="1"/>
  <c r="AM253" i="1"/>
  <c r="AM257" i="1"/>
  <c r="AM261" i="1"/>
  <c r="AM265" i="1"/>
  <c r="AM269" i="1"/>
  <c r="AM273" i="1"/>
  <c r="AM277" i="1"/>
  <c r="AM281" i="1"/>
  <c r="AM285" i="1"/>
  <c r="AM289" i="1"/>
  <c r="AM293" i="1"/>
  <c r="AM297" i="1"/>
  <c r="AM301" i="1"/>
  <c r="AM305" i="1"/>
  <c r="AM309" i="1"/>
  <c r="AM313" i="1"/>
  <c r="AM317" i="1"/>
  <c r="AM321" i="1"/>
  <c r="AM325" i="1"/>
  <c r="AM329" i="1"/>
  <c r="AM333" i="1"/>
  <c r="AM337" i="1"/>
  <c r="AM341" i="1"/>
  <c r="AM345" i="1"/>
  <c r="AM349" i="1"/>
  <c r="AM353" i="1"/>
  <c r="AM357" i="1"/>
  <c r="AM361" i="1"/>
  <c r="AM365" i="1"/>
  <c r="AM369" i="1"/>
  <c r="AM373" i="1"/>
  <c r="AM377" i="1"/>
  <c r="AM381" i="1"/>
  <c r="AM385" i="1"/>
  <c r="AM389" i="1"/>
  <c r="AM393" i="1"/>
  <c r="AM397" i="1"/>
  <c r="AM401" i="1"/>
  <c r="AM405" i="1"/>
  <c r="AM409" i="1"/>
  <c r="AM413" i="1"/>
  <c r="AM417" i="1"/>
  <c r="AM421" i="1"/>
  <c r="AM425" i="1"/>
  <c r="AM429" i="1"/>
  <c r="AM433" i="1"/>
  <c r="AM437" i="1"/>
  <c r="AM441" i="1"/>
  <c r="AM445" i="1"/>
  <c r="AM449" i="1"/>
  <c r="AM453" i="1"/>
  <c r="AM457" i="1"/>
  <c r="AM461" i="1"/>
  <c r="AM464" i="1"/>
  <c r="AM468" i="1"/>
  <c r="AM472" i="1"/>
  <c r="AM574" i="1"/>
  <c r="AM578" i="1"/>
  <c r="AM582" i="1"/>
  <c r="AM586" i="1"/>
  <c r="AM590" i="1"/>
  <c r="AM594" i="1"/>
  <c r="AM598" i="1"/>
  <c r="AM602" i="1"/>
  <c r="AM606" i="1"/>
  <c r="AM610" i="1"/>
  <c r="AM614" i="1"/>
  <c r="AM618" i="1"/>
  <c r="AM622" i="1"/>
  <c r="AM626" i="1"/>
  <c r="AM630" i="1"/>
  <c r="AM634" i="1"/>
  <c r="AM638" i="1"/>
  <c r="AM642" i="1"/>
  <c r="AM646" i="1"/>
  <c r="AM650" i="1"/>
  <c r="AM654" i="1"/>
  <c r="AM658" i="1"/>
  <c r="AM662" i="1"/>
  <c r="AM666" i="1"/>
  <c r="AM670" i="1"/>
  <c r="AM674" i="1"/>
  <c r="AM678" i="1"/>
  <c r="AM682" i="1"/>
  <c r="AM686" i="1"/>
  <c r="AM690" i="1"/>
  <c r="AM694" i="1"/>
  <c r="AM698" i="1"/>
  <c r="AM702" i="1"/>
  <c r="AM706" i="1"/>
  <c r="AM710" i="1"/>
  <c r="AM714" i="1"/>
  <c r="AM718" i="1"/>
  <c r="AM722" i="1"/>
  <c r="AM726" i="1"/>
  <c r="AM730" i="1"/>
  <c r="AM734" i="1"/>
  <c r="AM738" i="1"/>
  <c r="AM826" i="1"/>
  <c r="AM830" i="1"/>
  <c r="AN5" i="1"/>
  <c r="AN9" i="1"/>
  <c r="AN13" i="1"/>
  <c r="AN17" i="1"/>
  <c r="AN21" i="1"/>
  <c r="AN25" i="1"/>
  <c r="AN29" i="1"/>
  <c r="AN33" i="1"/>
  <c r="AN37" i="1"/>
  <c r="AN41" i="1"/>
  <c r="AN45" i="1"/>
  <c r="AN49" i="1"/>
  <c r="AN53" i="1"/>
  <c r="AN57" i="1"/>
  <c r="AN61" i="1"/>
  <c r="AN65" i="1"/>
  <c r="AN69" i="1"/>
  <c r="AN73" i="1"/>
  <c r="AN77" i="1"/>
  <c r="AN81" i="1"/>
  <c r="AN85" i="1"/>
  <c r="AN89" i="1"/>
  <c r="AN93" i="1"/>
  <c r="AN97" i="1"/>
  <c r="AN101" i="1"/>
  <c r="AN105" i="1"/>
  <c r="AN109" i="1"/>
  <c r="AN113" i="1"/>
  <c r="AN117" i="1"/>
  <c r="AN121" i="1"/>
  <c r="AN125" i="1"/>
  <c r="AN129" i="1"/>
  <c r="AN133" i="1"/>
  <c r="AN137" i="1"/>
  <c r="AN141" i="1"/>
  <c r="AN145" i="1"/>
  <c r="AN149" i="1"/>
  <c r="AN153" i="1"/>
  <c r="AN157" i="1"/>
  <c r="AN161" i="1"/>
  <c r="AM430" i="1"/>
  <c r="AM434" i="1"/>
  <c r="AM438" i="1"/>
  <c r="AM442" i="1"/>
  <c r="AM446" i="1"/>
  <c r="AM450" i="1"/>
  <c r="AM454" i="1"/>
  <c r="AM458" i="1"/>
  <c r="AM462" i="1"/>
  <c r="AM465" i="1"/>
  <c r="AM469" i="1"/>
  <c r="AM473" i="1"/>
  <c r="AM477" i="1"/>
  <c r="AM481" i="1"/>
  <c r="AM485" i="1"/>
  <c r="AM489" i="1"/>
  <c r="AM493" i="1"/>
  <c r="AM497" i="1"/>
  <c r="AM501" i="1"/>
  <c r="AM505" i="1"/>
  <c r="AM509" i="1"/>
  <c r="AM513" i="1"/>
  <c r="AM517" i="1"/>
  <c r="AM521" i="1"/>
  <c r="AM525" i="1"/>
  <c r="AM529" i="1"/>
  <c r="AM533" i="1"/>
  <c r="AM537" i="1"/>
  <c r="AM541" i="1"/>
  <c r="AM545" i="1"/>
  <c r="AM549" i="1"/>
  <c r="AM553" i="1"/>
  <c r="AM557" i="1"/>
  <c r="AM561" i="1"/>
  <c r="AM565" i="1"/>
  <c r="AM568" i="1"/>
  <c r="AM572" i="1"/>
  <c r="AM576" i="1"/>
  <c r="AM580" i="1"/>
  <c r="AM584" i="1"/>
  <c r="AM588" i="1"/>
  <c r="AM592" i="1"/>
  <c r="AM596" i="1"/>
  <c r="AM600" i="1"/>
  <c r="AM604" i="1"/>
  <c r="AM608" i="1"/>
  <c r="AM612" i="1"/>
  <c r="AM616" i="1"/>
  <c r="AM620" i="1"/>
  <c r="AM624" i="1"/>
  <c r="AM628" i="1"/>
  <c r="AM632" i="1"/>
  <c r="AM636" i="1"/>
  <c r="AM640" i="1"/>
  <c r="AM644" i="1"/>
  <c r="AM648" i="1"/>
  <c r="AM652" i="1"/>
  <c r="AM656" i="1"/>
  <c r="AM660" i="1"/>
  <c r="AM664" i="1"/>
  <c r="AM668" i="1"/>
  <c r="AM672" i="1"/>
  <c r="AM676" i="1"/>
  <c r="AM680" i="1"/>
  <c r="AM684" i="1"/>
  <c r="AM688" i="1"/>
  <c r="AM692" i="1"/>
  <c r="AM696" i="1"/>
  <c r="AM700" i="1"/>
  <c r="AM704" i="1"/>
  <c r="AM708" i="1"/>
  <c r="AM712" i="1"/>
  <c r="AM716" i="1"/>
  <c r="AM720" i="1"/>
  <c r="AM724" i="1"/>
  <c r="AM728" i="1"/>
  <c r="AM732" i="1"/>
  <c r="AM736" i="1"/>
  <c r="AM828" i="1"/>
  <c r="AN165" i="1"/>
  <c r="AN169" i="1"/>
  <c r="AM3" i="1"/>
  <c r="AM7" i="1"/>
  <c r="AM11" i="1"/>
  <c r="AM15" i="1"/>
  <c r="AM19" i="1"/>
  <c r="AM23" i="1"/>
  <c r="AM27" i="1"/>
  <c r="AM31" i="1"/>
  <c r="AM35" i="1"/>
  <c r="AM39" i="1"/>
  <c r="AM43" i="1"/>
  <c r="AM47" i="1"/>
  <c r="AM51" i="1"/>
  <c r="AM55" i="1"/>
  <c r="AM59" i="1"/>
  <c r="AM63" i="1"/>
  <c r="AM67" i="1"/>
  <c r="AM71" i="1"/>
  <c r="AM75" i="1"/>
  <c r="AM79" i="1"/>
  <c r="AM83" i="1"/>
  <c r="AM87" i="1"/>
  <c r="AM91" i="1"/>
  <c r="AM95" i="1"/>
  <c r="AM99" i="1"/>
  <c r="AM103" i="1"/>
  <c r="AM107" i="1"/>
  <c r="AM111" i="1"/>
  <c r="AM115" i="1"/>
  <c r="AM119" i="1"/>
  <c r="AM123" i="1"/>
  <c r="AM127" i="1"/>
  <c r="AM131" i="1"/>
  <c r="AM135" i="1"/>
  <c r="AM139" i="1"/>
  <c r="AM143" i="1"/>
  <c r="AM147" i="1"/>
  <c r="AM151" i="1"/>
  <c r="AM155" i="1"/>
  <c r="AM159" i="1"/>
  <c r="AM163" i="1"/>
  <c r="AM167" i="1"/>
  <c r="AM171" i="1"/>
  <c r="AM175" i="1"/>
  <c r="AM179" i="1"/>
  <c r="AM183" i="1"/>
  <c r="AM187" i="1"/>
  <c r="AM191" i="1"/>
  <c r="AM195" i="1"/>
  <c r="AM199" i="1"/>
  <c r="AM203" i="1"/>
  <c r="AM207" i="1"/>
  <c r="AM211" i="1"/>
  <c r="AM215" i="1"/>
  <c r="AM219" i="1"/>
  <c r="AM223" i="1"/>
  <c r="AM227" i="1"/>
  <c r="AM231" i="1"/>
  <c r="AM235" i="1"/>
  <c r="AM239" i="1"/>
  <c r="AM243" i="1"/>
  <c r="AM247" i="1"/>
  <c r="AM251" i="1"/>
  <c r="AM255" i="1"/>
  <c r="AM259" i="1"/>
  <c r="AM263" i="1"/>
  <c r="AM267" i="1"/>
  <c r="AM271" i="1"/>
  <c r="AM275" i="1"/>
  <c r="AM279" i="1"/>
  <c r="AM283" i="1"/>
  <c r="AM287" i="1"/>
  <c r="AM291" i="1"/>
  <c r="AM295" i="1"/>
  <c r="AM299" i="1"/>
  <c r="AM303" i="1"/>
  <c r="AM307" i="1"/>
  <c r="AM311" i="1"/>
  <c r="AM315" i="1"/>
  <c r="AM319" i="1"/>
  <c r="AM323" i="1"/>
  <c r="AM327" i="1"/>
  <c r="AM331" i="1"/>
  <c r="AM335" i="1"/>
  <c r="AM339" i="1"/>
  <c r="AM343" i="1"/>
  <c r="AM347" i="1"/>
  <c r="AM351" i="1"/>
  <c r="AM355" i="1"/>
  <c r="AM359" i="1"/>
  <c r="AM363" i="1"/>
  <c r="AM367" i="1"/>
  <c r="AM371" i="1"/>
  <c r="AM375" i="1"/>
  <c r="AM379" i="1"/>
  <c r="AM383" i="1"/>
  <c r="AM387" i="1"/>
  <c r="AM391" i="1"/>
  <c r="AM395" i="1"/>
  <c r="AM399" i="1"/>
  <c r="AM403" i="1"/>
  <c r="AM407" i="1"/>
  <c r="AM411" i="1"/>
  <c r="AM415" i="1"/>
  <c r="AM419" i="1"/>
  <c r="AM423" i="1"/>
  <c r="AM427" i="1"/>
  <c r="AM431" i="1"/>
  <c r="AM435" i="1"/>
  <c r="AM439" i="1"/>
  <c r="AM443" i="1"/>
  <c r="AM447" i="1"/>
  <c r="AM451" i="1"/>
  <c r="AM455" i="1"/>
  <c r="AM459" i="1"/>
  <c r="AM466" i="1"/>
  <c r="AM470" i="1"/>
  <c r="AN826" i="1"/>
  <c r="AM474" i="1"/>
  <c r="AM476" i="1"/>
  <c r="AM478" i="1"/>
  <c r="AM480" i="1"/>
  <c r="AM482" i="1"/>
  <c r="AM484" i="1"/>
  <c r="AM486" i="1"/>
  <c r="AM488" i="1"/>
  <c r="AM490" i="1"/>
  <c r="AM492" i="1"/>
  <c r="AM494" i="1"/>
  <c r="AM496" i="1"/>
  <c r="AM498" i="1"/>
  <c r="AM500" i="1"/>
  <c r="AM502" i="1"/>
  <c r="AM504" i="1"/>
  <c r="AM506" i="1"/>
  <c r="AM508" i="1"/>
  <c r="AM510" i="1"/>
  <c r="AM512" i="1"/>
  <c r="AM514" i="1"/>
  <c r="AM516" i="1"/>
  <c r="AM518" i="1"/>
  <c r="AM520" i="1"/>
  <c r="AM522" i="1"/>
  <c r="AM524" i="1"/>
  <c r="AM526" i="1"/>
  <c r="AM528" i="1"/>
  <c r="AM530" i="1"/>
  <c r="AM532" i="1"/>
  <c r="AM534" i="1"/>
  <c r="AM536" i="1"/>
  <c r="AM538" i="1"/>
  <c r="AM540" i="1"/>
  <c r="AM542" i="1"/>
  <c r="AM544" i="1"/>
  <c r="AM546" i="1"/>
  <c r="AM548" i="1"/>
  <c r="AM550" i="1"/>
  <c r="AM552" i="1"/>
  <c r="AM554" i="1"/>
  <c r="AM556" i="1"/>
  <c r="AM558" i="1"/>
  <c r="AM560" i="1"/>
  <c r="AM562" i="1"/>
  <c r="AM564" i="1"/>
  <c r="AM566" i="1"/>
  <c r="AM569" i="1"/>
  <c r="AM571" i="1"/>
  <c r="AM573" i="1"/>
  <c r="AM575" i="1"/>
  <c r="AM577" i="1"/>
  <c r="AM579" i="1"/>
  <c r="AM581" i="1"/>
  <c r="AM583" i="1"/>
  <c r="AM585" i="1"/>
  <c r="AM587" i="1"/>
  <c r="AM589" i="1"/>
  <c r="AM591" i="1"/>
  <c r="AM593" i="1"/>
  <c r="AM595" i="1"/>
  <c r="AM597" i="1"/>
  <c r="AM599" i="1"/>
  <c r="AM601" i="1"/>
  <c r="AM603" i="1"/>
  <c r="AM605" i="1"/>
  <c r="AM607" i="1"/>
  <c r="AM609" i="1"/>
  <c r="AM611" i="1"/>
  <c r="AM613" i="1"/>
  <c r="AM615" i="1"/>
  <c r="AM617" i="1"/>
  <c r="AM619" i="1"/>
  <c r="AM621" i="1"/>
  <c r="AM623" i="1"/>
  <c r="AM625" i="1"/>
  <c r="AM627" i="1"/>
  <c r="AM629" i="1"/>
  <c r="AM631" i="1"/>
  <c r="AM633" i="1"/>
  <c r="AM635" i="1"/>
  <c r="AM637" i="1"/>
  <c r="AM639" i="1"/>
  <c r="AM641" i="1"/>
  <c r="AM643" i="1"/>
  <c r="AM645" i="1"/>
  <c r="AM647" i="1"/>
  <c r="AM649" i="1"/>
  <c r="AM651" i="1"/>
  <c r="AM653" i="1"/>
  <c r="AM655" i="1"/>
  <c r="AM657" i="1"/>
  <c r="AM659" i="1"/>
  <c r="AM661" i="1"/>
  <c r="AM663" i="1"/>
  <c r="AM665" i="1"/>
  <c r="AM667" i="1"/>
  <c r="AM669" i="1"/>
  <c r="AM671" i="1"/>
  <c r="AM673" i="1"/>
  <c r="AM675" i="1"/>
  <c r="AM677" i="1"/>
  <c r="AM679" i="1"/>
  <c r="AM681" i="1"/>
  <c r="AM683" i="1"/>
  <c r="AM685" i="1"/>
  <c r="AM687" i="1"/>
  <c r="AM689" i="1"/>
  <c r="AM691" i="1"/>
  <c r="AM693" i="1"/>
  <c r="AM695" i="1"/>
  <c r="AM697" i="1"/>
  <c r="AM699" i="1"/>
  <c r="AM701" i="1"/>
  <c r="AM703" i="1"/>
  <c r="AM705" i="1"/>
  <c r="AM707" i="1"/>
  <c r="AM709" i="1"/>
  <c r="AM711" i="1"/>
  <c r="AM713" i="1"/>
  <c r="AM715" i="1"/>
  <c r="AM717" i="1"/>
  <c r="AM719" i="1"/>
  <c r="AM721" i="1"/>
  <c r="AM723" i="1"/>
  <c r="AM725" i="1"/>
  <c r="AM727" i="1"/>
  <c r="AM729" i="1"/>
  <c r="AM731" i="1"/>
  <c r="AM733" i="1"/>
  <c r="AM735" i="1"/>
  <c r="AM737" i="1"/>
  <c r="AM739" i="1"/>
  <c r="AM741" i="1"/>
  <c r="AM743" i="1"/>
  <c r="AM745" i="1"/>
  <c r="AM747" i="1"/>
  <c r="AM749" i="1"/>
  <c r="AM751" i="1"/>
  <c r="AM753" i="1"/>
  <c r="AM755" i="1"/>
  <c r="AM757" i="1"/>
  <c r="AM759" i="1"/>
  <c r="AM761" i="1"/>
  <c r="AM763" i="1"/>
  <c r="AM765" i="1"/>
  <c r="AM767" i="1"/>
  <c r="AM769" i="1"/>
  <c r="AM771" i="1"/>
  <c r="AM773" i="1"/>
  <c r="AM775" i="1"/>
  <c r="AM777" i="1"/>
  <c r="AM779" i="1"/>
  <c r="AM781" i="1"/>
  <c r="AM783" i="1"/>
  <c r="AM785" i="1"/>
  <c r="AM787" i="1"/>
  <c r="AM789" i="1"/>
  <c r="AM791" i="1"/>
  <c r="AM793" i="1"/>
  <c r="AM795" i="1"/>
  <c r="AM797" i="1"/>
  <c r="AM799" i="1"/>
  <c r="AM801" i="1"/>
  <c r="AM803" i="1"/>
  <c r="AM805" i="1"/>
  <c r="AM807" i="1"/>
  <c r="AM809" i="1"/>
  <c r="AM811" i="1"/>
  <c r="AM813" i="1"/>
  <c r="AM815" i="1"/>
  <c r="AM817" i="1"/>
  <c r="AM819" i="1"/>
  <c r="AM821" i="1"/>
  <c r="AM823" i="1"/>
  <c r="AM825" i="1"/>
  <c r="AM827" i="1"/>
  <c r="AM829" i="1"/>
  <c r="AM831" i="1"/>
  <c r="AM833" i="1"/>
  <c r="AM835" i="1"/>
  <c r="AM837" i="1"/>
  <c r="AM839" i="1"/>
  <c r="AM841" i="1"/>
  <c r="AM843" i="1"/>
  <c r="AM845" i="1"/>
  <c r="AM847" i="1"/>
  <c r="AM849" i="1"/>
  <c r="AM851" i="1"/>
  <c r="AM853" i="1"/>
  <c r="AM855" i="1"/>
  <c r="AM857" i="1"/>
  <c r="AM859" i="1"/>
  <c r="AM861" i="1"/>
  <c r="AM863" i="1"/>
  <c r="AM865" i="1"/>
  <c r="AM867" i="1"/>
  <c r="AM869" i="1"/>
  <c r="AM871" i="1"/>
  <c r="AM873" i="1"/>
  <c r="AM875" i="1"/>
  <c r="AM877" i="1"/>
  <c r="AM879" i="1"/>
  <c r="AM881" i="1"/>
  <c r="AM883" i="1"/>
  <c r="AM885" i="1"/>
  <c r="AM887" i="1"/>
  <c r="AM889" i="1"/>
  <c r="AM891" i="1"/>
  <c r="AM893" i="1"/>
  <c r="AM895" i="1"/>
  <c r="AM897" i="1"/>
  <c r="AM899" i="1"/>
  <c r="AM901" i="1"/>
  <c r="AM903" i="1"/>
  <c r="AM905" i="1"/>
  <c r="AM907" i="1"/>
  <c r="AM909" i="1"/>
  <c r="AM911" i="1"/>
  <c r="AM913" i="1"/>
  <c r="AM915" i="1"/>
  <c r="AM917" i="1"/>
  <c r="AM919" i="1"/>
  <c r="AM921" i="1"/>
  <c r="AM923" i="1"/>
  <c r="AM925" i="1"/>
  <c r="AM927" i="1"/>
  <c r="AM929" i="1"/>
  <c r="AM931" i="1"/>
  <c r="AM933" i="1"/>
  <c r="AM935" i="1"/>
  <c r="AM937" i="1"/>
  <c r="AM939" i="1"/>
  <c r="AM941" i="1"/>
  <c r="AM943" i="1"/>
  <c r="AM945" i="1"/>
  <c r="AM947" i="1"/>
  <c r="AM949" i="1"/>
  <c r="AN3" i="1"/>
  <c r="AN7" i="1"/>
  <c r="AN11" i="1"/>
  <c r="AN15" i="1"/>
  <c r="AN19" i="1"/>
  <c r="AN23" i="1"/>
  <c r="AN27" i="1"/>
  <c r="AN31" i="1"/>
  <c r="AN35" i="1"/>
  <c r="AN39" i="1"/>
  <c r="AN43" i="1"/>
  <c r="AN47" i="1"/>
  <c r="AN51" i="1"/>
  <c r="AN55" i="1"/>
  <c r="AN59" i="1"/>
  <c r="AN63" i="1"/>
  <c r="AN67" i="1"/>
  <c r="AN71" i="1"/>
  <c r="AN75" i="1"/>
  <c r="AN79" i="1"/>
  <c r="AN83" i="1"/>
  <c r="AN87" i="1"/>
  <c r="AN91" i="1"/>
  <c r="AN95" i="1"/>
  <c r="AN99" i="1"/>
  <c r="AN103" i="1"/>
  <c r="AN107" i="1"/>
  <c r="AN111" i="1"/>
  <c r="AN115" i="1"/>
  <c r="AN123" i="1"/>
  <c r="AN127" i="1"/>
  <c r="AN131" i="1"/>
  <c r="AN135" i="1"/>
  <c r="AN139" i="1"/>
  <c r="AN143" i="1"/>
  <c r="AN147" i="1"/>
  <c r="AN151" i="1"/>
  <c r="AN155" i="1"/>
  <c r="AN159" i="1"/>
  <c r="AN163" i="1"/>
  <c r="AN167" i="1"/>
  <c r="AN171" i="1"/>
  <c r="AN175" i="1"/>
  <c r="AN179" i="1"/>
  <c r="AN183" i="1"/>
  <c r="AN187" i="1"/>
  <c r="AN191" i="1"/>
  <c r="AN195" i="1"/>
  <c r="AN199" i="1"/>
  <c r="AN203" i="1"/>
  <c r="AN207" i="1"/>
  <c r="AN211" i="1"/>
  <c r="AN215" i="1"/>
  <c r="AN219" i="1"/>
  <c r="AN1003" i="1"/>
  <c r="AN998" i="1"/>
  <c r="AN1002" i="1"/>
  <c r="AN223" i="1"/>
  <c r="AN227" i="1"/>
  <c r="AN231" i="1"/>
  <c r="AN235" i="1"/>
  <c r="AN239" i="1"/>
  <c r="AN243" i="1"/>
  <c r="AN247" i="1"/>
  <c r="AN251" i="1"/>
  <c r="AN255" i="1"/>
  <c r="AN259" i="1"/>
  <c r="AN263" i="1"/>
  <c r="AN267" i="1"/>
  <c r="AN271" i="1"/>
  <c r="AN275" i="1"/>
  <c r="AN279" i="1"/>
  <c r="AN283" i="1"/>
  <c r="AN287" i="1"/>
  <c r="AN291" i="1"/>
  <c r="AN455" i="1"/>
  <c r="AN459" i="1"/>
  <c r="AN466" i="1"/>
  <c r="AN470" i="1"/>
  <c r="AN474" i="1"/>
  <c r="AN478" i="1"/>
  <c r="AN482" i="1"/>
  <c r="AN486" i="1"/>
  <c r="AN490" i="1"/>
  <c r="AN494" i="1"/>
  <c r="AN498" i="1"/>
  <c r="AN502" i="1"/>
  <c r="AN506" i="1"/>
  <c r="AN510" i="1"/>
  <c r="AN514" i="1"/>
  <c r="AN518" i="1"/>
  <c r="AN522" i="1"/>
  <c r="AN526" i="1"/>
  <c r="AN530" i="1"/>
  <c r="AN534" i="1"/>
  <c r="AN538" i="1"/>
  <c r="AN542" i="1"/>
  <c r="AN546" i="1"/>
  <c r="AN550" i="1"/>
  <c r="AN554" i="1"/>
  <c r="AN558" i="1"/>
  <c r="AN562" i="1"/>
  <c r="AN566" i="1"/>
  <c r="AN569" i="1"/>
  <c r="AN573" i="1"/>
  <c r="AN577" i="1"/>
  <c r="AN581" i="1"/>
  <c r="AN585" i="1"/>
  <c r="AN589" i="1"/>
  <c r="AN593" i="1"/>
  <c r="AN597" i="1"/>
  <c r="AN601" i="1"/>
  <c r="AN605" i="1"/>
  <c r="AN609" i="1"/>
  <c r="AN613" i="1"/>
  <c r="AN617" i="1"/>
  <c r="AN621" i="1"/>
  <c r="AN625" i="1"/>
  <c r="AN629" i="1"/>
  <c r="AN633" i="1"/>
  <c r="AN637" i="1"/>
  <c r="AN641" i="1"/>
  <c r="AN653" i="1"/>
  <c r="AN657" i="1"/>
  <c r="AN661" i="1"/>
  <c r="AN665" i="1"/>
  <c r="AN669" i="1"/>
  <c r="AN673" i="1"/>
  <c r="AN677" i="1"/>
  <c r="AN681" i="1"/>
  <c r="AN685" i="1"/>
  <c r="AN689" i="1"/>
  <c r="AN693" i="1"/>
  <c r="AN697" i="1"/>
  <c r="AN701" i="1"/>
  <c r="AN705" i="1"/>
  <c r="AN709" i="1"/>
  <c r="AN729" i="1"/>
  <c r="AN733" i="1"/>
  <c r="AN737" i="1"/>
  <c r="AN741" i="1"/>
  <c r="AM832" i="1"/>
  <c r="AM834" i="1"/>
  <c r="AM836" i="1"/>
  <c r="AM838" i="1"/>
  <c r="AM840" i="1"/>
  <c r="AM842" i="1"/>
  <c r="AM844" i="1"/>
  <c r="AM846" i="1"/>
  <c r="AM848" i="1"/>
  <c r="AM850" i="1"/>
  <c r="AM852" i="1"/>
  <c r="AM854" i="1"/>
  <c r="AM856" i="1"/>
  <c r="AM858" i="1"/>
  <c r="AM860" i="1"/>
  <c r="AM862" i="1"/>
  <c r="AM864" i="1"/>
  <c r="AM866" i="1"/>
  <c r="AM868" i="1"/>
  <c r="AM870" i="1"/>
  <c r="AM872" i="1"/>
  <c r="AM874" i="1"/>
  <c r="AM876" i="1"/>
  <c r="AM878" i="1"/>
  <c r="AM880" i="1"/>
  <c r="AM882" i="1"/>
  <c r="AM884" i="1"/>
  <c r="AM886" i="1"/>
  <c r="AM888" i="1"/>
  <c r="AM890" i="1"/>
  <c r="AM892" i="1"/>
  <c r="AM894" i="1"/>
  <c r="AM896" i="1"/>
  <c r="AM898" i="1"/>
  <c r="AM900" i="1"/>
  <c r="AM902" i="1"/>
  <c r="AM904" i="1"/>
  <c r="AM906" i="1"/>
  <c r="AM908" i="1"/>
  <c r="AM910" i="1"/>
  <c r="AM912" i="1"/>
  <c r="AM914" i="1"/>
  <c r="AM916" i="1"/>
  <c r="AM918" i="1"/>
  <c r="AM920" i="1"/>
  <c r="AM922" i="1"/>
  <c r="AM924" i="1"/>
  <c r="AM926" i="1"/>
  <c r="AM928" i="1"/>
  <c r="AM930" i="1"/>
  <c r="AM932" i="1"/>
  <c r="AM934" i="1"/>
  <c r="AN173" i="1"/>
  <c r="AN177" i="1"/>
  <c r="AN181" i="1"/>
  <c r="AN189" i="1"/>
  <c r="AN193" i="1"/>
  <c r="AN197" i="1"/>
  <c r="AN201" i="1"/>
  <c r="AN205" i="1"/>
  <c r="AN209" i="1"/>
  <c r="AN213" i="1"/>
  <c r="AN217" i="1"/>
  <c r="AN221" i="1"/>
  <c r="AN225" i="1"/>
  <c r="AN229" i="1"/>
  <c r="AN233" i="1"/>
  <c r="AN237" i="1"/>
  <c r="AN245" i="1"/>
  <c r="AN249" i="1"/>
  <c r="AN253" i="1"/>
  <c r="AN257" i="1"/>
  <c r="AN261" i="1"/>
  <c r="AN265" i="1"/>
  <c r="AN269" i="1"/>
  <c r="AN273" i="1"/>
  <c r="AN277" i="1"/>
  <c r="AN281" i="1"/>
  <c r="AN285" i="1"/>
  <c r="AN289" i="1"/>
  <c r="AN293" i="1"/>
  <c r="AN297" i="1"/>
  <c r="AN301" i="1"/>
  <c r="AN305" i="1"/>
  <c r="AN309" i="1"/>
  <c r="AM176" i="1"/>
  <c r="AM178" i="1"/>
  <c r="AM180" i="1"/>
  <c r="AM182" i="1"/>
  <c r="AM184" i="1"/>
  <c r="AM186" i="1"/>
  <c r="AM188" i="1"/>
  <c r="AM190" i="1"/>
  <c r="AM192" i="1"/>
  <c r="AM740" i="1"/>
  <c r="AM742" i="1"/>
  <c r="AM744" i="1"/>
  <c r="AM746" i="1"/>
  <c r="AM748" i="1"/>
  <c r="AM750" i="1"/>
  <c r="AM752" i="1"/>
  <c r="AM754" i="1"/>
  <c r="AM756" i="1"/>
  <c r="AM758" i="1"/>
  <c r="AM760" i="1"/>
  <c r="AM762" i="1"/>
  <c r="AM764" i="1"/>
  <c r="AM766" i="1"/>
  <c r="AM768" i="1"/>
  <c r="AM770" i="1"/>
  <c r="AM772" i="1"/>
  <c r="AM774" i="1"/>
  <c r="AM776" i="1"/>
  <c r="AM778" i="1"/>
  <c r="AM780" i="1"/>
  <c r="AM782" i="1"/>
  <c r="AM784" i="1"/>
  <c r="AM786" i="1"/>
  <c r="AM788" i="1"/>
  <c r="AM790" i="1"/>
  <c r="AM792" i="1"/>
  <c r="AM794" i="1"/>
  <c r="AM796" i="1"/>
  <c r="AM798" i="1"/>
  <c r="AM800" i="1"/>
  <c r="AM802" i="1"/>
  <c r="AM804" i="1"/>
  <c r="AM806" i="1"/>
  <c r="AM808" i="1"/>
  <c r="AM810" i="1"/>
  <c r="AM812" i="1"/>
  <c r="AM814" i="1"/>
  <c r="AM816" i="1"/>
  <c r="AM818" i="1"/>
  <c r="AM820" i="1"/>
  <c r="AM822" i="1"/>
  <c r="AM824" i="1"/>
  <c r="AM951" i="1"/>
  <c r="AM953" i="1"/>
  <c r="AM955" i="1"/>
  <c r="AM957" i="1"/>
  <c r="AM959" i="1"/>
  <c r="AM961" i="1"/>
  <c r="AM963" i="1"/>
  <c r="AM965" i="1"/>
  <c r="AM967" i="1"/>
  <c r="AM969" i="1"/>
  <c r="AM971" i="1"/>
  <c r="AM973" i="1"/>
  <c r="AM975" i="1"/>
  <c r="AM977" i="1"/>
  <c r="AM979" i="1"/>
  <c r="AM981" i="1"/>
  <c r="AM983" i="1"/>
  <c r="AM985" i="1"/>
  <c r="AM987" i="1"/>
  <c r="AM989" i="1"/>
  <c r="AM991" i="1"/>
  <c r="AM993" i="1"/>
  <c r="AM995" i="1"/>
  <c r="AM997" i="1"/>
  <c r="AM999" i="1"/>
  <c r="AM1001" i="1"/>
  <c r="AM1003" i="1"/>
  <c r="AN295" i="1"/>
  <c r="AN299" i="1"/>
  <c r="AN303" i="1"/>
  <c r="AN571" i="1"/>
  <c r="AN575" i="1"/>
  <c r="AN579" i="1"/>
  <c r="AN583" i="1"/>
  <c r="AN587" i="1"/>
  <c r="AN591" i="1"/>
  <c r="AN595" i="1"/>
  <c r="AN599" i="1"/>
  <c r="AN603" i="1"/>
  <c r="AN607" i="1"/>
  <c r="AN615" i="1"/>
  <c r="AN619" i="1"/>
  <c r="AN623" i="1"/>
  <c r="AN683" i="1"/>
  <c r="AN687" i="1"/>
  <c r="AN691" i="1"/>
  <c r="AN695" i="1"/>
  <c r="AN711" i="1"/>
  <c r="AN715" i="1"/>
  <c r="AN719" i="1"/>
  <c r="AN723" i="1"/>
  <c r="AN727" i="1"/>
  <c r="AN731" i="1"/>
  <c r="AN735" i="1"/>
  <c r="AN739" i="1"/>
  <c r="AN743" i="1"/>
  <c r="AN747" i="1"/>
  <c r="AN751" i="1"/>
  <c r="AN755" i="1"/>
  <c r="AN759" i="1"/>
  <c r="AN763" i="1"/>
  <c r="AN767" i="1"/>
  <c r="AN771" i="1"/>
  <c r="AN775" i="1"/>
  <c r="AN779" i="1"/>
  <c r="AN783" i="1"/>
  <c r="AN787" i="1"/>
  <c r="AN791" i="1"/>
  <c r="AN745" i="1"/>
  <c r="AN749" i="1"/>
  <c r="AN753" i="1"/>
  <c r="AN757" i="1"/>
  <c r="AN761" i="1"/>
  <c r="AN765" i="1"/>
  <c r="AN769" i="1"/>
  <c r="AN773" i="1"/>
  <c r="AN777" i="1"/>
  <c r="AN781" i="1"/>
  <c r="AN785" i="1"/>
  <c r="AN789" i="1"/>
  <c r="AN793" i="1"/>
  <c r="AN797" i="1"/>
  <c r="AN801" i="1"/>
  <c r="AN805" i="1"/>
  <c r="AN809" i="1"/>
  <c r="AN813" i="1"/>
  <c r="AN817" i="1"/>
  <c r="AN821" i="1"/>
  <c r="AN825" i="1"/>
  <c r="AN829" i="1"/>
  <c r="AN833" i="1"/>
  <c r="AN837" i="1"/>
  <c r="AN841" i="1"/>
  <c r="AN845" i="1"/>
  <c r="AN849" i="1"/>
  <c r="AN853" i="1"/>
  <c r="AN857" i="1"/>
  <c r="AN861" i="1"/>
  <c r="AN865" i="1"/>
  <c r="AN869" i="1"/>
  <c r="AN873" i="1"/>
  <c r="AN877" i="1"/>
  <c r="AN881" i="1"/>
  <c r="AN885" i="1"/>
  <c r="AN889" i="1"/>
  <c r="AN893" i="1"/>
  <c r="AN897" i="1"/>
  <c r="AN901" i="1"/>
  <c r="AN905" i="1"/>
  <c r="AN909" i="1"/>
  <c r="AN913" i="1"/>
  <c r="AN917" i="1"/>
  <c r="AN921" i="1"/>
  <c r="AN925" i="1"/>
  <c r="AN929" i="1"/>
  <c r="AN933" i="1"/>
  <c r="AN937" i="1"/>
  <c r="AN941" i="1"/>
  <c r="AN945" i="1"/>
  <c r="AN949" i="1"/>
  <c r="AN953" i="1"/>
  <c r="AN957" i="1"/>
  <c r="AN961" i="1"/>
  <c r="AN965" i="1"/>
  <c r="AN969" i="1"/>
  <c r="AN973" i="1"/>
  <c r="AN977" i="1"/>
  <c r="AN981" i="1"/>
  <c r="AM936" i="1"/>
  <c r="AM938" i="1"/>
  <c r="AM940" i="1"/>
  <c r="AM942" i="1"/>
  <c r="AM944" i="1"/>
  <c r="AM946" i="1"/>
  <c r="AM948" i="1"/>
  <c r="AM950" i="1"/>
  <c r="AM952" i="1"/>
  <c r="AM954" i="1"/>
  <c r="AM956" i="1"/>
  <c r="AM958" i="1"/>
  <c r="AM960" i="1"/>
  <c r="AM962" i="1"/>
  <c r="AM964" i="1"/>
  <c r="AM966" i="1"/>
  <c r="AM968" i="1"/>
  <c r="AM970" i="1"/>
  <c r="AM972" i="1"/>
  <c r="AM974" i="1"/>
  <c r="AM976" i="1"/>
  <c r="AM978" i="1"/>
  <c r="AM980" i="1"/>
  <c r="AN985" i="1"/>
  <c r="AN989" i="1"/>
  <c r="AN993" i="1"/>
  <c r="AN997" i="1"/>
  <c r="AM982" i="1"/>
  <c r="AM984" i="1"/>
  <c r="AM986" i="1"/>
  <c r="AM988" i="1"/>
  <c r="AM990" i="1"/>
  <c r="AM992" i="1"/>
  <c r="AM994" i="1"/>
  <c r="AM996" i="1"/>
  <c r="AM998" i="1"/>
  <c r="AM1000" i="1"/>
  <c r="AM1002" i="1"/>
  <c r="AN12" i="1"/>
  <c r="AN1001" i="1"/>
  <c r="AN307" i="1"/>
  <c r="AN311" i="1"/>
  <c r="AN315" i="1"/>
  <c r="AN323" i="1"/>
  <c r="AN339" i="1"/>
  <c r="AN343" i="1"/>
  <c r="AN347" i="1"/>
  <c r="AN351" i="1"/>
  <c r="AN355" i="1"/>
  <c r="AN359" i="1"/>
  <c r="AN363" i="1"/>
  <c r="AN367" i="1"/>
  <c r="AN371" i="1"/>
  <c r="AN375" i="1"/>
  <c r="AN379" i="1"/>
  <c r="AN383" i="1"/>
  <c r="AN387" i="1"/>
  <c r="AN391" i="1"/>
  <c r="AN395" i="1"/>
  <c r="AN399" i="1"/>
  <c r="AN403" i="1"/>
  <c r="AN423" i="1"/>
  <c r="AN313" i="1"/>
  <c r="AN317" i="1"/>
  <c r="AN325" i="1"/>
  <c r="AN329" i="1"/>
  <c r="AN333" i="1"/>
  <c r="AN337" i="1"/>
  <c r="AN341" i="1"/>
  <c r="AN345" i="1"/>
  <c r="AN349" i="1"/>
  <c r="AN353" i="1"/>
  <c r="AN357" i="1"/>
  <c r="AN361" i="1"/>
  <c r="AN365" i="1"/>
  <c r="AN369" i="1"/>
  <c r="AN373" i="1"/>
  <c r="AN377" i="1"/>
  <c r="AN381" i="1"/>
  <c r="AN385" i="1"/>
  <c r="AN389" i="1"/>
  <c r="AN393" i="1"/>
  <c r="AN397" i="1"/>
  <c r="AN401" i="1"/>
  <c r="AN413" i="1"/>
  <c r="AN417" i="1"/>
  <c r="AN421" i="1"/>
  <c r="AN425" i="1"/>
  <c r="AN429" i="1"/>
  <c r="AN433" i="1"/>
  <c r="AN437" i="1"/>
  <c r="AN795" i="1"/>
  <c r="AN799" i="1"/>
  <c r="AN803" i="1"/>
  <c r="AN807" i="1"/>
  <c r="AN811" i="1"/>
  <c r="AN815" i="1"/>
  <c r="AN819" i="1"/>
  <c r="AN823" i="1"/>
  <c r="AN827" i="1"/>
  <c r="AN831" i="1"/>
  <c r="AN835" i="1"/>
  <c r="AN839" i="1"/>
  <c r="AN843" i="1"/>
  <c r="AN847" i="1"/>
  <c r="AN851" i="1"/>
  <c r="AN855" i="1"/>
  <c r="AN859" i="1"/>
  <c r="AN863" i="1"/>
  <c r="AN867" i="1"/>
  <c r="AN871" i="1"/>
  <c r="AN875" i="1"/>
  <c r="AN879" i="1"/>
  <c r="AN883" i="1"/>
  <c r="AN887" i="1"/>
  <c r="AN891" i="1"/>
  <c r="AN895" i="1"/>
  <c r="AN899" i="1"/>
  <c r="AN903" i="1"/>
  <c r="AN907" i="1"/>
  <c r="AN911" i="1"/>
  <c r="AN915" i="1"/>
  <c r="AN919" i="1"/>
  <c r="AN923" i="1"/>
  <c r="AN927" i="1"/>
  <c r="AN931" i="1"/>
  <c r="AN935" i="1"/>
  <c r="AN939" i="1"/>
  <c r="AN943" i="1"/>
  <c r="AN16" i="1"/>
  <c r="AN20" i="1"/>
  <c r="AN24" i="1"/>
  <c r="AN28" i="1"/>
  <c r="AN32" i="1"/>
  <c r="AN36" i="1"/>
  <c r="AN40" i="1"/>
  <c r="AN44" i="1"/>
  <c r="AN48" i="1"/>
  <c r="AN10" i="1"/>
  <c r="AN2" i="1"/>
  <c r="AN6" i="1"/>
  <c r="AP6" i="1" s="1"/>
  <c r="AN14" i="1"/>
  <c r="AP14" i="1" s="1"/>
  <c r="AN18" i="1"/>
  <c r="AN22" i="1"/>
  <c r="AP22" i="1" s="1"/>
  <c r="AN26" i="1"/>
  <c r="AN30" i="1"/>
  <c r="AP30" i="1" s="1"/>
  <c r="AN34" i="1"/>
  <c r="AN38" i="1"/>
  <c r="AP38" i="1" s="1"/>
  <c r="AN42" i="1"/>
  <c r="AN46" i="1"/>
  <c r="AP46" i="1" s="1"/>
  <c r="AN50" i="1"/>
  <c r="AN54" i="1"/>
  <c r="AP54" i="1" s="1"/>
  <c r="AN58" i="1"/>
  <c r="AN62" i="1"/>
  <c r="AP62" i="1" s="1"/>
  <c r="AN66" i="1"/>
  <c r="AN70" i="1"/>
  <c r="AP70" i="1" s="1"/>
  <c r="AN74" i="1"/>
  <c r="AN78" i="1"/>
  <c r="AP78" i="1" s="1"/>
  <c r="AN82" i="1"/>
  <c r="AN86" i="1"/>
  <c r="AP86" i="1" s="1"/>
  <c r="AN90" i="1"/>
  <c r="AN94" i="1"/>
  <c r="AN98" i="1"/>
  <c r="AN102" i="1"/>
  <c r="AN106" i="1"/>
  <c r="AN110" i="1"/>
  <c r="AN114" i="1"/>
  <c r="AN118" i="1"/>
  <c r="AN122" i="1"/>
  <c r="AN126" i="1"/>
  <c r="AN130" i="1"/>
  <c r="AN134" i="1"/>
  <c r="AN138" i="1"/>
  <c r="AN142" i="1"/>
  <c r="AN146" i="1"/>
  <c r="AN150" i="1"/>
  <c r="AN154" i="1"/>
  <c r="AN158" i="1"/>
  <c r="AN162" i="1"/>
  <c r="AN166" i="1"/>
  <c r="AN170" i="1"/>
  <c r="AN174" i="1"/>
  <c r="AN182" i="1"/>
  <c r="AN186" i="1"/>
  <c r="AN190" i="1"/>
  <c r="AN194" i="1"/>
  <c r="AN198" i="1"/>
  <c r="AN202" i="1"/>
  <c r="AN206" i="1"/>
  <c r="AN210" i="1"/>
  <c r="AN214" i="1"/>
  <c r="AN218" i="1"/>
  <c r="AN222" i="1"/>
  <c r="AN226" i="1"/>
  <c r="AN238" i="1"/>
  <c r="AN250" i="1"/>
  <c r="AN254" i="1"/>
  <c r="AN258" i="1"/>
  <c r="AN262" i="1"/>
  <c r="AN266" i="1"/>
  <c r="AN270" i="1"/>
  <c r="AN274" i="1"/>
  <c r="AN278" i="1"/>
  <c r="AN282" i="1"/>
  <c r="AN286" i="1"/>
  <c r="AN290" i="1"/>
  <c r="AN294" i="1"/>
  <c r="AN298" i="1"/>
  <c r="AN302" i="1"/>
  <c r="AN306" i="1"/>
  <c r="AN310" i="1"/>
  <c r="AN314" i="1"/>
  <c r="AN318" i="1"/>
  <c r="AN322" i="1"/>
  <c r="AN326" i="1"/>
  <c r="AN330" i="1"/>
  <c r="AN334" i="1"/>
  <c r="AN338" i="1"/>
  <c r="AN342" i="1"/>
  <c r="AN346" i="1"/>
  <c r="AN350" i="1"/>
  <c r="AN354" i="1"/>
  <c r="AN358" i="1"/>
  <c r="AN362" i="1"/>
  <c r="AN366" i="1"/>
  <c r="AN370" i="1"/>
  <c r="AN374" i="1"/>
  <c r="AN378" i="1"/>
  <c r="AN382" i="1"/>
  <c r="AN386" i="1"/>
  <c r="AN390" i="1"/>
  <c r="AN394" i="1"/>
  <c r="AN4" i="1"/>
  <c r="AN8" i="1"/>
  <c r="AN52" i="1"/>
  <c r="AN56" i="1"/>
  <c r="AN60" i="1"/>
  <c r="AN64" i="1"/>
  <c r="AN68" i="1"/>
  <c r="AN72" i="1"/>
  <c r="AN76" i="1"/>
  <c r="AN80" i="1"/>
  <c r="AN84" i="1"/>
  <c r="AN100" i="1"/>
  <c r="AN104" i="1"/>
  <c r="AN108" i="1"/>
  <c r="AN112" i="1"/>
  <c r="AN116" i="1"/>
  <c r="AN120" i="1"/>
  <c r="AN124" i="1"/>
  <c r="AN128" i="1"/>
  <c r="AN132" i="1"/>
  <c r="AN136" i="1"/>
  <c r="AN140" i="1"/>
  <c r="AN156" i="1"/>
  <c r="AN160" i="1"/>
  <c r="AN164" i="1"/>
  <c r="AN168" i="1"/>
  <c r="AN172" i="1"/>
  <c r="AN176" i="1"/>
  <c r="AN180" i="1"/>
  <c r="AN184" i="1"/>
  <c r="AN188" i="1"/>
  <c r="AN192" i="1"/>
  <c r="AN196" i="1"/>
  <c r="AN200" i="1"/>
  <c r="AN204" i="1"/>
  <c r="AN208" i="1"/>
  <c r="AN212" i="1"/>
  <c r="AN216" i="1"/>
  <c r="AN224" i="1"/>
  <c r="AN228" i="1"/>
  <c r="AN232" i="1"/>
  <c r="AN236" i="1"/>
  <c r="AN240" i="1"/>
  <c r="AN244" i="1"/>
  <c r="AN248" i="1"/>
  <c r="AN252" i="1"/>
  <c r="AN256" i="1"/>
  <c r="AN260" i="1"/>
  <c r="AN264" i="1"/>
  <c r="AN268" i="1"/>
  <c r="AN276" i="1"/>
  <c r="AN280" i="1"/>
  <c r="AN284" i="1"/>
  <c r="AN288" i="1"/>
  <c r="AN292" i="1"/>
  <c r="AN296" i="1"/>
  <c r="AN300" i="1"/>
  <c r="AN316" i="1"/>
  <c r="AN320" i="1"/>
  <c r="AN324" i="1"/>
  <c r="AN328" i="1"/>
  <c r="AN332" i="1"/>
  <c r="AN336" i="1"/>
  <c r="AN340" i="1"/>
  <c r="AN348" i="1"/>
  <c r="AN352" i="1"/>
  <c r="AN356" i="1"/>
  <c r="AN360" i="1"/>
  <c r="AN364" i="1"/>
  <c r="AN368" i="1"/>
  <c r="AN372" i="1"/>
  <c r="AN376" i="1"/>
  <c r="AN380" i="1"/>
  <c r="AN384" i="1"/>
  <c r="AN388" i="1"/>
  <c r="AN392" i="1"/>
  <c r="AP392" i="1" s="1"/>
  <c r="AN396" i="1"/>
  <c r="AN400" i="1"/>
  <c r="AN404" i="1"/>
  <c r="AN408" i="1"/>
  <c r="AN412" i="1"/>
  <c r="AN416" i="1"/>
  <c r="AN420" i="1"/>
  <c r="AN424" i="1"/>
  <c r="AN398" i="1"/>
  <c r="AN402" i="1"/>
  <c r="AN406" i="1"/>
  <c r="AN410" i="1"/>
  <c r="AN414" i="1"/>
  <c r="AN418" i="1"/>
  <c r="AN419" i="1"/>
  <c r="AN422" i="1"/>
  <c r="AN426" i="1"/>
  <c r="AN430" i="1"/>
  <c r="AN434" i="1"/>
  <c r="AN438" i="1"/>
  <c r="AN442" i="1"/>
  <c r="AN443" i="1"/>
  <c r="AN446" i="1"/>
  <c r="AN450" i="1"/>
  <c r="AN454" i="1"/>
  <c r="AN458" i="1"/>
  <c r="AN462" i="1"/>
  <c r="AN465" i="1"/>
  <c r="AN469" i="1"/>
  <c r="AN473" i="1"/>
  <c r="AN477" i="1"/>
  <c r="AN481" i="1"/>
  <c r="AN485" i="1"/>
  <c r="AN489" i="1"/>
  <c r="AN493" i="1"/>
  <c r="AN497" i="1"/>
  <c r="AN501" i="1"/>
  <c r="AN505" i="1"/>
  <c r="AN509" i="1"/>
  <c r="AN513" i="1"/>
  <c r="AN517" i="1"/>
  <c r="AN521" i="1"/>
  <c r="AN525" i="1"/>
  <c r="AN529" i="1"/>
  <c r="AN533" i="1"/>
  <c r="AN537" i="1"/>
  <c r="AN541" i="1"/>
  <c r="AN545" i="1"/>
  <c r="AN549" i="1"/>
  <c r="AN553" i="1"/>
  <c r="AN557" i="1"/>
  <c r="AN561" i="1"/>
  <c r="AN565" i="1"/>
  <c r="AN568" i="1"/>
  <c r="AN572" i="1"/>
  <c r="AN576" i="1"/>
  <c r="AN580" i="1"/>
  <c r="AN584" i="1"/>
  <c r="AN588" i="1"/>
  <c r="AN596" i="1"/>
  <c r="AN600" i="1"/>
  <c r="AN604" i="1"/>
  <c r="AN608" i="1"/>
  <c r="AN612" i="1"/>
  <c r="AN616" i="1"/>
  <c r="AN620" i="1"/>
  <c r="AN624" i="1"/>
  <c r="AN628" i="1"/>
  <c r="AN632" i="1"/>
  <c r="AN636" i="1"/>
  <c r="AN640" i="1"/>
  <c r="AN644" i="1"/>
  <c r="AN648" i="1"/>
  <c r="AN652" i="1"/>
  <c r="AN656" i="1"/>
  <c r="AN660" i="1"/>
  <c r="AN664" i="1"/>
  <c r="AN668" i="1"/>
  <c r="AN672" i="1"/>
  <c r="AN676" i="1"/>
  <c r="AN680" i="1"/>
  <c r="AN684" i="1"/>
  <c r="AN688" i="1"/>
  <c r="AN692" i="1"/>
  <c r="AN696" i="1"/>
  <c r="AN700" i="1"/>
  <c r="AN704" i="1"/>
  <c r="AN708" i="1"/>
  <c r="AN712" i="1"/>
  <c r="AN716" i="1"/>
  <c r="AN720" i="1"/>
  <c r="AN724" i="1"/>
  <c r="AN728" i="1"/>
  <c r="AN947" i="1"/>
  <c r="AN951" i="1"/>
  <c r="AN955" i="1"/>
  <c r="AN959" i="1"/>
  <c r="AN963" i="1"/>
  <c r="AN967" i="1"/>
  <c r="AN971" i="1"/>
  <c r="AN975" i="1"/>
  <c r="AN979" i="1"/>
  <c r="AN983" i="1"/>
  <c r="AN991" i="1"/>
  <c r="AN570" i="1"/>
  <c r="AN574" i="1"/>
  <c r="AN586" i="1"/>
  <c r="AN590" i="1"/>
  <c r="AN594" i="1"/>
  <c r="AN598" i="1"/>
  <c r="AN602" i="1"/>
  <c r="AN606" i="1"/>
  <c r="AN610" i="1"/>
  <c r="AN614" i="1"/>
  <c r="AN618" i="1"/>
  <c r="AN622" i="1"/>
  <c r="AN626" i="1"/>
  <c r="AN630" i="1"/>
  <c r="AN634" i="1"/>
  <c r="AN638" i="1"/>
  <c r="AN642" i="1"/>
  <c r="AN646" i="1"/>
  <c r="AN650" i="1"/>
  <c r="AN654" i="1"/>
  <c r="AN658" i="1"/>
  <c r="AN662" i="1"/>
  <c r="AN666" i="1"/>
  <c r="AN670" i="1"/>
  <c r="AN674" i="1"/>
  <c r="AN678" i="1"/>
  <c r="AN698" i="1"/>
  <c r="AN702" i="1"/>
  <c r="AN706" i="1"/>
  <c r="AN710" i="1"/>
  <c r="AN714" i="1"/>
  <c r="AN718" i="1"/>
  <c r="AN722" i="1"/>
  <c r="AN726" i="1"/>
  <c r="AN730" i="1"/>
  <c r="N536" i="1"/>
  <c r="AI536" i="1" s="1"/>
  <c r="AI1006" i="1" s="1"/>
  <c r="I87" i="1"/>
  <c r="AG87" i="1" s="1"/>
  <c r="I91" i="1"/>
  <c r="AG91" i="1" s="1"/>
  <c r="I95" i="1"/>
  <c r="AG95" i="1" s="1"/>
  <c r="I99" i="1"/>
  <c r="AG99" i="1" s="1"/>
  <c r="I103" i="1"/>
  <c r="AG103" i="1" s="1"/>
  <c r="I107" i="1"/>
  <c r="AG107" i="1" s="1"/>
  <c r="I111" i="1"/>
  <c r="AG111" i="1" s="1"/>
  <c r="I115" i="1"/>
  <c r="AG115" i="1" s="1"/>
  <c r="I119" i="1"/>
  <c r="AG119" i="1" s="1"/>
  <c r="I123" i="1"/>
  <c r="AG123" i="1" s="1"/>
  <c r="I127" i="1"/>
  <c r="AG127" i="1" s="1"/>
  <c r="I131" i="1"/>
  <c r="AG131" i="1" s="1"/>
  <c r="I135" i="1"/>
  <c r="AG135" i="1" s="1"/>
  <c r="I139" i="1"/>
  <c r="AG139" i="1" s="1"/>
  <c r="I143" i="1"/>
  <c r="AG143" i="1" s="1"/>
  <c r="I147" i="1"/>
  <c r="AG147" i="1" s="1"/>
  <c r="I151" i="1"/>
  <c r="AG151" i="1" s="1"/>
  <c r="I155" i="1"/>
  <c r="AG155" i="1" s="1"/>
  <c r="I159" i="1"/>
  <c r="AG159" i="1" s="1"/>
  <c r="I163" i="1"/>
  <c r="AG163" i="1" s="1"/>
  <c r="I167" i="1"/>
  <c r="AG167" i="1" s="1"/>
  <c r="I171" i="1"/>
  <c r="AG171" i="1" s="1"/>
  <c r="I175" i="1"/>
  <c r="AG175" i="1" s="1"/>
  <c r="I179" i="1"/>
  <c r="AG179" i="1" s="1"/>
  <c r="I183" i="1"/>
  <c r="AG183" i="1" s="1"/>
  <c r="I187" i="1"/>
  <c r="AG187" i="1" s="1"/>
  <c r="I191" i="1"/>
  <c r="AG191" i="1" s="1"/>
  <c r="I195" i="1"/>
  <c r="AG195" i="1" s="1"/>
  <c r="I199" i="1"/>
  <c r="AG199" i="1" s="1"/>
  <c r="I203" i="1"/>
  <c r="AG203" i="1" s="1"/>
  <c r="I207" i="1"/>
  <c r="AG207" i="1" s="1"/>
  <c r="I211" i="1"/>
  <c r="AG211" i="1" s="1"/>
  <c r="I215" i="1"/>
  <c r="AG215" i="1" s="1"/>
  <c r="I219" i="1"/>
  <c r="AG219" i="1" s="1"/>
  <c r="I223" i="1"/>
  <c r="AG223" i="1" s="1"/>
  <c r="I227" i="1"/>
  <c r="AG227" i="1" s="1"/>
  <c r="I231" i="1"/>
  <c r="AG231" i="1" s="1"/>
  <c r="I235" i="1"/>
  <c r="AG235" i="1" s="1"/>
  <c r="I239" i="1"/>
  <c r="AG239" i="1" s="1"/>
  <c r="I243" i="1"/>
  <c r="AG243" i="1" s="1"/>
  <c r="I247" i="1"/>
  <c r="AG247" i="1" s="1"/>
  <c r="I251" i="1"/>
  <c r="AG251" i="1" s="1"/>
  <c r="I255" i="1"/>
  <c r="AG255" i="1" s="1"/>
  <c r="I259" i="1"/>
  <c r="AG259" i="1" s="1"/>
  <c r="I263" i="1"/>
  <c r="AG263" i="1" s="1"/>
  <c r="I267" i="1"/>
  <c r="AG267" i="1" s="1"/>
  <c r="I275" i="1"/>
  <c r="AG275" i="1" s="1"/>
  <c r="I279" i="1"/>
  <c r="AG279" i="1" s="1"/>
  <c r="I283" i="1"/>
  <c r="AG283" i="1" s="1"/>
  <c r="I287" i="1"/>
  <c r="AG287" i="1" s="1"/>
  <c r="I291" i="1"/>
  <c r="AG291" i="1" s="1"/>
  <c r="I295" i="1"/>
  <c r="AG295" i="1" s="1"/>
  <c r="I299" i="1"/>
  <c r="AG299" i="1" s="1"/>
  <c r="I303" i="1"/>
  <c r="AG303" i="1" s="1"/>
  <c r="I307" i="1"/>
  <c r="AG307" i="1" s="1"/>
  <c r="I311" i="1"/>
  <c r="AG311" i="1" s="1"/>
  <c r="I315" i="1"/>
  <c r="AG315" i="1" s="1"/>
  <c r="I319" i="1"/>
  <c r="AG319" i="1" s="1"/>
  <c r="I323" i="1"/>
  <c r="AG323" i="1" s="1"/>
  <c r="I327" i="1"/>
  <c r="AG327" i="1" s="1"/>
  <c r="I331" i="1"/>
  <c r="AG331" i="1" s="1"/>
  <c r="I335" i="1"/>
  <c r="AG335" i="1" s="1"/>
  <c r="I339" i="1"/>
  <c r="AG339" i="1" s="1"/>
  <c r="I343" i="1"/>
  <c r="AG343" i="1" s="1"/>
  <c r="I347" i="1"/>
  <c r="AG347" i="1" s="1"/>
  <c r="I351" i="1"/>
  <c r="AG351" i="1" s="1"/>
  <c r="I355" i="1"/>
  <c r="AG355" i="1" s="1"/>
  <c r="I359" i="1"/>
  <c r="AG359" i="1" s="1"/>
  <c r="I363" i="1"/>
  <c r="AG363" i="1" s="1"/>
  <c r="I367" i="1"/>
  <c r="AG367" i="1" s="1"/>
  <c r="I371" i="1"/>
  <c r="AG371" i="1" s="1"/>
  <c r="I375" i="1"/>
  <c r="AG375" i="1" s="1"/>
  <c r="I379" i="1"/>
  <c r="AG379" i="1" s="1"/>
  <c r="I383" i="1"/>
  <c r="AG383" i="1" s="1"/>
  <c r="I387" i="1"/>
  <c r="AG387" i="1" s="1"/>
  <c r="I391" i="1"/>
  <c r="AG391" i="1" s="1"/>
  <c r="I395" i="1"/>
  <c r="AG395" i="1" s="1"/>
  <c r="I399" i="1"/>
  <c r="AG399" i="1" s="1"/>
  <c r="I403" i="1"/>
  <c r="AG403" i="1" s="1"/>
  <c r="I407" i="1"/>
  <c r="AG407" i="1" s="1"/>
  <c r="I411" i="1"/>
  <c r="AG411" i="1" s="1"/>
  <c r="I415" i="1"/>
  <c r="AG415" i="1" s="1"/>
  <c r="I419" i="1"/>
  <c r="AG419" i="1" s="1"/>
  <c r="I423" i="1"/>
  <c r="AG423" i="1" s="1"/>
  <c r="I427" i="1"/>
  <c r="AG427" i="1" s="1"/>
  <c r="I435" i="1"/>
  <c r="AG435" i="1" s="1"/>
  <c r="I439" i="1"/>
  <c r="AG439" i="1" s="1"/>
  <c r="I443" i="1"/>
  <c r="AG443" i="1" s="1"/>
  <c r="I447" i="1"/>
  <c r="AG447" i="1" s="1"/>
  <c r="I451" i="1"/>
  <c r="AG451" i="1" s="1"/>
  <c r="I455" i="1"/>
  <c r="AG455" i="1" s="1"/>
  <c r="I459" i="1"/>
  <c r="AG459" i="1" s="1"/>
  <c r="I466" i="1"/>
  <c r="AG466" i="1" s="1"/>
  <c r="I470" i="1"/>
  <c r="AG470" i="1" s="1"/>
  <c r="I474" i="1"/>
  <c r="AG474" i="1" s="1"/>
  <c r="I478" i="1"/>
  <c r="AG478" i="1" s="1"/>
  <c r="I482" i="1"/>
  <c r="AG482" i="1" s="1"/>
  <c r="I486" i="1"/>
  <c r="AG486" i="1" s="1"/>
  <c r="I490" i="1"/>
  <c r="AG490" i="1" s="1"/>
  <c r="I494" i="1"/>
  <c r="AG494" i="1" s="1"/>
  <c r="I498" i="1"/>
  <c r="AG498" i="1" s="1"/>
  <c r="I502" i="1"/>
  <c r="AG502" i="1" s="1"/>
  <c r="I506" i="1"/>
  <c r="AG506" i="1" s="1"/>
  <c r="I510" i="1"/>
  <c r="AG510" i="1" s="1"/>
  <c r="I514" i="1"/>
  <c r="AG514" i="1" s="1"/>
  <c r="I518" i="1"/>
  <c r="AG518" i="1" s="1"/>
  <c r="I522" i="1"/>
  <c r="AG522" i="1" s="1"/>
  <c r="I526" i="1"/>
  <c r="AG526" i="1" s="1"/>
  <c r="I530" i="1"/>
  <c r="AG530" i="1" s="1"/>
  <c r="I534" i="1"/>
  <c r="AG534" i="1" s="1"/>
  <c r="I538" i="1"/>
  <c r="AG538" i="1" s="1"/>
  <c r="I542" i="1"/>
  <c r="AG542" i="1" s="1"/>
  <c r="I546" i="1"/>
  <c r="AG546" i="1" s="1"/>
  <c r="I550" i="1"/>
  <c r="AG550" i="1" s="1"/>
  <c r="I554" i="1"/>
  <c r="AG554" i="1" s="1"/>
  <c r="I558" i="1"/>
  <c r="AG558" i="1" s="1"/>
  <c r="I562" i="1"/>
  <c r="AG562" i="1" s="1"/>
  <c r="I566" i="1"/>
  <c r="AG566" i="1" s="1"/>
  <c r="I569" i="1"/>
  <c r="AG569" i="1" s="1"/>
  <c r="I573" i="1"/>
  <c r="AG573" i="1" s="1"/>
  <c r="I577" i="1"/>
  <c r="AG577" i="1" s="1"/>
  <c r="I581" i="1"/>
  <c r="AG581" i="1" s="1"/>
  <c r="I585" i="1"/>
  <c r="AG585" i="1" s="1"/>
  <c r="I589" i="1"/>
  <c r="AG589" i="1" s="1"/>
  <c r="I593" i="1"/>
  <c r="AG593" i="1" s="1"/>
  <c r="I597" i="1"/>
  <c r="AG597" i="1" s="1"/>
  <c r="I601" i="1"/>
  <c r="AG601" i="1" s="1"/>
  <c r="I605" i="1"/>
  <c r="AG605" i="1" s="1"/>
  <c r="I609" i="1"/>
  <c r="AG609" i="1" s="1"/>
  <c r="I613" i="1"/>
  <c r="AG613" i="1" s="1"/>
  <c r="I621" i="1"/>
  <c r="AG621" i="1" s="1"/>
  <c r="I625" i="1"/>
  <c r="AG625" i="1" s="1"/>
  <c r="I629" i="1"/>
  <c r="AG629" i="1" s="1"/>
  <c r="I633" i="1"/>
  <c r="AG633" i="1" s="1"/>
  <c r="I637" i="1"/>
  <c r="AG637" i="1" s="1"/>
  <c r="I641" i="1"/>
  <c r="AG641" i="1" s="1"/>
  <c r="I645" i="1"/>
  <c r="AG645" i="1" s="1"/>
  <c r="I649" i="1"/>
  <c r="AG649" i="1" s="1"/>
  <c r="I653" i="1"/>
  <c r="AG653" i="1" s="1"/>
  <c r="I657" i="1"/>
  <c r="AG657" i="1" s="1"/>
  <c r="I661" i="1"/>
  <c r="AG661" i="1" s="1"/>
  <c r="I665" i="1"/>
  <c r="AG665" i="1" s="1"/>
  <c r="I669" i="1"/>
  <c r="AG669" i="1" s="1"/>
  <c r="I673" i="1"/>
  <c r="AG673" i="1" s="1"/>
  <c r="I677" i="1"/>
  <c r="AG677" i="1" s="1"/>
  <c r="I681" i="1"/>
  <c r="AG681" i="1" s="1"/>
  <c r="I685" i="1"/>
  <c r="AG685" i="1" s="1"/>
  <c r="I689" i="1"/>
  <c r="AG689" i="1" s="1"/>
  <c r="I693" i="1"/>
  <c r="AG693" i="1" s="1"/>
  <c r="I697" i="1"/>
  <c r="AG697" i="1" s="1"/>
  <c r="I705" i="1"/>
  <c r="AG705" i="1" s="1"/>
  <c r="I709" i="1"/>
  <c r="AG709" i="1" s="1"/>
  <c r="I713" i="1"/>
  <c r="AG713" i="1" s="1"/>
  <c r="I717" i="1"/>
  <c r="AG717" i="1" s="1"/>
  <c r="I721" i="1"/>
  <c r="AG721" i="1" s="1"/>
  <c r="I725" i="1"/>
  <c r="AG725" i="1" s="1"/>
  <c r="I733" i="1"/>
  <c r="AG733" i="1" s="1"/>
  <c r="I737" i="1"/>
  <c r="AG737" i="1" s="1"/>
  <c r="I741" i="1"/>
  <c r="AG741" i="1" s="1"/>
  <c r="I745" i="1"/>
  <c r="AG745" i="1" s="1"/>
  <c r="I749" i="1"/>
  <c r="AG749" i="1" s="1"/>
  <c r="I753" i="1"/>
  <c r="AG753" i="1" s="1"/>
  <c r="I757" i="1"/>
  <c r="AG757" i="1" s="1"/>
  <c r="I761" i="1"/>
  <c r="AG761" i="1" s="1"/>
  <c r="I765" i="1"/>
  <c r="AG765" i="1" s="1"/>
  <c r="I769" i="1"/>
  <c r="AG769" i="1" s="1"/>
  <c r="I773" i="1"/>
  <c r="AG773" i="1" s="1"/>
  <c r="I777" i="1"/>
  <c r="AG777" i="1" s="1"/>
  <c r="I781" i="1"/>
  <c r="AG781" i="1" s="1"/>
  <c r="I785" i="1"/>
  <c r="AG785" i="1" s="1"/>
  <c r="I789" i="1"/>
  <c r="AG789" i="1" s="1"/>
  <c r="I793" i="1"/>
  <c r="AG793" i="1" s="1"/>
  <c r="I797" i="1"/>
  <c r="AG797" i="1" s="1"/>
  <c r="I801" i="1"/>
  <c r="AG801" i="1" s="1"/>
  <c r="I805" i="1"/>
  <c r="AG805" i="1" s="1"/>
  <c r="I809" i="1"/>
  <c r="AG809" i="1" s="1"/>
  <c r="I813" i="1"/>
  <c r="AG813" i="1" s="1"/>
  <c r="I817" i="1"/>
  <c r="AG817" i="1" s="1"/>
  <c r="I821" i="1"/>
  <c r="AG821" i="1" s="1"/>
  <c r="I825" i="1"/>
  <c r="AG825" i="1" s="1"/>
  <c r="I829" i="1"/>
  <c r="AG829" i="1" s="1"/>
  <c r="I833" i="1"/>
  <c r="AG833" i="1" s="1"/>
  <c r="I837" i="1"/>
  <c r="AG837" i="1" s="1"/>
  <c r="I841" i="1"/>
  <c r="AG841" i="1" s="1"/>
  <c r="I845" i="1"/>
  <c r="AG845" i="1" s="1"/>
  <c r="I849" i="1"/>
  <c r="AG849" i="1" s="1"/>
  <c r="I853" i="1"/>
  <c r="AG853" i="1" s="1"/>
  <c r="I857" i="1"/>
  <c r="AG857" i="1" s="1"/>
  <c r="I861" i="1"/>
  <c r="AG861" i="1" s="1"/>
  <c r="I865" i="1"/>
  <c r="AG865" i="1" s="1"/>
  <c r="I869" i="1"/>
  <c r="AG869" i="1" s="1"/>
  <c r="I873" i="1"/>
  <c r="AG873" i="1" s="1"/>
  <c r="I877" i="1"/>
  <c r="AG877" i="1" s="1"/>
  <c r="I881" i="1"/>
  <c r="AG881" i="1" s="1"/>
  <c r="I885" i="1"/>
  <c r="AG885" i="1" s="1"/>
  <c r="I889" i="1"/>
  <c r="AG889" i="1" s="1"/>
  <c r="I893" i="1"/>
  <c r="AG893" i="1" s="1"/>
  <c r="I897" i="1"/>
  <c r="AG897" i="1" s="1"/>
  <c r="I901" i="1"/>
  <c r="AG901" i="1" s="1"/>
  <c r="I905" i="1"/>
  <c r="AG905" i="1" s="1"/>
  <c r="I909" i="1"/>
  <c r="AG909" i="1" s="1"/>
  <c r="I913" i="1"/>
  <c r="AG913" i="1" s="1"/>
  <c r="I917" i="1"/>
  <c r="AG917" i="1" s="1"/>
  <c r="I921" i="1"/>
  <c r="AG921" i="1" s="1"/>
  <c r="I925" i="1"/>
  <c r="AG925" i="1" s="1"/>
  <c r="I929" i="1"/>
  <c r="AG929" i="1" s="1"/>
  <c r="I933" i="1"/>
  <c r="AG933" i="1" s="1"/>
  <c r="I937" i="1"/>
  <c r="AG937" i="1" s="1"/>
  <c r="I941" i="1"/>
  <c r="AG941" i="1" s="1"/>
  <c r="I945" i="1"/>
  <c r="AG945" i="1" s="1"/>
  <c r="I949" i="1"/>
  <c r="AG949" i="1" s="1"/>
  <c r="I953" i="1"/>
  <c r="AG953" i="1" s="1"/>
  <c r="I957" i="1"/>
  <c r="AG957" i="1" s="1"/>
  <c r="I961" i="1"/>
  <c r="AG961" i="1" s="1"/>
  <c r="I965" i="1"/>
  <c r="AG965" i="1" s="1"/>
  <c r="I969" i="1"/>
  <c r="AG969" i="1" s="1"/>
  <c r="I973" i="1"/>
  <c r="AG973" i="1" s="1"/>
  <c r="I981" i="1"/>
  <c r="AG981" i="1" s="1"/>
  <c r="I985" i="1"/>
  <c r="AG985" i="1" s="1"/>
  <c r="I989" i="1"/>
  <c r="AG989" i="1" s="1"/>
  <c r="I993" i="1"/>
  <c r="AG993" i="1" s="1"/>
  <c r="I997" i="1"/>
  <c r="AG997" i="1" s="1"/>
  <c r="I1001" i="1"/>
  <c r="AG1001" i="1" s="1"/>
  <c r="AN178" i="1"/>
  <c r="AN230" i="1"/>
  <c r="AN234" i="1"/>
  <c r="AN242" i="1"/>
  <c r="AN246" i="1"/>
  <c r="AN592" i="1"/>
  <c r="AN732" i="1"/>
  <c r="AN736" i="1"/>
  <c r="AN740" i="1"/>
  <c r="AN744" i="1"/>
  <c r="AN748" i="1"/>
  <c r="AN752" i="1"/>
  <c r="AN756" i="1"/>
  <c r="AN760" i="1"/>
  <c r="AN764" i="1"/>
  <c r="AN768" i="1"/>
  <c r="AN772" i="1"/>
  <c r="AN776" i="1"/>
  <c r="AN780" i="1"/>
  <c r="AN784" i="1"/>
  <c r="AN788" i="1"/>
  <c r="AN792" i="1"/>
  <c r="AN796" i="1"/>
  <c r="AN800" i="1"/>
  <c r="AN804" i="1"/>
  <c r="AN808" i="1"/>
  <c r="AN812" i="1"/>
  <c r="AN816" i="1"/>
  <c r="AN820" i="1"/>
  <c r="AN824" i="1"/>
  <c r="AN828" i="1"/>
  <c r="AN832" i="1"/>
  <c r="AN836" i="1"/>
  <c r="AN840" i="1"/>
  <c r="AN844" i="1"/>
  <c r="AN848" i="1"/>
  <c r="AN852" i="1"/>
  <c r="AN856" i="1"/>
  <c r="AN860" i="1"/>
  <c r="AN864" i="1"/>
  <c r="AN868" i="1"/>
  <c r="AN872" i="1"/>
  <c r="AN876" i="1"/>
  <c r="AN880" i="1"/>
  <c r="AN884" i="1"/>
  <c r="AN888" i="1"/>
  <c r="AN892" i="1"/>
  <c r="AN896" i="1"/>
  <c r="AN900" i="1"/>
  <c r="AN904" i="1"/>
  <c r="AN908" i="1"/>
  <c r="AN912" i="1"/>
  <c r="AN916" i="1"/>
  <c r="AN920" i="1"/>
  <c r="AN928" i="1"/>
  <c r="AN932" i="1"/>
  <c r="AN936" i="1"/>
  <c r="AN940" i="1"/>
  <c r="AN944" i="1"/>
  <c r="AN948" i="1"/>
  <c r="AN952" i="1"/>
  <c r="AN956" i="1"/>
  <c r="AN960" i="1"/>
  <c r="AN964" i="1"/>
  <c r="AN968" i="1"/>
  <c r="AN972" i="1"/>
  <c r="AN976" i="1"/>
  <c r="AN980" i="1"/>
  <c r="AN984" i="1"/>
  <c r="AN988" i="1"/>
  <c r="AN992" i="1"/>
  <c r="AN996" i="1"/>
  <c r="AN1000" i="1"/>
  <c r="I88" i="1"/>
  <c r="AG88" i="1" s="1"/>
  <c r="I92" i="1"/>
  <c r="AG92" i="1" s="1"/>
  <c r="I100" i="1"/>
  <c r="AG100" i="1" s="1"/>
  <c r="I104" i="1"/>
  <c r="I108" i="1"/>
  <c r="AG108" i="1" s="1"/>
  <c r="I112" i="1"/>
  <c r="I116" i="1"/>
  <c r="AG116" i="1" s="1"/>
  <c r="I120" i="1"/>
  <c r="I124" i="1"/>
  <c r="AG124" i="1" s="1"/>
  <c r="I128" i="1"/>
  <c r="I132" i="1"/>
  <c r="AG132" i="1" s="1"/>
  <c r="I136" i="1"/>
  <c r="I140" i="1"/>
  <c r="AG140" i="1" s="1"/>
  <c r="I144" i="1"/>
  <c r="AG144" i="1" s="1"/>
  <c r="I148" i="1"/>
  <c r="AG148" i="1" s="1"/>
  <c r="I152" i="1"/>
  <c r="AG152" i="1" s="1"/>
  <c r="I160" i="1"/>
  <c r="AG160" i="1" s="1"/>
  <c r="I164" i="1"/>
  <c r="I168" i="1"/>
  <c r="AG168" i="1" s="1"/>
  <c r="I172" i="1"/>
  <c r="I176" i="1"/>
  <c r="AG176" i="1" s="1"/>
  <c r="I180" i="1"/>
  <c r="I184" i="1"/>
  <c r="I188" i="1"/>
  <c r="I192" i="1"/>
  <c r="I196" i="1"/>
  <c r="I200" i="1"/>
  <c r="I204" i="1"/>
  <c r="I208" i="1"/>
  <c r="I212" i="1"/>
  <c r="I216" i="1"/>
  <c r="I220" i="1"/>
  <c r="AG220" i="1" s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72" i="1"/>
  <c r="AG272" i="1" s="1"/>
  <c r="I276" i="1"/>
  <c r="AG276" i="1" s="1"/>
  <c r="I280" i="1"/>
  <c r="I284" i="1"/>
  <c r="AG284" i="1" s="1"/>
  <c r="I288" i="1"/>
  <c r="I292" i="1"/>
  <c r="AG292" i="1" s="1"/>
  <c r="I296" i="1"/>
  <c r="I300" i="1"/>
  <c r="AG300" i="1" s="1"/>
  <c r="I304" i="1"/>
  <c r="AG304" i="1" s="1"/>
  <c r="I308" i="1"/>
  <c r="AG308" i="1" s="1"/>
  <c r="I312" i="1"/>
  <c r="AG312" i="1" s="1"/>
  <c r="I316" i="1"/>
  <c r="AG316" i="1" s="1"/>
  <c r="I320" i="1"/>
  <c r="I324" i="1"/>
  <c r="AG324" i="1" s="1"/>
  <c r="I328" i="1"/>
  <c r="I332" i="1"/>
  <c r="AG332" i="1" s="1"/>
  <c r="I336" i="1"/>
  <c r="I340" i="1"/>
  <c r="AG340" i="1" s="1"/>
  <c r="I344" i="1"/>
  <c r="AG344" i="1" s="1"/>
  <c r="I348" i="1"/>
  <c r="AG348" i="1" s="1"/>
  <c r="I352" i="1"/>
  <c r="I356" i="1"/>
  <c r="AG356" i="1" s="1"/>
  <c r="I360" i="1"/>
  <c r="I364" i="1"/>
  <c r="AG364" i="1" s="1"/>
  <c r="I368" i="1"/>
  <c r="I372" i="1"/>
  <c r="AG372" i="1" s="1"/>
  <c r="I376" i="1"/>
  <c r="I380" i="1"/>
  <c r="AG380" i="1" s="1"/>
  <c r="I384" i="1"/>
  <c r="I388" i="1"/>
  <c r="AG388" i="1" s="1"/>
  <c r="I396" i="1"/>
  <c r="AG396" i="1" s="1"/>
  <c r="I400" i="1"/>
  <c r="I404" i="1"/>
  <c r="AG404" i="1" s="1"/>
  <c r="I408" i="1"/>
  <c r="I412" i="1"/>
  <c r="AG412" i="1" s="1"/>
  <c r="I416" i="1"/>
  <c r="AG416" i="1" s="1"/>
  <c r="I420" i="1"/>
  <c r="AG420" i="1" s="1"/>
  <c r="I424" i="1"/>
  <c r="AG424" i="1" s="1"/>
  <c r="I428" i="1"/>
  <c r="AG428" i="1" s="1"/>
  <c r="I432" i="1"/>
  <c r="AG432" i="1" s="1"/>
  <c r="I436" i="1"/>
  <c r="AG436" i="1" s="1"/>
  <c r="I440" i="1"/>
  <c r="AG440" i="1" s="1"/>
  <c r="I444" i="1"/>
  <c r="AG444" i="1" s="1"/>
  <c r="I448" i="1"/>
  <c r="AG448" i="1" s="1"/>
  <c r="I452" i="1"/>
  <c r="AG452" i="1" s="1"/>
  <c r="I456" i="1"/>
  <c r="AG456" i="1" s="1"/>
  <c r="I460" i="1"/>
  <c r="AG460" i="1" s="1"/>
  <c r="I463" i="1"/>
  <c r="AG463" i="1" s="1"/>
  <c r="I467" i="1"/>
  <c r="AG467" i="1" s="1"/>
  <c r="I471" i="1"/>
  <c r="AG471" i="1" s="1"/>
  <c r="I475" i="1"/>
  <c r="AG475" i="1" s="1"/>
  <c r="I479" i="1"/>
  <c r="AG479" i="1" s="1"/>
  <c r="I483" i="1"/>
  <c r="AG483" i="1" s="1"/>
  <c r="I487" i="1"/>
  <c r="AG487" i="1" s="1"/>
  <c r="I491" i="1"/>
  <c r="AG491" i="1" s="1"/>
  <c r="I495" i="1"/>
  <c r="AG495" i="1" s="1"/>
  <c r="I499" i="1"/>
  <c r="AG499" i="1" s="1"/>
  <c r="I503" i="1"/>
  <c r="AG503" i="1" s="1"/>
  <c r="I507" i="1"/>
  <c r="AG507" i="1" s="1"/>
  <c r="I511" i="1"/>
  <c r="AG511" i="1" s="1"/>
  <c r="I515" i="1"/>
  <c r="AG515" i="1" s="1"/>
  <c r="I519" i="1"/>
  <c r="AG519" i="1" s="1"/>
  <c r="I523" i="1"/>
  <c r="AG523" i="1" s="1"/>
  <c r="I527" i="1"/>
  <c r="AG527" i="1" s="1"/>
  <c r="I539" i="1"/>
  <c r="AG539" i="1" s="1"/>
  <c r="I543" i="1"/>
  <c r="AG543" i="1" s="1"/>
  <c r="I547" i="1"/>
  <c r="AG547" i="1" s="1"/>
  <c r="I551" i="1"/>
  <c r="AG551" i="1" s="1"/>
  <c r="I555" i="1"/>
  <c r="AG555" i="1" s="1"/>
  <c r="I559" i="1"/>
  <c r="AG559" i="1" s="1"/>
  <c r="I563" i="1"/>
  <c r="AG563" i="1" s="1"/>
  <c r="I567" i="1"/>
  <c r="AG567" i="1" s="1"/>
  <c r="I570" i="1"/>
  <c r="AG570" i="1" s="1"/>
  <c r="I574" i="1"/>
  <c r="AG574" i="1" s="1"/>
  <c r="I578" i="1"/>
  <c r="AG578" i="1" s="1"/>
  <c r="I582" i="1"/>
  <c r="AG582" i="1" s="1"/>
  <c r="I586" i="1"/>
  <c r="AG586" i="1" s="1"/>
  <c r="I590" i="1"/>
  <c r="AG590" i="1" s="1"/>
  <c r="I594" i="1"/>
  <c r="AG594" i="1" s="1"/>
  <c r="I598" i="1"/>
  <c r="AG598" i="1" s="1"/>
  <c r="I602" i="1"/>
  <c r="AG602" i="1" s="1"/>
  <c r="I606" i="1"/>
  <c r="AG606" i="1" s="1"/>
  <c r="I610" i="1"/>
  <c r="AG610" i="1" s="1"/>
  <c r="I614" i="1"/>
  <c r="AG614" i="1" s="1"/>
  <c r="I618" i="1"/>
  <c r="AG618" i="1" s="1"/>
  <c r="I622" i="1"/>
  <c r="AG622" i="1" s="1"/>
  <c r="I626" i="1"/>
  <c r="AG626" i="1" s="1"/>
  <c r="I630" i="1"/>
  <c r="AG630" i="1" s="1"/>
  <c r="I634" i="1"/>
  <c r="AG634" i="1" s="1"/>
  <c r="I638" i="1"/>
  <c r="AG638" i="1" s="1"/>
  <c r="I642" i="1"/>
  <c r="AG642" i="1" s="1"/>
  <c r="I646" i="1"/>
  <c r="AG646" i="1" s="1"/>
  <c r="I650" i="1"/>
  <c r="AG650" i="1" s="1"/>
  <c r="I654" i="1"/>
  <c r="AG654" i="1" s="1"/>
  <c r="I658" i="1"/>
  <c r="AG658" i="1" s="1"/>
  <c r="I662" i="1"/>
  <c r="AG662" i="1" s="1"/>
  <c r="I666" i="1"/>
  <c r="AG666" i="1" s="1"/>
  <c r="I670" i="1"/>
  <c r="AG670" i="1" s="1"/>
  <c r="I674" i="1"/>
  <c r="AG674" i="1" s="1"/>
  <c r="I678" i="1"/>
  <c r="AG678" i="1" s="1"/>
  <c r="I682" i="1"/>
  <c r="AG682" i="1" s="1"/>
  <c r="I686" i="1"/>
  <c r="AG686" i="1" s="1"/>
  <c r="I690" i="1"/>
  <c r="AG690" i="1" s="1"/>
  <c r="I694" i="1"/>
  <c r="AG694" i="1" s="1"/>
  <c r="I698" i="1"/>
  <c r="AG698" i="1" s="1"/>
  <c r="I702" i="1"/>
  <c r="AG702" i="1" s="1"/>
  <c r="I706" i="1"/>
  <c r="AG706" i="1" s="1"/>
  <c r="I710" i="1"/>
  <c r="AG710" i="1" s="1"/>
  <c r="I714" i="1"/>
  <c r="AG714" i="1" s="1"/>
  <c r="I718" i="1"/>
  <c r="AG718" i="1" s="1"/>
  <c r="I722" i="1"/>
  <c r="AG722" i="1" s="1"/>
  <c r="I726" i="1"/>
  <c r="AG726" i="1" s="1"/>
  <c r="I730" i="1"/>
  <c r="AG730" i="1" s="1"/>
  <c r="I734" i="1"/>
  <c r="AG734" i="1" s="1"/>
  <c r="I738" i="1"/>
  <c r="AG738" i="1" s="1"/>
  <c r="I742" i="1"/>
  <c r="AG742" i="1" s="1"/>
  <c r="I746" i="1"/>
  <c r="AG746" i="1" s="1"/>
  <c r="I750" i="1"/>
  <c r="AG750" i="1" s="1"/>
  <c r="I754" i="1"/>
  <c r="AG754" i="1" s="1"/>
  <c r="I758" i="1"/>
  <c r="AG758" i="1" s="1"/>
  <c r="I762" i="1"/>
  <c r="AG762" i="1" s="1"/>
  <c r="I766" i="1"/>
  <c r="AG766" i="1" s="1"/>
  <c r="I770" i="1"/>
  <c r="AG770" i="1" s="1"/>
  <c r="I774" i="1"/>
  <c r="AG774" i="1" s="1"/>
  <c r="I778" i="1"/>
  <c r="AG778" i="1" s="1"/>
  <c r="I782" i="1"/>
  <c r="AG782" i="1" s="1"/>
  <c r="I786" i="1"/>
  <c r="AG786" i="1" s="1"/>
  <c r="I790" i="1"/>
  <c r="AG790" i="1" s="1"/>
  <c r="I794" i="1"/>
  <c r="AG794" i="1" s="1"/>
  <c r="I798" i="1"/>
  <c r="AG798" i="1" s="1"/>
  <c r="I802" i="1"/>
  <c r="AG802" i="1" s="1"/>
  <c r="I806" i="1"/>
  <c r="AG806" i="1" s="1"/>
  <c r="I810" i="1"/>
  <c r="AG810" i="1" s="1"/>
  <c r="I814" i="1"/>
  <c r="AG814" i="1" s="1"/>
  <c r="I818" i="1"/>
  <c r="AG818" i="1" s="1"/>
  <c r="I822" i="1"/>
  <c r="AG822" i="1" s="1"/>
  <c r="I826" i="1"/>
  <c r="AG826" i="1" s="1"/>
  <c r="I830" i="1"/>
  <c r="AG830" i="1" s="1"/>
  <c r="I834" i="1"/>
  <c r="AG834" i="1" s="1"/>
  <c r="I838" i="1"/>
  <c r="AG838" i="1" s="1"/>
  <c r="I842" i="1"/>
  <c r="AG842" i="1" s="1"/>
  <c r="I846" i="1"/>
  <c r="AG846" i="1" s="1"/>
  <c r="I850" i="1"/>
  <c r="AG850" i="1" s="1"/>
  <c r="I854" i="1"/>
  <c r="AG854" i="1" s="1"/>
  <c r="I858" i="1"/>
  <c r="AG858" i="1" s="1"/>
  <c r="I862" i="1"/>
  <c r="AG862" i="1" s="1"/>
  <c r="I866" i="1"/>
  <c r="AG866" i="1" s="1"/>
  <c r="I870" i="1"/>
  <c r="AG870" i="1" s="1"/>
  <c r="I874" i="1"/>
  <c r="AG874" i="1" s="1"/>
  <c r="I878" i="1"/>
  <c r="AG878" i="1" s="1"/>
  <c r="I882" i="1"/>
  <c r="AG882" i="1" s="1"/>
  <c r="I890" i="1"/>
  <c r="AG890" i="1" s="1"/>
  <c r="I894" i="1"/>
  <c r="AG894" i="1" s="1"/>
  <c r="I902" i="1"/>
  <c r="AG902" i="1" s="1"/>
  <c r="I906" i="1"/>
  <c r="AG906" i="1" s="1"/>
  <c r="I910" i="1"/>
  <c r="AG910" i="1" s="1"/>
  <c r="I914" i="1"/>
  <c r="AG914" i="1" s="1"/>
  <c r="I918" i="1"/>
  <c r="AG918" i="1" s="1"/>
  <c r="I922" i="1"/>
  <c r="AG922" i="1" s="1"/>
  <c r="I926" i="1"/>
  <c r="AG926" i="1" s="1"/>
  <c r="I930" i="1"/>
  <c r="AG930" i="1" s="1"/>
  <c r="I934" i="1"/>
  <c r="AG934" i="1" s="1"/>
  <c r="I938" i="1"/>
  <c r="AG938" i="1" s="1"/>
  <c r="I942" i="1"/>
  <c r="AG942" i="1" s="1"/>
  <c r="I946" i="1"/>
  <c r="AG946" i="1" s="1"/>
  <c r="I950" i="1"/>
  <c r="AG950" i="1" s="1"/>
  <c r="I954" i="1"/>
  <c r="AG954" i="1" s="1"/>
  <c r="I958" i="1"/>
  <c r="AG958" i="1" s="1"/>
  <c r="I962" i="1"/>
  <c r="AG962" i="1" s="1"/>
  <c r="I966" i="1"/>
  <c r="AG966" i="1" s="1"/>
  <c r="I970" i="1"/>
  <c r="AG970" i="1" s="1"/>
  <c r="I974" i="1"/>
  <c r="AG974" i="1" s="1"/>
  <c r="I978" i="1"/>
  <c r="AG978" i="1" s="1"/>
  <c r="I982" i="1"/>
  <c r="AG982" i="1" s="1"/>
  <c r="I986" i="1"/>
  <c r="AG986" i="1" s="1"/>
  <c r="I990" i="1"/>
  <c r="AG990" i="1" s="1"/>
  <c r="I994" i="1"/>
  <c r="AG994" i="1" s="1"/>
  <c r="I998" i="1"/>
  <c r="AG998" i="1" s="1"/>
  <c r="I1002" i="1"/>
  <c r="AG1002" i="1" s="1"/>
  <c r="AN185" i="1"/>
  <c r="AN241" i="1"/>
  <c r="AN321" i="1"/>
  <c r="AN405" i="1"/>
  <c r="AN409" i="1"/>
  <c r="AN441" i="1"/>
  <c r="AN445" i="1"/>
  <c r="AN449" i="1"/>
  <c r="AN453" i="1"/>
  <c r="AN457" i="1"/>
  <c r="AN461" i="1"/>
  <c r="AN464" i="1"/>
  <c r="AN468" i="1"/>
  <c r="AN472" i="1"/>
  <c r="AN476" i="1"/>
  <c r="AN480" i="1"/>
  <c r="AN484" i="1"/>
  <c r="AN488" i="1"/>
  <c r="AN492" i="1"/>
  <c r="AN496" i="1"/>
  <c r="AN500" i="1"/>
  <c r="AN504" i="1"/>
  <c r="AN508" i="1"/>
  <c r="AN512" i="1"/>
  <c r="AN516" i="1"/>
  <c r="AN520" i="1"/>
  <c r="AN524" i="1"/>
  <c r="AN528" i="1"/>
  <c r="AN532" i="1"/>
  <c r="AN536" i="1"/>
  <c r="AN540" i="1"/>
  <c r="AN544" i="1"/>
  <c r="AN548" i="1"/>
  <c r="AN552" i="1"/>
  <c r="AN556" i="1"/>
  <c r="AN560" i="1"/>
  <c r="AN564" i="1"/>
  <c r="AN611" i="1"/>
  <c r="AN627" i="1"/>
  <c r="AN631" i="1"/>
  <c r="AN635" i="1"/>
  <c r="AN639" i="1"/>
  <c r="AN643" i="1"/>
  <c r="AN647" i="1"/>
  <c r="AN651" i="1"/>
  <c r="AN655" i="1"/>
  <c r="AN659" i="1"/>
  <c r="AN663" i="1"/>
  <c r="AN667" i="1"/>
  <c r="AN671" i="1"/>
  <c r="AN675" i="1"/>
  <c r="AN679" i="1"/>
  <c r="AN699" i="1"/>
  <c r="AN703" i="1"/>
  <c r="AN707" i="1"/>
  <c r="AN995" i="1"/>
  <c r="AN999" i="1"/>
  <c r="I89" i="1"/>
  <c r="AG89" i="1" s="1"/>
  <c r="I93" i="1"/>
  <c r="AG93" i="1" s="1"/>
  <c r="I97" i="1"/>
  <c r="AG97" i="1" s="1"/>
  <c r="I101" i="1"/>
  <c r="AG101" i="1" s="1"/>
  <c r="I105" i="1"/>
  <c r="AG105" i="1" s="1"/>
  <c r="I109" i="1"/>
  <c r="AG109" i="1" s="1"/>
  <c r="I113" i="1"/>
  <c r="AG113" i="1" s="1"/>
  <c r="I117" i="1"/>
  <c r="AG117" i="1" s="1"/>
  <c r="I121" i="1"/>
  <c r="AG121" i="1" s="1"/>
  <c r="I125" i="1"/>
  <c r="AG125" i="1" s="1"/>
  <c r="I129" i="1"/>
  <c r="AG129" i="1" s="1"/>
  <c r="I133" i="1"/>
  <c r="AG133" i="1" s="1"/>
  <c r="I137" i="1"/>
  <c r="AG137" i="1" s="1"/>
  <c r="I141" i="1"/>
  <c r="AG141" i="1" s="1"/>
  <c r="I145" i="1"/>
  <c r="AG145" i="1" s="1"/>
  <c r="I149" i="1"/>
  <c r="AG149" i="1" s="1"/>
  <c r="I153" i="1"/>
  <c r="AG153" i="1" s="1"/>
  <c r="I157" i="1"/>
  <c r="AG157" i="1" s="1"/>
  <c r="I161" i="1"/>
  <c r="AG161" i="1" s="1"/>
  <c r="I165" i="1"/>
  <c r="AG165" i="1" s="1"/>
  <c r="I169" i="1"/>
  <c r="AG169" i="1" s="1"/>
  <c r="I173" i="1"/>
  <c r="AG173" i="1" s="1"/>
  <c r="I177" i="1"/>
  <c r="AG177" i="1" s="1"/>
  <c r="I181" i="1"/>
  <c r="AG181" i="1" s="1"/>
  <c r="I185" i="1"/>
  <c r="AG185" i="1" s="1"/>
  <c r="I189" i="1"/>
  <c r="AG189" i="1" s="1"/>
  <c r="I193" i="1"/>
  <c r="AG193" i="1" s="1"/>
  <c r="I197" i="1"/>
  <c r="AG197" i="1" s="1"/>
  <c r="I201" i="1"/>
  <c r="AG201" i="1" s="1"/>
  <c r="I205" i="1"/>
  <c r="AG205" i="1" s="1"/>
  <c r="I209" i="1"/>
  <c r="AG209" i="1" s="1"/>
  <c r="I213" i="1"/>
  <c r="AG213" i="1" s="1"/>
  <c r="I217" i="1"/>
  <c r="AG217" i="1" s="1"/>
  <c r="I221" i="1"/>
  <c r="AG221" i="1" s="1"/>
  <c r="I225" i="1"/>
  <c r="AG225" i="1" s="1"/>
  <c r="I229" i="1"/>
  <c r="AG229" i="1" s="1"/>
  <c r="I233" i="1"/>
  <c r="AG233" i="1" s="1"/>
  <c r="I237" i="1"/>
  <c r="AG237" i="1" s="1"/>
  <c r="I241" i="1"/>
  <c r="AG241" i="1" s="1"/>
  <c r="I245" i="1"/>
  <c r="AG245" i="1" s="1"/>
  <c r="I249" i="1"/>
  <c r="AG249" i="1" s="1"/>
  <c r="I253" i="1"/>
  <c r="AG253" i="1" s="1"/>
  <c r="I257" i="1"/>
  <c r="AG257" i="1" s="1"/>
  <c r="I261" i="1"/>
  <c r="AG261" i="1" s="1"/>
  <c r="I265" i="1"/>
  <c r="AG265" i="1" s="1"/>
  <c r="I269" i="1"/>
  <c r="AG269" i="1" s="1"/>
  <c r="I273" i="1"/>
  <c r="AG273" i="1" s="1"/>
  <c r="I277" i="1"/>
  <c r="AG277" i="1" s="1"/>
  <c r="I281" i="1"/>
  <c r="AG281" i="1" s="1"/>
  <c r="I285" i="1"/>
  <c r="AG285" i="1" s="1"/>
  <c r="I289" i="1"/>
  <c r="AG289" i="1" s="1"/>
  <c r="I293" i="1"/>
  <c r="AG293" i="1" s="1"/>
  <c r="I297" i="1"/>
  <c r="AG297" i="1" s="1"/>
  <c r="I301" i="1"/>
  <c r="AG301" i="1" s="1"/>
  <c r="I305" i="1"/>
  <c r="AG305" i="1" s="1"/>
  <c r="I309" i="1"/>
  <c r="AG309" i="1" s="1"/>
  <c r="I313" i="1"/>
  <c r="AG313" i="1" s="1"/>
  <c r="I317" i="1"/>
  <c r="AG317" i="1" s="1"/>
  <c r="I321" i="1"/>
  <c r="AG321" i="1" s="1"/>
  <c r="I325" i="1"/>
  <c r="AG325" i="1" s="1"/>
  <c r="I329" i="1"/>
  <c r="AG329" i="1" s="1"/>
  <c r="I333" i="1"/>
  <c r="AG333" i="1" s="1"/>
  <c r="I337" i="1"/>
  <c r="AG337" i="1" s="1"/>
  <c r="I341" i="1"/>
  <c r="AG341" i="1" s="1"/>
  <c r="I345" i="1"/>
  <c r="AG345" i="1" s="1"/>
  <c r="I349" i="1"/>
  <c r="AG349" i="1" s="1"/>
  <c r="I353" i="1"/>
  <c r="AG353" i="1" s="1"/>
  <c r="I357" i="1"/>
  <c r="AG357" i="1" s="1"/>
  <c r="I361" i="1"/>
  <c r="AG361" i="1" s="1"/>
  <c r="I365" i="1"/>
  <c r="AG365" i="1" s="1"/>
  <c r="I369" i="1"/>
  <c r="AG369" i="1" s="1"/>
  <c r="I373" i="1"/>
  <c r="AG373" i="1" s="1"/>
  <c r="I377" i="1"/>
  <c r="AG377" i="1" s="1"/>
  <c r="I381" i="1"/>
  <c r="AG381" i="1" s="1"/>
  <c r="I385" i="1"/>
  <c r="AG385" i="1" s="1"/>
  <c r="I389" i="1"/>
  <c r="AG389" i="1" s="1"/>
  <c r="I393" i="1"/>
  <c r="AG393" i="1" s="1"/>
  <c r="I397" i="1"/>
  <c r="AG397" i="1" s="1"/>
  <c r="I401" i="1"/>
  <c r="AG401" i="1" s="1"/>
  <c r="I405" i="1"/>
  <c r="AG405" i="1" s="1"/>
  <c r="I409" i="1"/>
  <c r="AG409" i="1" s="1"/>
  <c r="I413" i="1"/>
  <c r="AG413" i="1" s="1"/>
  <c r="I417" i="1"/>
  <c r="AG417" i="1" s="1"/>
  <c r="I421" i="1"/>
  <c r="AG421" i="1" s="1"/>
  <c r="I425" i="1"/>
  <c r="AG425" i="1" s="1"/>
  <c r="I429" i="1"/>
  <c r="AG429" i="1" s="1"/>
  <c r="I433" i="1"/>
  <c r="AG433" i="1" s="1"/>
  <c r="I437" i="1"/>
  <c r="AG437" i="1" s="1"/>
  <c r="I441" i="1"/>
  <c r="AG441" i="1" s="1"/>
  <c r="I445" i="1"/>
  <c r="AG445" i="1" s="1"/>
  <c r="I449" i="1"/>
  <c r="AG449" i="1" s="1"/>
  <c r="I453" i="1"/>
  <c r="AG453" i="1" s="1"/>
  <c r="I457" i="1"/>
  <c r="AG457" i="1" s="1"/>
  <c r="I461" i="1"/>
  <c r="AG461" i="1" s="1"/>
  <c r="I464" i="1"/>
  <c r="AG464" i="1" s="1"/>
  <c r="I468" i="1"/>
  <c r="AG468" i="1" s="1"/>
  <c r="I472" i="1"/>
  <c r="AG472" i="1" s="1"/>
  <c r="I476" i="1"/>
  <c r="AG476" i="1" s="1"/>
  <c r="I480" i="1"/>
  <c r="AG480" i="1" s="1"/>
  <c r="I484" i="1"/>
  <c r="AG484" i="1" s="1"/>
  <c r="I488" i="1"/>
  <c r="AG488" i="1" s="1"/>
  <c r="I492" i="1"/>
  <c r="AG492" i="1" s="1"/>
  <c r="I496" i="1"/>
  <c r="AG496" i="1" s="1"/>
  <c r="I500" i="1"/>
  <c r="AG500" i="1" s="1"/>
  <c r="I504" i="1"/>
  <c r="AG504" i="1" s="1"/>
  <c r="I508" i="1"/>
  <c r="AG508" i="1" s="1"/>
  <c r="I512" i="1"/>
  <c r="AG512" i="1" s="1"/>
  <c r="I516" i="1"/>
  <c r="AG516" i="1" s="1"/>
  <c r="I520" i="1"/>
  <c r="AG520" i="1" s="1"/>
  <c r="I524" i="1"/>
  <c r="I528" i="1"/>
  <c r="AG528" i="1" s="1"/>
  <c r="I532" i="1"/>
  <c r="AG532" i="1" s="1"/>
  <c r="I536" i="1"/>
  <c r="AG536" i="1" s="1"/>
  <c r="I540" i="1"/>
  <c r="I544" i="1"/>
  <c r="AG544" i="1" s="1"/>
  <c r="I548" i="1"/>
  <c r="AG548" i="1" s="1"/>
  <c r="I552" i="1"/>
  <c r="AG552" i="1" s="1"/>
  <c r="I556" i="1"/>
  <c r="AG556" i="1" s="1"/>
  <c r="I560" i="1"/>
  <c r="AG560" i="1" s="1"/>
  <c r="I564" i="1"/>
  <c r="AG564" i="1" s="1"/>
  <c r="I575" i="1"/>
  <c r="AG575" i="1" s="1"/>
  <c r="I579" i="1"/>
  <c r="AG579" i="1" s="1"/>
  <c r="I583" i="1"/>
  <c r="AG583" i="1" s="1"/>
  <c r="I587" i="1"/>
  <c r="AG587" i="1" s="1"/>
  <c r="I591" i="1"/>
  <c r="AG591" i="1" s="1"/>
  <c r="I595" i="1"/>
  <c r="AG595" i="1" s="1"/>
  <c r="I599" i="1"/>
  <c r="AG599" i="1" s="1"/>
  <c r="I603" i="1"/>
  <c r="AG603" i="1" s="1"/>
  <c r="I607" i="1"/>
  <c r="AG607" i="1" s="1"/>
  <c r="I611" i="1"/>
  <c r="AG611" i="1" s="1"/>
  <c r="I615" i="1"/>
  <c r="AG615" i="1" s="1"/>
  <c r="I619" i="1"/>
  <c r="AG619" i="1" s="1"/>
  <c r="I623" i="1"/>
  <c r="AG623" i="1" s="1"/>
  <c r="I627" i="1"/>
  <c r="AG627" i="1" s="1"/>
  <c r="I631" i="1"/>
  <c r="AG631" i="1" s="1"/>
  <c r="I635" i="1"/>
  <c r="AG635" i="1" s="1"/>
  <c r="I639" i="1"/>
  <c r="AG639" i="1" s="1"/>
  <c r="I643" i="1"/>
  <c r="AG643" i="1" s="1"/>
  <c r="I647" i="1"/>
  <c r="AG647" i="1" s="1"/>
  <c r="I651" i="1"/>
  <c r="AG651" i="1" s="1"/>
  <c r="I655" i="1"/>
  <c r="AG655" i="1" s="1"/>
  <c r="I659" i="1"/>
  <c r="AG659" i="1" s="1"/>
  <c r="I663" i="1"/>
  <c r="AG663" i="1" s="1"/>
  <c r="I667" i="1"/>
  <c r="AG667" i="1" s="1"/>
  <c r="I671" i="1"/>
  <c r="AG671" i="1" s="1"/>
  <c r="I675" i="1"/>
  <c r="AG675" i="1" s="1"/>
  <c r="I679" i="1"/>
  <c r="AG679" i="1" s="1"/>
  <c r="I683" i="1"/>
  <c r="AG683" i="1" s="1"/>
  <c r="I687" i="1"/>
  <c r="AG687" i="1" s="1"/>
  <c r="I691" i="1"/>
  <c r="AG691" i="1" s="1"/>
  <c r="I695" i="1"/>
  <c r="AG695" i="1" s="1"/>
  <c r="I699" i="1"/>
  <c r="AG699" i="1" s="1"/>
  <c r="I703" i="1"/>
  <c r="AG703" i="1" s="1"/>
  <c r="I707" i="1"/>
  <c r="AG707" i="1" s="1"/>
  <c r="I711" i="1"/>
  <c r="AG711" i="1" s="1"/>
  <c r="I715" i="1"/>
  <c r="AG715" i="1" s="1"/>
  <c r="I719" i="1"/>
  <c r="AG719" i="1" s="1"/>
  <c r="I723" i="1"/>
  <c r="AG723" i="1" s="1"/>
  <c r="I727" i="1"/>
  <c r="AG727" i="1" s="1"/>
  <c r="I731" i="1"/>
  <c r="AG731" i="1" s="1"/>
  <c r="I735" i="1"/>
  <c r="AG735" i="1" s="1"/>
  <c r="I739" i="1"/>
  <c r="AG739" i="1" s="1"/>
  <c r="I743" i="1"/>
  <c r="AG743" i="1" s="1"/>
  <c r="I747" i="1"/>
  <c r="AG747" i="1" s="1"/>
  <c r="I751" i="1"/>
  <c r="AG751" i="1" s="1"/>
  <c r="I755" i="1"/>
  <c r="AG755" i="1" s="1"/>
  <c r="I759" i="1"/>
  <c r="AG759" i="1" s="1"/>
  <c r="I763" i="1"/>
  <c r="AG763" i="1" s="1"/>
  <c r="I767" i="1"/>
  <c r="AG767" i="1" s="1"/>
  <c r="I771" i="1"/>
  <c r="AG771" i="1" s="1"/>
  <c r="I775" i="1"/>
  <c r="AG775" i="1" s="1"/>
  <c r="I779" i="1"/>
  <c r="AG779" i="1" s="1"/>
  <c r="I783" i="1"/>
  <c r="AG783" i="1" s="1"/>
  <c r="I787" i="1"/>
  <c r="AG787" i="1" s="1"/>
  <c r="I791" i="1"/>
  <c r="AG791" i="1" s="1"/>
  <c r="I795" i="1"/>
  <c r="AG795" i="1" s="1"/>
  <c r="I799" i="1"/>
  <c r="AG799" i="1" s="1"/>
  <c r="I803" i="1"/>
  <c r="AG803" i="1" s="1"/>
  <c r="I807" i="1"/>
  <c r="AG807" i="1" s="1"/>
  <c r="I811" i="1"/>
  <c r="AG811" i="1" s="1"/>
  <c r="I815" i="1"/>
  <c r="AG815" i="1" s="1"/>
  <c r="I819" i="1"/>
  <c r="AG819" i="1" s="1"/>
  <c r="I823" i="1"/>
  <c r="AG823" i="1" s="1"/>
  <c r="I831" i="1"/>
  <c r="AG831" i="1" s="1"/>
  <c r="I835" i="1"/>
  <c r="AG835" i="1" s="1"/>
  <c r="I839" i="1"/>
  <c r="AG839" i="1" s="1"/>
  <c r="I843" i="1"/>
  <c r="AG843" i="1" s="1"/>
  <c r="I847" i="1"/>
  <c r="AG847" i="1" s="1"/>
  <c r="I851" i="1"/>
  <c r="AG851" i="1" s="1"/>
  <c r="I855" i="1"/>
  <c r="AG855" i="1" s="1"/>
  <c r="I859" i="1"/>
  <c r="AG859" i="1" s="1"/>
  <c r="I863" i="1"/>
  <c r="AG863" i="1" s="1"/>
  <c r="I867" i="1"/>
  <c r="AG867" i="1" s="1"/>
  <c r="I871" i="1"/>
  <c r="AG871" i="1" s="1"/>
  <c r="I875" i="1"/>
  <c r="AG875" i="1" s="1"/>
  <c r="I879" i="1"/>
  <c r="AG879" i="1" s="1"/>
  <c r="I883" i="1"/>
  <c r="AG883" i="1" s="1"/>
  <c r="I887" i="1"/>
  <c r="AG887" i="1" s="1"/>
  <c r="I891" i="1"/>
  <c r="AG891" i="1" s="1"/>
  <c r="I895" i="1"/>
  <c r="AG895" i="1" s="1"/>
  <c r="I899" i="1"/>
  <c r="AG899" i="1" s="1"/>
  <c r="I903" i="1"/>
  <c r="AG903" i="1" s="1"/>
  <c r="I907" i="1"/>
  <c r="AG907" i="1" s="1"/>
  <c r="I911" i="1"/>
  <c r="AG911" i="1" s="1"/>
  <c r="I915" i="1"/>
  <c r="AG915" i="1" s="1"/>
  <c r="I919" i="1"/>
  <c r="AG919" i="1" s="1"/>
  <c r="I923" i="1"/>
  <c r="AG923" i="1" s="1"/>
  <c r="I931" i="1"/>
  <c r="AG931" i="1" s="1"/>
  <c r="I935" i="1"/>
  <c r="AG935" i="1" s="1"/>
  <c r="I939" i="1"/>
  <c r="AG939" i="1" s="1"/>
  <c r="I943" i="1"/>
  <c r="AG943" i="1" s="1"/>
  <c r="I947" i="1"/>
  <c r="AG947" i="1" s="1"/>
  <c r="I951" i="1"/>
  <c r="AG951" i="1" s="1"/>
  <c r="I955" i="1"/>
  <c r="AG955" i="1" s="1"/>
  <c r="I959" i="1"/>
  <c r="AG959" i="1" s="1"/>
  <c r="I963" i="1"/>
  <c r="AG963" i="1" s="1"/>
  <c r="I967" i="1"/>
  <c r="AG967" i="1" s="1"/>
  <c r="I971" i="1"/>
  <c r="AG971" i="1" s="1"/>
  <c r="I975" i="1"/>
  <c r="AG975" i="1" s="1"/>
  <c r="I979" i="1"/>
  <c r="AG979" i="1" s="1"/>
  <c r="I983" i="1"/>
  <c r="AG983" i="1" s="1"/>
  <c r="I987" i="1"/>
  <c r="AG987" i="1" s="1"/>
  <c r="I991" i="1"/>
  <c r="AG991" i="1" s="1"/>
  <c r="I995" i="1"/>
  <c r="AG995" i="1" s="1"/>
  <c r="I999" i="1"/>
  <c r="AG999" i="1" s="1"/>
  <c r="I1003" i="1"/>
  <c r="AG1003" i="1" s="1"/>
  <c r="AN88" i="1"/>
  <c r="AN92" i="1"/>
  <c r="AN96" i="1"/>
  <c r="AN144" i="1"/>
  <c r="AN148" i="1"/>
  <c r="AN152" i="1"/>
  <c r="AN220" i="1"/>
  <c r="AN272" i="1"/>
  <c r="AN304" i="1"/>
  <c r="AN308" i="1"/>
  <c r="AN312" i="1"/>
  <c r="AN344" i="1"/>
  <c r="AN428" i="1"/>
  <c r="AN432" i="1"/>
  <c r="AN436" i="1"/>
  <c r="AN440" i="1"/>
  <c r="AN444" i="1"/>
  <c r="AN448" i="1"/>
  <c r="AN452" i="1"/>
  <c r="AN456" i="1"/>
  <c r="AN460" i="1"/>
  <c r="AN463" i="1"/>
  <c r="AN467" i="1"/>
  <c r="AN471" i="1"/>
  <c r="AN475" i="1"/>
  <c r="AN479" i="1"/>
  <c r="AN483" i="1"/>
  <c r="AN487" i="1"/>
  <c r="AN491" i="1"/>
  <c r="AN495" i="1"/>
  <c r="AN499" i="1"/>
  <c r="AN503" i="1"/>
  <c r="AN507" i="1"/>
  <c r="AN511" i="1"/>
  <c r="AN515" i="1"/>
  <c r="AN519" i="1"/>
  <c r="AN523" i="1"/>
  <c r="AN527" i="1"/>
  <c r="AN531" i="1"/>
  <c r="AN535" i="1"/>
  <c r="AN539" i="1"/>
  <c r="AN543" i="1"/>
  <c r="AN547" i="1"/>
  <c r="AN551" i="1"/>
  <c r="AN555" i="1"/>
  <c r="AN559" i="1"/>
  <c r="AN563" i="1"/>
  <c r="AN567" i="1"/>
  <c r="AN578" i="1"/>
  <c r="AN582" i="1"/>
  <c r="AN682" i="1"/>
  <c r="AN686" i="1"/>
  <c r="AN690" i="1"/>
  <c r="AN694" i="1"/>
  <c r="AN734" i="1"/>
  <c r="AN738" i="1"/>
  <c r="AN742" i="1"/>
  <c r="AN746" i="1"/>
  <c r="AN750" i="1"/>
  <c r="AN754" i="1"/>
  <c r="AN758" i="1"/>
  <c r="AN762" i="1"/>
  <c r="AN766" i="1"/>
  <c r="AN770" i="1"/>
  <c r="AN774" i="1"/>
  <c r="AN778" i="1"/>
  <c r="AN782" i="1"/>
  <c r="AN786" i="1"/>
  <c r="AN790" i="1"/>
  <c r="AN794" i="1"/>
  <c r="AN798" i="1"/>
  <c r="AN802" i="1"/>
  <c r="AN806" i="1"/>
  <c r="AN810" i="1"/>
  <c r="AN814" i="1"/>
  <c r="AN818" i="1"/>
  <c r="AN822" i="1"/>
  <c r="AN830" i="1"/>
  <c r="AN834" i="1"/>
  <c r="AN838" i="1"/>
  <c r="AN842" i="1"/>
  <c r="AN846" i="1"/>
  <c r="AN850" i="1"/>
  <c r="AN854" i="1"/>
  <c r="AN858" i="1"/>
  <c r="AN862" i="1"/>
  <c r="AN866" i="1"/>
  <c r="AN870" i="1"/>
  <c r="AN874" i="1"/>
  <c r="AN878" i="1"/>
  <c r="AN882" i="1"/>
  <c r="AN886" i="1"/>
  <c r="AN890" i="1"/>
  <c r="AN894" i="1"/>
  <c r="AN898" i="1"/>
  <c r="AN902" i="1"/>
  <c r="AN906" i="1"/>
  <c r="AN910" i="1"/>
  <c r="AN914" i="1"/>
  <c r="AN918" i="1"/>
  <c r="AN922" i="1"/>
  <c r="AN926" i="1"/>
  <c r="AN930" i="1"/>
  <c r="AN934" i="1"/>
  <c r="AN938" i="1"/>
  <c r="AN942" i="1"/>
  <c r="AN946" i="1"/>
  <c r="AN950" i="1"/>
  <c r="AN954" i="1"/>
  <c r="AN958" i="1"/>
  <c r="AN962" i="1"/>
  <c r="AN966" i="1"/>
  <c r="AN970" i="1"/>
  <c r="AN974" i="1"/>
  <c r="AN978" i="1"/>
  <c r="AN982" i="1"/>
  <c r="AN986" i="1"/>
  <c r="AN987" i="1"/>
  <c r="AN990" i="1"/>
  <c r="AN994" i="1"/>
  <c r="I90" i="1"/>
  <c r="AG90" i="1" s="1"/>
  <c r="I94" i="1"/>
  <c r="AG94" i="1" s="1"/>
  <c r="I98" i="1"/>
  <c r="AG98" i="1" s="1"/>
  <c r="I102" i="1"/>
  <c r="AG102" i="1" s="1"/>
  <c r="I106" i="1"/>
  <c r="AG106" i="1" s="1"/>
  <c r="I110" i="1"/>
  <c r="AG110" i="1" s="1"/>
  <c r="I114" i="1"/>
  <c r="AG114" i="1" s="1"/>
  <c r="I118" i="1"/>
  <c r="AG118" i="1" s="1"/>
  <c r="I122" i="1"/>
  <c r="AG122" i="1" s="1"/>
  <c r="I126" i="1"/>
  <c r="AG126" i="1" s="1"/>
  <c r="I130" i="1"/>
  <c r="AG130" i="1" s="1"/>
  <c r="I134" i="1"/>
  <c r="AG134" i="1" s="1"/>
  <c r="I138" i="1"/>
  <c r="AG138" i="1" s="1"/>
  <c r="I142" i="1"/>
  <c r="AG142" i="1" s="1"/>
  <c r="I146" i="1"/>
  <c r="AG146" i="1" s="1"/>
  <c r="I150" i="1"/>
  <c r="AG150" i="1" s="1"/>
  <c r="I154" i="1"/>
  <c r="AG154" i="1" s="1"/>
  <c r="I158" i="1"/>
  <c r="AG158" i="1" s="1"/>
  <c r="I162" i="1"/>
  <c r="AG162" i="1" s="1"/>
  <c r="I166" i="1"/>
  <c r="AG166" i="1" s="1"/>
  <c r="I170" i="1"/>
  <c r="AG170" i="1" s="1"/>
  <c r="I174" i="1"/>
  <c r="AG174" i="1" s="1"/>
  <c r="I178" i="1"/>
  <c r="AG178" i="1" s="1"/>
  <c r="I182" i="1"/>
  <c r="AG182" i="1" s="1"/>
  <c r="I186" i="1"/>
  <c r="AG186" i="1" s="1"/>
  <c r="I190" i="1"/>
  <c r="AG190" i="1" s="1"/>
  <c r="I194" i="1"/>
  <c r="AG194" i="1" s="1"/>
  <c r="I198" i="1"/>
  <c r="AG198" i="1" s="1"/>
  <c r="I202" i="1"/>
  <c r="AG202" i="1" s="1"/>
  <c r="I206" i="1"/>
  <c r="AG206" i="1" s="1"/>
  <c r="I210" i="1"/>
  <c r="AG210" i="1" s="1"/>
  <c r="I214" i="1"/>
  <c r="AG214" i="1" s="1"/>
  <c r="I218" i="1"/>
  <c r="AG218" i="1" s="1"/>
  <c r="I222" i="1"/>
  <c r="AG222" i="1" s="1"/>
  <c r="I226" i="1"/>
  <c r="AG226" i="1" s="1"/>
  <c r="I230" i="1"/>
  <c r="AG230" i="1" s="1"/>
  <c r="I234" i="1"/>
  <c r="AG234" i="1" s="1"/>
  <c r="I238" i="1"/>
  <c r="AG238" i="1" s="1"/>
  <c r="I242" i="1"/>
  <c r="AG242" i="1" s="1"/>
  <c r="I246" i="1"/>
  <c r="AG246" i="1" s="1"/>
  <c r="I250" i="1"/>
  <c r="AG250" i="1" s="1"/>
  <c r="I254" i="1"/>
  <c r="AG254" i="1" s="1"/>
  <c r="I258" i="1"/>
  <c r="AG258" i="1" s="1"/>
  <c r="I262" i="1"/>
  <c r="AG262" i="1" s="1"/>
  <c r="I266" i="1"/>
  <c r="AG266" i="1" s="1"/>
  <c r="I270" i="1"/>
  <c r="AG270" i="1" s="1"/>
  <c r="I274" i="1"/>
  <c r="AG274" i="1" s="1"/>
  <c r="I278" i="1"/>
  <c r="AG278" i="1" s="1"/>
  <c r="I282" i="1"/>
  <c r="AG282" i="1" s="1"/>
  <c r="I286" i="1"/>
  <c r="AG286" i="1" s="1"/>
  <c r="I290" i="1"/>
  <c r="AG290" i="1" s="1"/>
  <c r="I294" i="1"/>
  <c r="AG294" i="1" s="1"/>
  <c r="I298" i="1"/>
  <c r="AG298" i="1" s="1"/>
  <c r="I306" i="1"/>
  <c r="AG306" i="1" s="1"/>
  <c r="I310" i="1"/>
  <c r="AG310" i="1" s="1"/>
  <c r="I314" i="1"/>
  <c r="AG314" i="1" s="1"/>
  <c r="I318" i="1"/>
  <c r="AG318" i="1" s="1"/>
  <c r="I322" i="1"/>
  <c r="AG322" i="1" s="1"/>
  <c r="I326" i="1"/>
  <c r="AG326" i="1" s="1"/>
  <c r="I330" i="1"/>
  <c r="AG330" i="1" s="1"/>
  <c r="I334" i="1"/>
  <c r="AG334" i="1" s="1"/>
  <c r="I338" i="1"/>
  <c r="AG338" i="1" s="1"/>
  <c r="I342" i="1"/>
  <c r="AG342" i="1" s="1"/>
  <c r="I346" i="1"/>
  <c r="AG346" i="1" s="1"/>
  <c r="I350" i="1"/>
  <c r="AG350" i="1" s="1"/>
  <c r="I354" i="1"/>
  <c r="AG354" i="1" s="1"/>
  <c r="I362" i="1"/>
  <c r="AG362" i="1" s="1"/>
  <c r="I366" i="1"/>
  <c r="AG366" i="1" s="1"/>
  <c r="I370" i="1"/>
  <c r="AG370" i="1" s="1"/>
  <c r="I374" i="1"/>
  <c r="AG374" i="1" s="1"/>
  <c r="I378" i="1"/>
  <c r="AG378" i="1" s="1"/>
  <c r="I382" i="1"/>
  <c r="AG382" i="1" s="1"/>
  <c r="I386" i="1"/>
  <c r="AG386" i="1" s="1"/>
  <c r="I390" i="1"/>
  <c r="AG390" i="1" s="1"/>
  <c r="I394" i="1"/>
  <c r="AG394" i="1" s="1"/>
  <c r="I398" i="1"/>
  <c r="AG398" i="1" s="1"/>
  <c r="I402" i="1"/>
  <c r="AG402" i="1" s="1"/>
  <c r="I406" i="1"/>
  <c r="AG406" i="1" s="1"/>
  <c r="I410" i="1"/>
  <c r="AG410" i="1" s="1"/>
  <c r="I414" i="1"/>
  <c r="AG414" i="1" s="1"/>
  <c r="I418" i="1"/>
  <c r="AG418" i="1" s="1"/>
  <c r="I422" i="1"/>
  <c r="AG422" i="1" s="1"/>
  <c r="I426" i="1"/>
  <c r="AG426" i="1" s="1"/>
  <c r="I430" i="1"/>
  <c r="AG430" i="1" s="1"/>
  <c r="I434" i="1"/>
  <c r="AG434" i="1" s="1"/>
  <c r="I438" i="1"/>
  <c r="AG438" i="1" s="1"/>
  <c r="I442" i="1"/>
  <c r="AG442" i="1" s="1"/>
  <c r="I446" i="1"/>
  <c r="AG446" i="1" s="1"/>
  <c r="I450" i="1"/>
  <c r="AG450" i="1" s="1"/>
  <c r="I454" i="1"/>
  <c r="AG454" i="1" s="1"/>
  <c r="I458" i="1"/>
  <c r="AG458" i="1" s="1"/>
  <c r="I462" i="1"/>
  <c r="AG462" i="1" s="1"/>
  <c r="I465" i="1"/>
  <c r="AG465" i="1" s="1"/>
  <c r="I469" i="1"/>
  <c r="AG469" i="1" s="1"/>
  <c r="I473" i="1"/>
  <c r="AG473" i="1" s="1"/>
  <c r="I477" i="1"/>
  <c r="AG477" i="1" s="1"/>
  <c r="I481" i="1"/>
  <c r="AG481" i="1" s="1"/>
  <c r="I485" i="1"/>
  <c r="AG485" i="1" s="1"/>
  <c r="I489" i="1"/>
  <c r="AG489" i="1" s="1"/>
  <c r="I493" i="1"/>
  <c r="AG493" i="1" s="1"/>
  <c r="I497" i="1"/>
  <c r="AG497" i="1" s="1"/>
  <c r="I501" i="1"/>
  <c r="AG501" i="1" s="1"/>
  <c r="I505" i="1"/>
  <c r="AG505" i="1" s="1"/>
  <c r="I509" i="1"/>
  <c r="AG509" i="1" s="1"/>
  <c r="I513" i="1"/>
  <c r="AG513" i="1" s="1"/>
  <c r="I517" i="1"/>
  <c r="AG517" i="1" s="1"/>
  <c r="I521" i="1"/>
  <c r="AG521" i="1" s="1"/>
  <c r="I525" i="1"/>
  <c r="AG525" i="1" s="1"/>
  <c r="I529" i="1"/>
  <c r="AG529" i="1" s="1"/>
  <c r="I533" i="1"/>
  <c r="AG533" i="1" s="1"/>
  <c r="I541" i="1"/>
  <c r="AG541" i="1" s="1"/>
  <c r="I545" i="1"/>
  <c r="AG545" i="1" s="1"/>
  <c r="I549" i="1"/>
  <c r="AG549" i="1" s="1"/>
  <c r="I553" i="1"/>
  <c r="AG553" i="1" s="1"/>
  <c r="I557" i="1"/>
  <c r="AG557" i="1" s="1"/>
  <c r="I561" i="1"/>
  <c r="AG561" i="1" s="1"/>
  <c r="I565" i="1"/>
  <c r="AG565" i="1" s="1"/>
  <c r="I568" i="1"/>
  <c r="AG568" i="1" s="1"/>
  <c r="I572" i="1"/>
  <c r="AG572" i="1" s="1"/>
  <c r="I576" i="1"/>
  <c r="AG576" i="1" s="1"/>
  <c r="I580" i="1"/>
  <c r="AG580" i="1" s="1"/>
  <c r="I584" i="1"/>
  <c r="AG584" i="1" s="1"/>
  <c r="I588" i="1"/>
  <c r="AG588" i="1" s="1"/>
  <c r="I592" i="1"/>
  <c r="AG592" i="1" s="1"/>
  <c r="I596" i="1"/>
  <c r="AG596" i="1" s="1"/>
  <c r="I600" i="1"/>
  <c r="AG600" i="1" s="1"/>
  <c r="I604" i="1"/>
  <c r="AG604" i="1" s="1"/>
  <c r="I608" i="1"/>
  <c r="AG608" i="1" s="1"/>
  <c r="I612" i="1"/>
  <c r="AG612" i="1" s="1"/>
  <c r="I616" i="1"/>
  <c r="AG616" i="1" s="1"/>
  <c r="I620" i="1"/>
  <c r="AG620" i="1" s="1"/>
  <c r="I624" i="1"/>
  <c r="AG624" i="1" s="1"/>
  <c r="I628" i="1"/>
  <c r="AG628" i="1" s="1"/>
  <c r="I632" i="1"/>
  <c r="AG632" i="1" s="1"/>
  <c r="I636" i="1"/>
  <c r="AG636" i="1" s="1"/>
  <c r="I640" i="1"/>
  <c r="AG640" i="1" s="1"/>
  <c r="I644" i="1"/>
  <c r="AG644" i="1" s="1"/>
  <c r="I648" i="1"/>
  <c r="AG648" i="1" s="1"/>
  <c r="I652" i="1"/>
  <c r="AG652" i="1" s="1"/>
  <c r="I656" i="1"/>
  <c r="AG656" i="1" s="1"/>
  <c r="I660" i="1"/>
  <c r="AG660" i="1" s="1"/>
  <c r="I664" i="1"/>
  <c r="AG664" i="1" s="1"/>
  <c r="I668" i="1"/>
  <c r="AG668" i="1" s="1"/>
  <c r="I672" i="1"/>
  <c r="AG672" i="1" s="1"/>
  <c r="I676" i="1"/>
  <c r="AG676" i="1" s="1"/>
  <c r="I680" i="1"/>
  <c r="AG680" i="1" s="1"/>
  <c r="I684" i="1"/>
  <c r="AG684" i="1" s="1"/>
  <c r="I688" i="1"/>
  <c r="AG688" i="1" s="1"/>
  <c r="I692" i="1"/>
  <c r="AG692" i="1" s="1"/>
  <c r="I696" i="1"/>
  <c r="AG696" i="1" s="1"/>
  <c r="I700" i="1"/>
  <c r="AG700" i="1" s="1"/>
  <c r="I704" i="1"/>
  <c r="AG704" i="1" s="1"/>
  <c r="I708" i="1"/>
  <c r="AG708" i="1" s="1"/>
  <c r="I712" i="1"/>
  <c r="AG712" i="1" s="1"/>
  <c r="I716" i="1"/>
  <c r="AG716" i="1" s="1"/>
  <c r="I720" i="1"/>
  <c r="AG720" i="1" s="1"/>
  <c r="I724" i="1"/>
  <c r="AG724" i="1" s="1"/>
  <c r="I728" i="1"/>
  <c r="AG728" i="1" s="1"/>
  <c r="I732" i="1"/>
  <c r="AG732" i="1" s="1"/>
  <c r="I736" i="1"/>
  <c r="AG736" i="1" s="1"/>
  <c r="I740" i="1"/>
  <c r="AG740" i="1" s="1"/>
  <c r="I744" i="1"/>
  <c r="AG744" i="1" s="1"/>
  <c r="I748" i="1"/>
  <c r="AG748" i="1" s="1"/>
  <c r="I752" i="1"/>
  <c r="AG752" i="1" s="1"/>
  <c r="I756" i="1"/>
  <c r="AG756" i="1" s="1"/>
  <c r="I760" i="1"/>
  <c r="AG760" i="1" s="1"/>
  <c r="I764" i="1"/>
  <c r="AG764" i="1" s="1"/>
  <c r="I768" i="1"/>
  <c r="AG768" i="1" s="1"/>
  <c r="I772" i="1"/>
  <c r="AG772" i="1" s="1"/>
  <c r="I776" i="1"/>
  <c r="AG776" i="1" s="1"/>
  <c r="I780" i="1"/>
  <c r="AG780" i="1" s="1"/>
  <c r="I784" i="1"/>
  <c r="AG784" i="1" s="1"/>
  <c r="I788" i="1"/>
  <c r="AG788" i="1" s="1"/>
  <c r="I792" i="1"/>
  <c r="AG792" i="1" s="1"/>
  <c r="I796" i="1"/>
  <c r="AG796" i="1" s="1"/>
  <c r="I800" i="1"/>
  <c r="AG800" i="1" s="1"/>
  <c r="I804" i="1"/>
  <c r="AG804" i="1" s="1"/>
  <c r="I808" i="1"/>
  <c r="AG808" i="1" s="1"/>
  <c r="I812" i="1"/>
  <c r="AG812" i="1" s="1"/>
  <c r="I816" i="1"/>
  <c r="AG816" i="1" s="1"/>
  <c r="I820" i="1"/>
  <c r="AG820" i="1" s="1"/>
  <c r="I824" i="1"/>
  <c r="AG824" i="1" s="1"/>
  <c r="I828" i="1"/>
  <c r="AG828" i="1" s="1"/>
  <c r="I832" i="1"/>
  <c r="AG832" i="1" s="1"/>
  <c r="I836" i="1"/>
  <c r="AG836" i="1" s="1"/>
  <c r="I840" i="1"/>
  <c r="AG840" i="1" s="1"/>
  <c r="I844" i="1"/>
  <c r="AG844" i="1" s="1"/>
  <c r="I848" i="1"/>
  <c r="AG848" i="1" s="1"/>
  <c r="I852" i="1"/>
  <c r="AG852" i="1" s="1"/>
  <c r="I856" i="1"/>
  <c r="AG856" i="1" s="1"/>
  <c r="I860" i="1"/>
  <c r="AG860" i="1" s="1"/>
  <c r="I864" i="1"/>
  <c r="AG864" i="1" s="1"/>
  <c r="I868" i="1"/>
  <c r="AG868" i="1" s="1"/>
  <c r="I872" i="1"/>
  <c r="AG872" i="1" s="1"/>
  <c r="I876" i="1"/>
  <c r="AG876" i="1" s="1"/>
  <c r="I880" i="1"/>
  <c r="AG880" i="1" s="1"/>
  <c r="I884" i="1"/>
  <c r="AG884" i="1" s="1"/>
  <c r="I888" i="1"/>
  <c r="AG888" i="1" s="1"/>
  <c r="I892" i="1"/>
  <c r="AG892" i="1" s="1"/>
  <c r="I896" i="1"/>
  <c r="AG896" i="1" s="1"/>
  <c r="I900" i="1"/>
  <c r="AG900" i="1" s="1"/>
  <c r="I904" i="1"/>
  <c r="AG904" i="1" s="1"/>
  <c r="I908" i="1"/>
  <c r="AG908" i="1" s="1"/>
  <c r="I912" i="1"/>
  <c r="AG912" i="1" s="1"/>
  <c r="I916" i="1"/>
  <c r="AG916" i="1" s="1"/>
  <c r="I920" i="1"/>
  <c r="AG920" i="1" s="1"/>
  <c r="I924" i="1"/>
  <c r="AG924" i="1" s="1"/>
  <c r="I928" i="1"/>
  <c r="AG928" i="1" s="1"/>
  <c r="I932" i="1"/>
  <c r="AG932" i="1" s="1"/>
  <c r="I936" i="1"/>
  <c r="AG936" i="1" s="1"/>
  <c r="I940" i="1"/>
  <c r="AG940" i="1" s="1"/>
  <c r="I944" i="1"/>
  <c r="AG944" i="1" s="1"/>
  <c r="I948" i="1"/>
  <c r="AG948" i="1" s="1"/>
  <c r="I952" i="1"/>
  <c r="AG952" i="1" s="1"/>
  <c r="I956" i="1"/>
  <c r="AG956" i="1" s="1"/>
  <c r="I960" i="1"/>
  <c r="AG960" i="1" s="1"/>
  <c r="I964" i="1"/>
  <c r="AG964" i="1" s="1"/>
  <c r="I968" i="1"/>
  <c r="AG968" i="1" s="1"/>
  <c r="I972" i="1"/>
  <c r="AG972" i="1" s="1"/>
  <c r="I976" i="1"/>
  <c r="AG976" i="1" s="1"/>
  <c r="I980" i="1"/>
  <c r="AG980" i="1" s="1"/>
  <c r="I984" i="1"/>
  <c r="AG984" i="1" s="1"/>
  <c r="I988" i="1"/>
  <c r="AG988" i="1" s="1"/>
  <c r="I992" i="1"/>
  <c r="AG992" i="1" s="1"/>
  <c r="I996" i="1"/>
  <c r="AG996" i="1" s="1"/>
  <c r="I1000" i="1"/>
  <c r="AG1000" i="1" s="1"/>
  <c r="AN119" i="1"/>
  <c r="AN319" i="1"/>
  <c r="AN327" i="1"/>
  <c r="AN331" i="1"/>
  <c r="AN335" i="1"/>
  <c r="AN407" i="1"/>
  <c r="AN411" i="1"/>
  <c r="AN415" i="1"/>
  <c r="AN427" i="1"/>
  <c r="AN431" i="1"/>
  <c r="AN435" i="1"/>
  <c r="AN439" i="1"/>
  <c r="AN447" i="1"/>
  <c r="AN451" i="1"/>
  <c r="AN645" i="1"/>
  <c r="AN649" i="1"/>
  <c r="AN713" i="1"/>
  <c r="AN717" i="1"/>
  <c r="AN721" i="1"/>
  <c r="AN725" i="1"/>
  <c r="I2" i="1"/>
  <c r="N6" i="2" l="1"/>
  <c r="O6" i="6"/>
  <c r="N5" i="2"/>
  <c r="O5" i="6"/>
  <c r="N10" i="2"/>
  <c r="O10" i="6"/>
  <c r="N4" i="2"/>
  <c r="O4" i="6"/>
  <c r="N12" i="2"/>
  <c r="O12" i="6"/>
  <c r="N3" i="2"/>
  <c r="O3" i="6"/>
  <c r="N7" i="2"/>
  <c r="O7" i="6"/>
  <c r="AP156" i="1"/>
  <c r="AP84" i="1"/>
  <c r="AP68" i="1"/>
  <c r="AP52" i="1"/>
  <c r="AP358" i="1"/>
  <c r="AP36" i="1"/>
  <c r="AP20" i="1"/>
  <c r="AP12" i="1"/>
  <c r="AM1006" i="1"/>
  <c r="AP76" i="1"/>
  <c r="AP60" i="1"/>
  <c r="AP4" i="1"/>
  <c r="AP302" i="1"/>
  <c r="AP44" i="1"/>
  <c r="AP28" i="1"/>
  <c r="AN1006" i="1"/>
  <c r="AP685" i="1"/>
  <c r="AP669" i="1"/>
  <c r="AP653" i="1"/>
  <c r="AP455" i="1"/>
  <c r="AP80" i="1"/>
  <c r="AP64" i="1"/>
  <c r="AP8" i="1"/>
  <c r="AP48" i="1"/>
  <c r="AP32" i="1"/>
  <c r="AP16" i="1"/>
  <c r="AP805" i="1"/>
  <c r="AP789" i="1"/>
  <c r="AP773" i="1"/>
  <c r="AP757" i="1"/>
  <c r="AP651" i="1"/>
  <c r="AP635" i="1"/>
  <c r="AP603" i="1"/>
  <c r="AP587" i="1"/>
  <c r="AP699" i="1"/>
  <c r="AP667" i="1"/>
  <c r="AP535" i="1"/>
  <c r="AP72" i="1"/>
  <c r="AP56" i="1"/>
  <c r="AP40" i="1"/>
  <c r="AP24" i="1"/>
  <c r="AP531" i="1"/>
  <c r="AP96" i="1"/>
  <c r="AP74" i="1"/>
  <c r="AP58" i="1"/>
  <c r="AP42" i="1"/>
  <c r="AP26" i="1"/>
  <c r="AP82" i="1"/>
  <c r="AP66" i="1"/>
  <c r="AP50" i="1"/>
  <c r="AP34" i="1"/>
  <c r="AP18" i="1"/>
  <c r="AP10" i="1"/>
  <c r="AP73" i="1"/>
  <c r="AP57" i="1"/>
  <c r="AP5" i="1"/>
  <c r="AP309" i="1"/>
  <c r="AP277" i="1"/>
  <c r="AP261" i="1"/>
  <c r="AP209" i="1"/>
  <c r="AP582" i="1"/>
  <c r="AP85" i="1"/>
  <c r="AP69" i="1"/>
  <c r="AP53" i="1"/>
  <c r="AP37" i="1"/>
  <c r="AP21" i="1"/>
  <c r="AP61" i="1"/>
  <c r="AP293" i="1"/>
  <c r="AP245" i="1"/>
  <c r="AP734" i="1"/>
  <c r="AP157" i="1"/>
  <c r="AP141" i="1"/>
  <c r="AP125" i="1"/>
  <c r="AP109" i="1"/>
  <c r="AP93" i="1"/>
  <c r="AP365" i="1"/>
  <c r="AP169" i="1"/>
  <c r="AP426" i="1"/>
  <c r="AP149" i="1"/>
  <c r="AP117" i="1"/>
  <c r="AP101" i="1"/>
  <c r="AP865" i="1"/>
  <c r="AP571" i="1"/>
  <c r="AP41" i="1"/>
  <c r="AP25" i="1"/>
  <c r="AP9" i="1"/>
  <c r="AP354" i="1"/>
  <c r="AP433" i="1"/>
  <c r="AP417" i="1"/>
  <c r="AP225" i="1"/>
  <c r="AP193" i="1"/>
  <c r="AP466" i="1"/>
  <c r="AP234" i="1"/>
  <c r="AP787" i="1"/>
  <c r="AP771" i="1"/>
  <c r="AP755" i="1"/>
  <c r="AP739" i="1"/>
  <c r="AP723" i="1"/>
  <c r="AP659" i="1"/>
  <c r="AP643" i="1"/>
  <c r="AP627" i="1"/>
  <c r="AP173" i="1"/>
  <c r="AP738" i="1"/>
  <c r="AP674" i="1"/>
  <c r="AP658" i="1"/>
  <c r="AP423" i="1"/>
  <c r="AP391" i="1"/>
  <c r="AP375" i="1"/>
  <c r="AP827" i="1"/>
  <c r="AP83" i="1"/>
  <c r="AP67" i="1"/>
  <c r="AP51" i="1"/>
  <c r="AP35" i="1"/>
  <c r="AP19" i="1"/>
  <c r="AP3" i="1"/>
  <c r="AP59" i="1"/>
  <c r="AP43" i="1"/>
  <c r="AP81" i="1"/>
  <c r="AP65" i="1"/>
  <c r="AP49" i="1"/>
  <c r="AP33" i="1"/>
  <c r="AP17" i="1"/>
  <c r="AP717" i="1"/>
  <c r="AP962" i="1"/>
  <c r="AP851" i="1"/>
  <c r="AP393" i="1"/>
  <c r="AP377" i="1"/>
  <c r="AP361" i="1"/>
  <c r="AP345" i="1"/>
  <c r="AP329" i="1"/>
  <c r="AP153" i="1"/>
  <c r="AP137" i="1"/>
  <c r="AP121" i="1"/>
  <c r="AP105" i="1"/>
  <c r="AP89" i="1"/>
  <c r="AP419" i="1"/>
  <c r="AP275" i="1"/>
  <c r="AP77" i="1"/>
  <c r="AP45" i="1"/>
  <c r="AP29" i="1"/>
  <c r="AP13" i="1"/>
  <c r="AP988" i="1"/>
  <c r="AP972" i="1"/>
  <c r="AP956" i="1"/>
  <c r="AP940" i="1"/>
  <c r="AP828" i="1"/>
  <c r="AP683" i="1"/>
  <c r="AP437" i="1"/>
  <c r="AP229" i="1"/>
  <c r="AP213" i="1"/>
  <c r="AP197" i="1"/>
  <c r="AP818" i="1"/>
  <c r="AP770" i="1"/>
  <c r="AP512" i="1"/>
  <c r="AP890" i="1"/>
  <c r="AP177" i="1"/>
  <c r="AP442" i="1"/>
  <c r="AP333" i="1"/>
  <c r="AP701" i="1"/>
  <c r="AP165" i="1"/>
  <c r="AP986" i="1"/>
  <c r="AP970" i="1"/>
  <c r="AP954" i="1"/>
  <c r="AP938" i="1"/>
  <c r="AP922" i="1"/>
  <c r="AP906" i="1"/>
  <c r="AP690" i="1"/>
  <c r="AP578" i="1"/>
  <c r="AP523" i="1"/>
  <c r="AP464" i="1"/>
  <c r="AP449" i="1"/>
  <c r="AP161" i="1"/>
  <c r="AP145" i="1"/>
  <c r="AP129" i="1"/>
  <c r="AP113" i="1"/>
  <c r="AP97" i="1"/>
  <c r="AP495" i="1"/>
  <c r="AP521" i="1"/>
  <c r="AP489" i="1"/>
  <c r="AP458" i="1"/>
  <c r="AP394" i="1"/>
  <c r="AP362" i="1"/>
  <c r="AP991" i="1"/>
  <c r="AP743" i="1"/>
  <c r="AP695" i="1"/>
  <c r="AP802" i="1"/>
  <c r="AP754" i="1"/>
  <c r="AP397" i="1"/>
  <c r="AP381" i="1"/>
  <c r="AP349" i="1"/>
  <c r="AP997" i="1"/>
  <c r="AP981" i="1"/>
  <c r="AP613" i="1"/>
  <c r="AP597" i="1"/>
  <c r="AP581" i="1"/>
  <c r="AP566" i="1"/>
  <c r="AP550" i="1"/>
  <c r="AP534" i="1"/>
  <c r="AP518" i="1"/>
  <c r="AP502" i="1"/>
  <c r="AP486" i="1"/>
  <c r="AP470" i="1"/>
  <c r="AP537" i="1"/>
  <c r="AP473" i="1"/>
  <c r="AP410" i="1"/>
  <c r="AP378" i="1"/>
  <c r="AP858" i="1"/>
  <c r="AP480" i="1"/>
  <c r="AP930" i="1"/>
  <c r="AP898" i="1"/>
  <c r="AP866" i="1"/>
  <c r="AP313" i="1"/>
  <c r="AP297" i="1"/>
  <c r="AP281" i="1"/>
  <c r="AP265" i="1"/>
  <c r="AP249" i="1"/>
  <c r="AP878" i="1"/>
  <c r="AP718" i="1"/>
  <c r="AP356" i="1"/>
  <c r="AP308" i="1"/>
  <c r="AP733" i="1"/>
  <c r="AP629" i="1"/>
  <c r="AP706" i="1"/>
  <c r="AP610" i="1"/>
  <c r="AP594" i="1"/>
  <c r="AP501" i="1"/>
  <c r="AP334" i="1"/>
  <c r="AP325" i="1"/>
  <c r="AP71" i="1"/>
  <c r="AP55" i="1"/>
  <c r="AP39" i="1"/>
  <c r="AP23" i="1"/>
  <c r="AP7" i="1"/>
  <c r="AP921" i="1"/>
  <c r="AP15" i="1"/>
  <c r="AP728" i="1"/>
  <c r="AP664" i="1"/>
  <c r="AP648" i="1"/>
  <c r="AP632" i="1"/>
  <c r="AP616" i="1"/>
  <c r="AP600" i="1"/>
  <c r="AP533" i="1"/>
  <c r="AP517" i="1"/>
  <c r="AP485" i="1"/>
  <c r="AP469" i="1"/>
  <c r="AP454" i="1"/>
  <c r="AP286" i="1"/>
  <c r="AP270" i="1"/>
  <c r="AP254" i="1"/>
  <c r="AP222" i="1"/>
  <c r="AP206" i="1"/>
  <c r="AP190" i="1"/>
  <c r="AP830" i="1"/>
  <c r="AP570" i="1"/>
  <c r="AP702" i="1"/>
  <c r="AP670" i="1"/>
  <c r="AP422" i="1"/>
  <c r="AP324" i="1"/>
  <c r="AP330" i="1"/>
  <c r="AP925" i="1"/>
  <c r="AP549" i="1"/>
  <c r="AP350" i="1"/>
  <c r="AP318" i="1"/>
  <c r="AP170" i="1"/>
  <c r="AP154" i="1"/>
  <c r="AP138" i="1"/>
  <c r="AP975" i="1"/>
  <c r="AP289" i="1"/>
  <c r="AP463" i="1"/>
  <c r="AP432" i="1"/>
  <c r="AP380" i="1"/>
  <c r="AP364" i="1"/>
  <c r="AP348" i="1"/>
  <c r="AP300" i="1"/>
  <c r="AP284" i="1"/>
  <c r="AP618" i="1"/>
  <c r="AP797" i="1"/>
  <c r="AP798" i="1"/>
  <c r="AP414" i="1"/>
  <c r="AP398" i="1"/>
  <c r="AP382" i="1"/>
  <c r="AP366" i="1"/>
  <c r="AP686" i="1"/>
  <c r="AP834" i="1"/>
  <c r="AP786" i="1"/>
  <c r="AP722" i="1"/>
  <c r="AP642" i="1"/>
  <c r="AP626" i="1"/>
  <c r="AP547" i="1"/>
  <c r="AP412" i="1"/>
  <c r="AP396" i="1"/>
  <c r="AP660" i="1"/>
  <c r="AP481" i="1"/>
  <c r="AP298" i="1"/>
  <c r="AP282" i="1"/>
  <c r="AP266" i="1"/>
  <c r="AP250" i="1"/>
  <c r="AP218" i="1"/>
  <c r="AP202" i="1"/>
  <c r="AP882" i="1"/>
  <c r="AP850" i="1"/>
  <c r="AP563" i="1"/>
  <c r="AP340" i="1"/>
  <c r="AP438" i="1"/>
  <c r="AP355" i="1"/>
  <c r="AP576" i="1"/>
  <c r="AP561" i="1"/>
  <c r="AP346" i="1"/>
  <c r="AP314" i="1"/>
  <c r="AP166" i="1"/>
  <c r="AP150" i="1"/>
  <c r="AP134" i="1"/>
  <c r="AP118" i="1"/>
  <c r="AP102" i="1"/>
  <c r="AP694" i="1"/>
  <c r="AP763" i="1"/>
  <c r="AP564" i="1"/>
  <c r="AP516" i="1"/>
  <c r="AP500" i="1"/>
  <c r="AP484" i="1"/>
  <c r="AP468" i="1"/>
  <c r="AP405" i="1"/>
  <c r="AP389" i="1"/>
  <c r="AP826" i="1"/>
  <c r="AP650" i="1"/>
  <c r="AP586" i="1"/>
  <c r="AP973" i="1"/>
  <c r="AP941" i="1"/>
  <c r="AP861" i="1"/>
  <c r="AP813" i="1"/>
  <c r="AP765" i="1"/>
  <c r="AP546" i="1"/>
  <c r="AP429" i="1"/>
  <c r="AP413" i="1"/>
  <c r="AP373" i="1"/>
  <c r="AP877" i="1"/>
  <c r="AP1003" i="1"/>
  <c r="AP987" i="1"/>
  <c r="AP979" i="1"/>
  <c r="AP971" i="1"/>
  <c r="AP814" i="1"/>
  <c r="AP782" i="1"/>
  <c r="AP774" i="1"/>
  <c r="AP766" i="1"/>
  <c r="AP750" i="1"/>
  <c r="AP257" i="1"/>
  <c r="AP237" i="1"/>
  <c r="AP221" i="1"/>
  <c r="AP205" i="1"/>
  <c r="AP189" i="1"/>
  <c r="AP902" i="1"/>
  <c r="AP838" i="1"/>
  <c r="AP945" i="1"/>
  <c r="AP929" i="1"/>
  <c r="AP913" i="1"/>
  <c r="AP897" i="1"/>
  <c r="AP881" i="1"/>
  <c r="AP849" i="1"/>
  <c r="AP833" i="1"/>
  <c r="AP817" i="1"/>
  <c r="AP801" i="1"/>
  <c r="AP785" i="1"/>
  <c r="AP769" i="1"/>
  <c r="AP753" i="1"/>
  <c r="AP729" i="1"/>
  <c r="AP271" i="1"/>
  <c r="AP79" i="1"/>
  <c r="AP63" i="1"/>
  <c r="AP47" i="1"/>
  <c r="AP31" i="1"/>
  <c r="AP983" i="1"/>
  <c r="AP967" i="1"/>
  <c r="AP951" i="1"/>
  <c r="AP640" i="1"/>
  <c r="AP541" i="1"/>
  <c r="AP388" i="1"/>
  <c r="AP292" i="1"/>
  <c r="AP276" i="1"/>
  <c r="AP342" i="1"/>
  <c r="AP294" i="1"/>
  <c r="AP401" i="1"/>
  <c r="AP385" i="1"/>
  <c r="AP369" i="1"/>
  <c r="AP353" i="1"/>
  <c r="AP337" i="1"/>
  <c r="AP317" i="1"/>
  <c r="AP998" i="1"/>
  <c r="AP990" i="1"/>
  <c r="AP982" i="1"/>
  <c r="AP966" i="1"/>
  <c r="AP595" i="1"/>
  <c r="AP579" i="1"/>
  <c r="AP977" i="1"/>
  <c r="AP961" i="1"/>
  <c r="AP301" i="1"/>
  <c r="AP285" i="1"/>
  <c r="AP269" i="1"/>
  <c r="AP253" i="1"/>
  <c r="AP1002" i="1"/>
  <c r="AP935" i="1"/>
  <c r="AP919" i="1"/>
  <c r="AP903" i="1"/>
  <c r="AP887" i="1"/>
  <c r="AP871" i="1"/>
  <c r="AP855" i="1"/>
  <c r="AP839" i="1"/>
  <c r="AP823" i="1"/>
  <c r="AP807" i="1"/>
  <c r="AP791" i="1"/>
  <c r="AP775" i="1"/>
  <c r="AP759" i="1"/>
  <c r="AP727" i="1"/>
  <c r="AP711" i="1"/>
  <c r="AP679" i="1"/>
  <c r="AP663" i="1"/>
  <c r="AP655" i="1"/>
  <c r="AP647" i="1"/>
  <c r="AP639" i="1"/>
  <c r="AP631" i="1"/>
  <c r="AP623" i="1"/>
  <c r="AP607" i="1"/>
  <c r="AP591" i="1"/>
  <c r="AP575" i="1"/>
  <c r="AP347" i="1"/>
  <c r="AP75" i="1"/>
  <c r="AP27" i="1"/>
  <c r="AP11" i="1"/>
  <c r="AP999" i="1"/>
  <c r="AP441" i="1"/>
  <c r="AP978" i="1"/>
  <c r="AP946" i="1"/>
  <c r="AP914" i="1"/>
  <c r="AP894" i="1"/>
  <c r="AP842" i="1"/>
  <c r="AP682" i="1"/>
  <c r="AP555" i="1"/>
  <c r="AP539" i="1"/>
  <c r="AP645" i="1"/>
  <c r="AP726" i="1"/>
  <c r="AP710" i="1"/>
  <c r="AP678" i="1"/>
  <c r="AP416" i="1"/>
  <c r="AP316" i="1"/>
  <c r="AP338" i="1"/>
  <c r="AP409" i="1"/>
  <c r="AP1000" i="1"/>
  <c r="AP984" i="1"/>
  <c r="AP968" i="1"/>
  <c r="AP952" i="1"/>
  <c r="AP936" i="1"/>
  <c r="AP920" i="1"/>
  <c r="AP904" i="1"/>
  <c r="AP888" i="1"/>
  <c r="AP872" i="1"/>
  <c r="AP856" i="1"/>
  <c r="AP840" i="1"/>
  <c r="AP824" i="1"/>
  <c r="AP808" i="1"/>
  <c r="AP776" i="1"/>
  <c r="AP760" i="1"/>
  <c r="AP744" i="1"/>
  <c r="AP568" i="1"/>
  <c r="AP553" i="1"/>
  <c r="AP406" i="1"/>
  <c r="AP322" i="1"/>
  <c r="AP306" i="1"/>
  <c r="AP822" i="1"/>
  <c r="AP806" i="1"/>
  <c r="AP790" i="1"/>
  <c r="AP758" i="1"/>
  <c r="AP742" i="1"/>
  <c r="AP305" i="1"/>
  <c r="AP273" i="1"/>
  <c r="AP241" i="1"/>
  <c r="AP910" i="1"/>
  <c r="AP870" i="1"/>
  <c r="AP854" i="1"/>
  <c r="AP511" i="1"/>
  <c r="AP479" i="1"/>
  <c r="AP448" i="1"/>
  <c r="AP332" i="1"/>
  <c r="AP989" i="1"/>
  <c r="AP709" i="1"/>
  <c r="AP689" i="1"/>
  <c r="AP641" i="1"/>
  <c r="AP625" i="1"/>
  <c r="AP605" i="1"/>
  <c r="AP589" i="1"/>
  <c r="AP326" i="1"/>
  <c r="AP162" i="1"/>
  <c r="AP146" i="1"/>
  <c r="AP130" i="1"/>
  <c r="AP926" i="1"/>
  <c r="AP846" i="1"/>
  <c r="AP995" i="1"/>
  <c r="AP619" i="1"/>
  <c r="AP357" i="1"/>
  <c r="AP341" i="1"/>
  <c r="AP730" i="1"/>
  <c r="AP714" i="1"/>
  <c r="AP698" i="1"/>
  <c r="AP666" i="1"/>
  <c r="AP634" i="1"/>
  <c r="AP602" i="1"/>
  <c r="AP404" i="1"/>
  <c r="AP957" i="1"/>
  <c r="AP909" i="1"/>
  <c r="AP893" i="1"/>
  <c r="AP845" i="1"/>
  <c r="AP829" i="1"/>
  <c r="AP781" i="1"/>
  <c r="AP749" i="1"/>
  <c r="AP577" i="1"/>
  <c r="AP562" i="1"/>
  <c r="AP530" i="1"/>
  <c r="AP514" i="1"/>
  <c r="AP498" i="1"/>
  <c r="AP482" i="1"/>
  <c r="AP795" i="1"/>
  <c r="AP974" i="1"/>
  <c r="AP958" i="1"/>
  <c r="AP942" i="1"/>
  <c r="AP889" i="1"/>
  <c r="AP857" i="1"/>
  <c r="AP825" i="1"/>
  <c r="AP731" i="1"/>
  <c r="AP993" i="1"/>
  <c r="AP953" i="1"/>
  <c r="AP181" i="1"/>
  <c r="AP737" i="1"/>
  <c r="AP927" i="1"/>
  <c r="AP783" i="1"/>
  <c r="AP767" i="1"/>
  <c r="AP735" i="1"/>
  <c r="AP599" i="1"/>
  <c r="AP443" i="1"/>
  <c r="AP792" i="1"/>
  <c r="AP560" i="1"/>
  <c r="AP496" i="1"/>
  <c r="AP411" i="1"/>
  <c r="AP996" i="1"/>
  <c r="AP980" i="1"/>
  <c r="AP964" i="1"/>
  <c r="AP948" i="1"/>
  <c r="AP932" i="1"/>
  <c r="AP916" i="1"/>
  <c r="AP900" i="1"/>
  <c r="AP884" i="1"/>
  <c r="AP852" i="1"/>
  <c r="AP836" i="1"/>
  <c r="AP804" i="1"/>
  <c r="AP788" i="1"/>
  <c r="AP772" i="1"/>
  <c r="AP756" i="1"/>
  <c r="AP402" i="1"/>
  <c r="AP386" i="1"/>
  <c r="AP370" i="1"/>
  <c r="AP886" i="1"/>
  <c r="AP1001" i="1"/>
  <c r="AP985" i="1"/>
  <c r="AP741" i="1"/>
  <c r="AP721" i="1"/>
  <c r="AP705" i="1"/>
  <c r="AP637" i="1"/>
  <c r="AP621" i="1"/>
  <c r="AP601" i="1"/>
  <c r="AP585" i="1"/>
  <c r="AP573" i="1"/>
  <c r="AP558" i="1"/>
  <c r="AP542" i="1"/>
  <c r="AP526" i="1"/>
  <c r="AP583" i="1"/>
  <c r="AP552" i="1"/>
  <c r="AP431" i="1"/>
  <c r="AP656" i="1"/>
  <c r="AP624" i="1"/>
  <c r="AP608" i="1"/>
  <c r="AP592" i="1"/>
  <c r="AP525" i="1"/>
  <c r="AP477" i="1"/>
  <c r="AP430" i="1"/>
  <c r="AP278" i="1"/>
  <c r="AP262" i="1"/>
  <c r="AP246" i="1"/>
  <c r="AP230" i="1"/>
  <c r="AP214" i="1"/>
  <c r="AP198" i="1"/>
  <c r="AP182" i="1"/>
  <c r="AP488" i="1"/>
  <c r="AP472" i="1"/>
  <c r="AP457" i="1"/>
  <c r="AP185" i="1"/>
  <c r="AP611" i="1"/>
  <c r="AP508" i="1"/>
  <c r="AP492" i="1"/>
  <c r="AP476" i="1"/>
  <c r="AP461" i="1"/>
  <c r="AP445" i="1"/>
  <c r="AP321" i="1"/>
  <c r="AP372" i="1"/>
  <c r="AP615" i="1"/>
  <c r="AP992" i="1"/>
  <c r="AP976" i="1"/>
  <c r="AP960" i="1"/>
  <c r="AP944" i="1"/>
  <c r="AP928" i="1"/>
  <c r="AP912" i="1"/>
  <c r="AP896" i="1"/>
  <c r="AP880" i="1"/>
  <c r="AP864" i="1"/>
  <c r="AP848" i="1"/>
  <c r="AP832" i="1"/>
  <c r="AP816" i="1"/>
  <c r="AP800" i="1"/>
  <c r="AP784" i="1"/>
  <c r="AP752" i="1"/>
  <c r="AP736" i="1"/>
  <c r="AP751" i="1"/>
  <c r="AP719" i="1"/>
  <c r="AP520" i="1"/>
  <c r="AP504" i="1"/>
  <c r="AP425" i="1"/>
  <c r="AP233" i="1"/>
  <c r="AP217" i="1"/>
  <c r="AP201" i="1"/>
  <c r="AP950" i="1"/>
  <c r="AP862" i="1"/>
  <c r="AP868" i="1"/>
  <c r="AP811" i="1"/>
  <c r="AP779" i="1"/>
  <c r="AP747" i="1"/>
  <c r="AP715" i="1"/>
  <c r="AP810" i="1"/>
  <c r="AP794" i="1"/>
  <c r="AP778" i="1"/>
  <c r="AP762" i="1"/>
  <c r="AP746" i="1"/>
  <c r="AP969" i="1"/>
  <c r="AP937" i="1"/>
  <c r="AP905" i="1"/>
  <c r="AP873" i="1"/>
  <c r="AP841" i="1"/>
  <c r="AP399" i="1"/>
  <c r="AP383" i="1"/>
  <c r="AP617" i="1"/>
  <c r="AP924" i="1"/>
  <c r="AP908" i="1"/>
  <c r="AP892" i="1"/>
  <c r="AP876" i="1"/>
  <c r="AP860" i="1"/>
  <c r="AP844" i="1"/>
  <c r="AP812" i="1"/>
  <c r="AP796" i="1"/>
  <c r="AP780" i="1"/>
  <c r="AP764" i="1"/>
  <c r="AP505" i="1"/>
  <c r="AP290" i="1"/>
  <c r="AP274" i="1"/>
  <c r="AP258" i="1"/>
  <c r="AP242" i="1"/>
  <c r="AP226" i="1"/>
  <c r="AP210" i="1"/>
  <c r="AP194" i="1"/>
  <c r="AP874" i="1"/>
  <c r="AP697" i="1"/>
  <c r="AP681" i="1"/>
  <c r="AP665" i="1"/>
  <c r="AP633" i="1"/>
  <c r="AP569" i="1"/>
  <c r="AP554" i="1"/>
  <c r="AP538" i="1"/>
  <c r="AP522" i="1"/>
  <c r="AP510" i="1"/>
  <c r="AP494" i="1"/>
  <c r="AP478" i="1"/>
  <c r="AP390" i="1"/>
  <c r="AP374" i="1"/>
  <c r="AP238" i="1"/>
  <c r="AP174" i="1"/>
  <c r="AP158" i="1"/>
  <c r="AP142" i="1"/>
  <c r="AP126" i="1"/>
  <c r="AP110" i="1"/>
  <c r="AP94" i="1"/>
  <c r="AP994" i="1"/>
  <c r="AP934" i="1"/>
  <c r="AP918" i="1"/>
  <c r="AP693" i="1"/>
  <c r="AP677" i="1"/>
  <c r="AP661" i="1"/>
  <c r="AP609" i="1"/>
  <c r="AP593" i="1"/>
  <c r="AP506" i="1"/>
  <c r="AP490" i="1"/>
  <c r="AP474" i="1"/>
  <c r="AP459" i="1"/>
  <c r="AP809" i="1"/>
  <c r="AP793" i="1"/>
  <c r="AP777" i="1"/>
  <c r="AP761" i="1"/>
  <c r="AP745" i="1"/>
  <c r="AP657" i="1"/>
  <c r="AG2" i="1"/>
  <c r="AG540" i="1"/>
  <c r="AP540" i="1" s="1"/>
  <c r="AG524" i="1"/>
  <c r="AP524" i="1" s="1"/>
  <c r="AG376" i="1"/>
  <c r="AP376" i="1" s="1"/>
  <c r="AG360" i="1"/>
  <c r="AP360" i="1" s="1"/>
  <c r="AG328" i="1"/>
  <c r="AP328" i="1" s="1"/>
  <c r="AG296" i="1"/>
  <c r="AP296" i="1" s="1"/>
  <c r="AG280" i="1"/>
  <c r="AP280" i="1" s="1"/>
  <c r="AG264" i="1"/>
  <c r="AP264" i="1" s="1"/>
  <c r="AG248" i="1"/>
  <c r="AP248" i="1" s="1"/>
  <c r="AG232" i="1"/>
  <c r="AP232" i="1" s="1"/>
  <c r="AG216" i="1"/>
  <c r="AP216" i="1" s="1"/>
  <c r="AG200" i="1"/>
  <c r="AP200" i="1" s="1"/>
  <c r="AG184" i="1"/>
  <c r="AP184" i="1" s="1"/>
  <c r="AG408" i="1"/>
  <c r="AP408" i="1" s="1"/>
  <c r="AG260" i="1"/>
  <c r="AP260" i="1" s="1"/>
  <c r="AG244" i="1"/>
  <c r="AP244" i="1" s="1"/>
  <c r="AG228" i="1"/>
  <c r="AP228" i="1" s="1"/>
  <c r="AG212" i="1"/>
  <c r="AP212" i="1" s="1"/>
  <c r="AG196" i="1"/>
  <c r="AP196" i="1" s="1"/>
  <c r="AG180" i="1"/>
  <c r="AP180" i="1" s="1"/>
  <c r="AG164" i="1"/>
  <c r="AP164" i="1" s="1"/>
  <c r="AG128" i="1"/>
  <c r="AP128" i="1" s="1"/>
  <c r="AG112" i="1"/>
  <c r="AP112" i="1" s="1"/>
  <c r="AG384" i="1"/>
  <c r="AP384" i="1" s="1"/>
  <c r="AG368" i="1"/>
  <c r="AP368" i="1" s="1"/>
  <c r="AG352" i="1"/>
  <c r="AP352" i="1" s="1"/>
  <c r="AG336" i="1"/>
  <c r="AP336" i="1" s="1"/>
  <c r="AG320" i="1"/>
  <c r="AP320" i="1" s="1"/>
  <c r="AG288" i="1"/>
  <c r="AP288" i="1" s="1"/>
  <c r="AG256" i="1"/>
  <c r="AP256" i="1" s="1"/>
  <c r="AG240" i="1"/>
  <c r="AP240" i="1" s="1"/>
  <c r="AG224" i="1"/>
  <c r="AP224" i="1" s="1"/>
  <c r="AG208" i="1"/>
  <c r="AP208" i="1" s="1"/>
  <c r="AG192" i="1"/>
  <c r="AP192" i="1" s="1"/>
  <c r="AG400" i="1"/>
  <c r="AP400" i="1" s="1"/>
  <c r="AG268" i="1"/>
  <c r="AP268" i="1" s="1"/>
  <c r="AG252" i="1"/>
  <c r="AP252" i="1" s="1"/>
  <c r="AG236" i="1"/>
  <c r="AP236" i="1" s="1"/>
  <c r="AG204" i="1"/>
  <c r="AP204" i="1" s="1"/>
  <c r="AG188" i="1"/>
  <c r="AP188" i="1" s="1"/>
  <c r="AG172" i="1"/>
  <c r="AP172" i="1" s="1"/>
  <c r="AG136" i="1"/>
  <c r="AP136" i="1" s="1"/>
  <c r="AG120" i="1"/>
  <c r="AP120" i="1" s="1"/>
  <c r="AG104" i="1"/>
  <c r="AP104" i="1" s="1"/>
  <c r="AP703" i="1"/>
  <c r="AP671" i="1"/>
  <c r="AP557" i="1"/>
  <c r="AP529" i="1"/>
  <c r="AP513" i="1"/>
  <c r="AP497" i="1"/>
  <c r="AP465" i="1"/>
  <c r="AP450" i="1"/>
  <c r="AP434" i="1"/>
  <c r="AP418" i="1"/>
  <c r="AP133" i="1"/>
  <c r="AP662" i="1"/>
  <c r="AP654" i="1"/>
  <c r="AP646" i="1"/>
  <c r="AP638" i="1"/>
  <c r="AP630" i="1"/>
  <c r="AP622" i="1"/>
  <c r="AP614" i="1"/>
  <c r="AP606" i="1"/>
  <c r="AP598" i="1"/>
  <c r="AP590" i="1"/>
  <c r="AP574" i="1"/>
  <c r="AP820" i="1"/>
  <c r="AP748" i="1"/>
  <c r="AP740" i="1"/>
  <c r="AP732" i="1"/>
  <c r="AP724" i="1"/>
  <c r="AP716" i="1"/>
  <c r="AP708" i="1"/>
  <c r="AP700" i="1"/>
  <c r="AP692" i="1"/>
  <c r="AP684" i="1"/>
  <c r="AP676" i="1"/>
  <c r="AP668" i="1"/>
  <c r="AP652" i="1"/>
  <c r="AP644" i="1"/>
  <c r="AP636" i="1"/>
  <c r="AP628" i="1"/>
  <c r="AP620" i="1"/>
  <c r="AP612" i="1"/>
  <c r="AP604" i="1"/>
  <c r="AP596" i="1"/>
  <c r="AP588" i="1"/>
  <c r="AP580" i="1"/>
  <c r="AP572" i="1"/>
  <c r="AP565" i="1"/>
  <c r="AP310" i="1"/>
  <c r="AP186" i="1"/>
  <c r="AP178" i="1"/>
  <c r="AP122" i="1"/>
  <c r="AP114" i="1"/>
  <c r="AP106" i="1"/>
  <c r="AP98" i="1"/>
  <c r="AP90" i="1"/>
  <c r="AP687" i="1"/>
  <c r="AP515" i="1"/>
  <c r="AP507" i="1"/>
  <c r="AP499" i="1"/>
  <c r="AP491" i="1"/>
  <c r="AP483" i="1"/>
  <c r="AP475" i="1"/>
  <c r="AP467" i="1"/>
  <c r="AP460" i="1"/>
  <c r="AP452" i="1"/>
  <c r="AP444" i="1"/>
  <c r="AP436" i="1"/>
  <c r="AP428" i="1"/>
  <c r="AP420" i="1"/>
  <c r="AP673" i="1"/>
  <c r="AP415" i="1"/>
  <c r="AP407" i="1"/>
  <c r="AP367" i="1"/>
  <c r="AP359" i="1"/>
  <c r="AP351" i="1"/>
  <c r="AP343" i="1"/>
  <c r="AP335" i="1"/>
  <c r="AP327" i="1"/>
  <c r="AP319" i="1"/>
  <c r="AP311" i="1"/>
  <c r="AP303" i="1"/>
  <c r="AP295" i="1"/>
  <c r="AP287" i="1"/>
  <c r="AP279" i="1"/>
  <c r="AP267" i="1"/>
  <c r="AP259" i="1"/>
  <c r="AP251" i="1"/>
  <c r="AP243" i="1"/>
  <c r="AP235" i="1"/>
  <c r="AP227" i="1"/>
  <c r="AP219" i="1"/>
  <c r="AP211" i="1"/>
  <c r="AP203" i="1"/>
  <c r="AP195" i="1"/>
  <c r="AP187" i="1"/>
  <c r="AP179" i="1"/>
  <c r="AP171" i="1"/>
  <c r="AP163" i="1"/>
  <c r="AP155" i="1"/>
  <c r="AP147" i="1"/>
  <c r="AP139" i="1"/>
  <c r="AP131" i="1"/>
  <c r="AP123" i="1"/>
  <c r="AP115" i="1"/>
  <c r="AP107" i="1"/>
  <c r="AP99" i="1"/>
  <c r="AP91" i="1"/>
  <c r="AP536" i="1"/>
  <c r="AP963" i="1"/>
  <c r="AP955" i="1"/>
  <c r="AP947" i="1"/>
  <c r="AP939" i="1"/>
  <c r="AP931" i="1"/>
  <c r="AP911" i="1"/>
  <c r="AP895" i="1"/>
  <c r="AP879" i="1"/>
  <c r="AP863" i="1"/>
  <c r="AP847" i="1"/>
  <c r="AP831" i="1"/>
  <c r="AP819" i="1"/>
  <c r="AP803" i="1"/>
  <c r="AP707" i="1"/>
  <c r="AP691" i="1"/>
  <c r="AP675" i="1"/>
  <c r="AP556" i="1"/>
  <c r="AP548" i="1"/>
  <c r="AP532" i="1"/>
  <c r="AP453" i="1"/>
  <c r="AP421" i="1"/>
  <c r="AP567" i="1"/>
  <c r="AP559" i="1"/>
  <c r="AP551" i="1"/>
  <c r="AP543" i="1"/>
  <c r="AP344" i="1"/>
  <c r="AP312" i="1"/>
  <c r="AP304" i="1"/>
  <c r="AP272" i="1"/>
  <c r="AP176" i="1"/>
  <c r="AP168" i="1"/>
  <c r="AP160" i="1"/>
  <c r="AP148" i="1"/>
  <c r="AP140" i="1"/>
  <c r="AP132" i="1"/>
  <c r="AP124" i="1"/>
  <c r="AP116" i="1"/>
  <c r="AP108" i="1"/>
  <c r="AP100" i="1"/>
  <c r="AP88" i="1"/>
  <c r="AP965" i="1"/>
  <c r="AP949" i="1"/>
  <c r="AP933" i="1"/>
  <c r="AP917" i="1"/>
  <c r="AP901" i="1"/>
  <c r="AP885" i="1"/>
  <c r="AP869" i="1"/>
  <c r="AP853" i="1"/>
  <c r="AP837" i="1"/>
  <c r="AP713" i="1"/>
  <c r="AP447" i="1"/>
  <c r="AP439" i="1"/>
  <c r="AP768" i="1"/>
  <c r="AP720" i="1"/>
  <c r="AP712" i="1"/>
  <c r="AP704" i="1"/>
  <c r="AP696" i="1"/>
  <c r="AP688" i="1"/>
  <c r="AP680" i="1"/>
  <c r="AP672" i="1"/>
  <c r="AP584" i="1"/>
  <c r="AP527" i="1"/>
  <c r="AP519" i="1"/>
  <c r="AP503" i="1"/>
  <c r="AP487" i="1"/>
  <c r="AP471" i="1"/>
  <c r="AP456" i="1"/>
  <c r="AP440" i="1"/>
  <c r="AP424" i="1"/>
  <c r="AP821" i="1"/>
  <c r="AP427" i="1"/>
  <c r="AP403" i="1"/>
  <c r="AP395" i="1"/>
  <c r="AP387" i="1"/>
  <c r="AP379" i="1"/>
  <c r="AP371" i="1"/>
  <c r="AP363" i="1"/>
  <c r="AP339" i="1"/>
  <c r="AP331" i="1"/>
  <c r="AP323" i="1"/>
  <c r="AP315" i="1"/>
  <c r="AP307" i="1"/>
  <c r="AP299" i="1"/>
  <c r="AP291" i="1"/>
  <c r="AP283" i="1"/>
  <c r="AP263" i="1"/>
  <c r="AP255" i="1"/>
  <c r="AP247" i="1"/>
  <c r="AP239" i="1"/>
  <c r="AP231" i="1"/>
  <c r="AP223" i="1"/>
  <c r="AP215" i="1"/>
  <c r="AP207" i="1"/>
  <c r="AP199" i="1"/>
  <c r="AP191" i="1"/>
  <c r="AP183" i="1"/>
  <c r="AP175" i="1"/>
  <c r="AP167" i="1"/>
  <c r="AP159" i="1"/>
  <c r="AP151" i="1"/>
  <c r="AP143" i="1"/>
  <c r="AP135" i="1"/>
  <c r="AP127" i="1"/>
  <c r="AP119" i="1"/>
  <c r="AP111" i="1"/>
  <c r="AP103" i="1"/>
  <c r="AP95" i="1"/>
  <c r="AP87" i="1"/>
  <c r="AP545" i="1"/>
  <c r="AP509" i="1"/>
  <c r="AP493" i="1"/>
  <c r="AP462" i="1"/>
  <c r="AP446" i="1"/>
  <c r="AP959" i="1"/>
  <c r="AP943" i="1"/>
  <c r="AP923" i="1"/>
  <c r="AP915" i="1"/>
  <c r="AP907" i="1"/>
  <c r="AP899" i="1"/>
  <c r="AP891" i="1"/>
  <c r="AP883" i="1"/>
  <c r="AP875" i="1"/>
  <c r="AP867" i="1"/>
  <c r="AP859" i="1"/>
  <c r="AP843" i="1"/>
  <c r="AP835" i="1"/>
  <c r="AP815" i="1"/>
  <c r="AP799" i="1"/>
  <c r="AP544" i="1"/>
  <c r="AP528" i="1"/>
  <c r="AP220" i="1"/>
  <c r="AP152" i="1"/>
  <c r="AP144" i="1"/>
  <c r="AP92" i="1"/>
  <c r="AP725" i="1"/>
  <c r="AP649" i="1"/>
  <c r="AP451" i="1"/>
  <c r="AP435" i="1"/>
  <c r="N11" i="2" l="1"/>
  <c r="O11" i="6"/>
  <c r="N9" i="2"/>
  <c r="O9" i="6"/>
  <c r="AP2" i="1"/>
  <c r="AP1006" i="1" s="1"/>
  <c r="AG1006" i="1"/>
  <c r="H28" i="2"/>
  <c r="E25" i="2"/>
  <c r="N15" i="2" s="1"/>
  <c r="N8" i="2" l="1"/>
  <c r="O8" i="6"/>
</calcChain>
</file>

<file path=xl/sharedStrings.xml><?xml version="1.0" encoding="utf-8"?>
<sst xmlns="http://schemas.openxmlformats.org/spreadsheetml/2006/main" count="11312" uniqueCount="2517">
  <si>
    <t>GLR-IL-004</t>
  </si>
  <si>
    <t>PEORIA COMPOSITE SQDN</t>
  </si>
  <si>
    <t>GLR-IL-008</t>
  </si>
  <si>
    <t>QUAD CITY SQDN</t>
  </si>
  <si>
    <t>GLR-IL-036</t>
  </si>
  <si>
    <t>SPRINGFIELD COMPOSITE SQDN</t>
  </si>
  <si>
    <t>GLR-IL-042</t>
  </si>
  <si>
    <t>LAKE COUNTY COMPOSITE SQDN</t>
  </si>
  <si>
    <t>GLR-IL-049</t>
  </si>
  <si>
    <t>PALWAUKEE COMP SQDN</t>
  </si>
  <si>
    <t>GLR-IL-061</t>
  </si>
  <si>
    <t>SHAWNEE COMPOSITE SQUADRON</t>
  </si>
  <si>
    <t>GLR-IL-067</t>
  </si>
  <si>
    <t>GLR-IL-075</t>
  </si>
  <si>
    <t>WOODFIELD COMPOSITE SQDN</t>
  </si>
  <si>
    <t>GLR-IL-189</t>
  </si>
  <si>
    <t>COL SHORTY POWERS COMPOSITE SQDN</t>
  </si>
  <si>
    <t>GLR-IL-205</t>
  </si>
  <si>
    <t>SCOTT COMPOSITE SQDN</t>
  </si>
  <si>
    <t>GLR-IL-240</t>
  </si>
  <si>
    <t>MCLEAN COUNTY COMPOSITE SQDN</t>
  </si>
  <si>
    <t>GLR-IL-251</t>
  </si>
  <si>
    <t>ROCKFORD COMPOSITE SQDN</t>
  </si>
  <si>
    <t>GLR-IL-263</t>
  </si>
  <si>
    <t>MCHENRY COUNTY COMPOSITE SQDN</t>
  </si>
  <si>
    <t>GLR-IL-274</t>
  </si>
  <si>
    <t>FOX VALLEY COMPOSITE SQDN</t>
  </si>
  <si>
    <t>GLR-IL-282</t>
  </si>
  <si>
    <t>LAKE IN THE HILLS COMPOSITE SQUADRON</t>
  </si>
  <si>
    <t>GLR-IL-284</t>
  </si>
  <si>
    <t>ILLINOIS VALLEY CADET SQDN</t>
  </si>
  <si>
    <t>GLR-IL-286</t>
  </si>
  <si>
    <t>286TH COMPOSITE SQDN</t>
  </si>
  <si>
    <t>GLR-IL-303</t>
  </si>
  <si>
    <t>DECATUR FLIGHT</t>
  </si>
  <si>
    <t>GLR-IL-317</t>
  </si>
  <si>
    <t>THUNDER COMPOSITE SQDN</t>
  </si>
  <si>
    <t>GLR-IL-329</t>
  </si>
  <si>
    <t>LEWIS COMPOSITE SQDN</t>
  </si>
  <si>
    <t>GLR-IL-332</t>
  </si>
  <si>
    <t>CORNELIUS COFFEY CADET SQUADRON</t>
  </si>
  <si>
    <t>GLR-IL-334</t>
  </si>
  <si>
    <t>WHITESIDE COUNTY COMPOSITE SQUADRON</t>
  </si>
  <si>
    <t>GLR-IN-002</t>
  </si>
  <si>
    <t>MONROE COUNTY COMPOSITE SQDN</t>
  </si>
  <si>
    <t>GLR-IN-036</t>
  </si>
  <si>
    <t>VALPARAISO COMPOSITE SQUADRON</t>
  </si>
  <si>
    <t>GLR-IN-049</t>
  </si>
  <si>
    <t>ST. JOE VALLEY CADET SQUADRON</t>
  </si>
  <si>
    <t>GLR-IN-084</t>
  </si>
  <si>
    <t>LAFAYETTE COMPOSITE SQDN</t>
  </si>
  <si>
    <t>GLR-IN-086</t>
  </si>
  <si>
    <t>GLR-IN-123</t>
  </si>
  <si>
    <t>WEIR COOK CADET SQDN</t>
  </si>
  <si>
    <t>GLR-IN-126</t>
  </si>
  <si>
    <t>FALCON COMPOSITE SQDN</t>
  </si>
  <si>
    <t>GLR-IN-181</t>
  </si>
  <si>
    <t>181ST COMPOSITE SQUADRON</t>
  </si>
  <si>
    <t>GLR-IN-184</t>
  </si>
  <si>
    <t>SHELBYVILLE COMPOSITE SQUADRON</t>
  </si>
  <si>
    <t>GLR-IN-201</t>
  </si>
  <si>
    <t>FORT WAYNE COMP SQDN</t>
  </si>
  <si>
    <t>GLR-IN-205</t>
  </si>
  <si>
    <t>GLR-IN-206</t>
  </si>
  <si>
    <t>EAGLE COMPOSITE SQUADRON</t>
  </si>
  <si>
    <t>GLR-IN-211</t>
  </si>
  <si>
    <t>LAKE COUNTY CADET SQUADRON</t>
  </si>
  <si>
    <t>GLR-IN-214</t>
  </si>
  <si>
    <t>BAKALAR  COMPOSITE SQUADRON</t>
  </si>
  <si>
    <t>GLR-IN-219</t>
  </si>
  <si>
    <t>GLR-IN-220</t>
  </si>
  <si>
    <t>GLR-IN-221</t>
  </si>
  <si>
    <t>GLR-IN-223</t>
  </si>
  <si>
    <t>GLR-IN-228</t>
  </si>
  <si>
    <t>FORT BENJAMIN HARRISON COMPOSITE SQUADRON</t>
  </si>
  <si>
    <t>GLR-IN-802</t>
  </si>
  <si>
    <t>TITAN CADET SQUADRON</t>
  </si>
  <si>
    <t>GLR-IN-803</t>
  </si>
  <si>
    <t>ANDERSON PREPARATORY ACADEMY CADET SQUADRON</t>
  </si>
  <si>
    <t>GLR-KY-011</t>
  </si>
  <si>
    <t>PADUCAH CADET SQDN</t>
  </si>
  <si>
    <t>GLR-KY-039</t>
  </si>
  <si>
    <t>LOUISVILLE COMPOSITE SQDN</t>
  </si>
  <si>
    <t>GLR-KY-050</t>
  </si>
  <si>
    <t>BOONE COUNTY CADET SQDN</t>
  </si>
  <si>
    <t>GLR-KY-058</t>
  </si>
  <si>
    <t>FRANKFORT COMPOSITE SQDN</t>
  </si>
  <si>
    <t>GLR-KY-122</t>
  </si>
  <si>
    <t>GLR-KY-123</t>
  </si>
  <si>
    <t>KYANG COMPOSITE SQDN</t>
  </si>
  <si>
    <t>GLR-KY-131</t>
  </si>
  <si>
    <t>GLR-KY-216</t>
  </si>
  <si>
    <t>FORT CAMPBELL COMPOSITE SQDN</t>
  </si>
  <si>
    <t>GLR-KY-222</t>
  </si>
  <si>
    <t>GLR-KY-223</t>
  </si>
  <si>
    <t>GLR-KY-224</t>
  </si>
  <si>
    <t>OWEN COUNTY CADET SQUADRON</t>
  </si>
  <si>
    <t>GLR-KY-226</t>
  </si>
  <si>
    <t>GLR-KY-300</t>
  </si>
  <si>
    <t>SOUTHERN KENTUCKY CADET SQUADRON</t>
  </si>
  <si>
    <t>GLR-MI-002</t>
  </si>
  <si>
    <t>OWOSSO COMPOSITE SQUADRON</t>
  </si>
  <si>
    <t>GLR-MI-007</t>
  </si>
  <si>
    <t>LIVINGSTON COMPOSITE SQDN</t>
  </si>
  <si>
    <t>GLR-MI-009</t>
  </si>
  <si>
    <t>KALAMAZOO COMPOSITE SQDN</t>
  </si>
  <si>
    <t>GLR-MI-011</t>
  </si>
  <si>
    <t xml:space="preserve">BLUE WATER COMPOSITE SQDN </t>
  </si>
  <si>
    <t>GLR-MI-015</t>
  </si>
  <si>
    <t xml:space="preserve">WOLVERINE COMPOSITE FLIGHT </t>
  </si>
  <si>
    <t>GLR-MI-059</t>
  </si>
  <si>
    <t xml:space="preserve">ADRIAN COMPOSITE SQDN </t>
  </si>
  <si>
    <t>GLR-MI-063</t>
  </si>
  <si>
    <t xml:space="preserve">MONROE COMPOSITE SQDN </t>
  </si>
  <si>
    <t>GLR-MI-073</t>
  </si>
  <si>
    <t>SOUTH OAKLAND CADET  SQDN</t>
  </si>
  <si>
    <t>GLR-MI-075</t>
  </si>
  <si>
    <t xml:space="preserve">LT COL KEEHN COMPOSITE SQDN </t>
  </si>
  <si>
    <t>GLR-MI-094</t>
  </si>
  <si>
    <t>GLR-MI-096</t>
  </si>
  <si>
    <t>GLR-MI-117</t>
  </si>
  <si>
    <t xml:space="preserve">VAN DYKE CADET SQDN </t>
  </si>
  <si>
    <t>GLR-MI-119</t>
  </si>
  <si>
    <t>LAKESHORE 119 COMPOSITE SQUADRON</t>
  </si>
  <si>
    <t>GLR-MI-131</t>
  </si>
  <si>
    <t>TRAVERSE CITY CADET SQUADRON</t>
  </si>
  <si>
    <t>GLR-MI-135</t>
  </si>
  <si>
    <t>HUDSONVILLE METRO CADET SQUADRON</t>
  </si>
  <si>
    <t>GLR-MI-165</t>
  </si>
  <si>
    <t>CASS RIVER COMPOSITE SQUADRON</t>
  </si>
  <si>
    <t>GLR-MI-176</t>
  </si>
  <si>
    <t>176TH SELFRIDGE COMPOSITE SQUADRON</t>
  </si>
  <si>
    <t>GLR-MI-183</t>
  </si>
  <si>
    <t>LIVONIA THUNDERBOLT COMPOSITE SQDN</t>
  </si>
  <si>
    <t>GLR-MI-201</t>
  </si>
  <si>
    <t>DICKINSON COUNTY CADET SQUADRON</t>
  </si>
  <si>
    <t>GLR-MI-202</t>
  </si>
  <si>
    <t>ROCHESTER-OAKLAND CADET SQUADRON</t>
  </si>
  <si>
    <t>GLR-MI-214</t>
  </si>
  <si>
    <t>GLR-MI-238</t>
  </si>
  <si>
    <t xml:space="preserve">OAKLAND COMPOSITE SQDN </t>
  </si>
  <si>
    <t>GLR-MI-243</t>
  </si>
  <si>
    <t>GLR-MI-250</t>
  </si>
  <si>
    <t>BATTLE CREEK CADET SQUADRON</t>
  </si>
  <si>
    <t>GLR-MI-257</t>
  </si>
  <si>
    <t>GLR-MI-260</t>
  </si>
  <si>
    <t xml:space="preserve">WILLOW RUN COMPOSITE SQDN </t>
  </si>
  <si>
    <t>GLR-MI-261</t>
  </si>
  <si>
    <t>TRI-CITY COMPOSITE SQUADRON</t>
  </si>
  <si>
    <t>GLR-MI-265</t>
  </si>
  <si>
    <t>GRAND RAPIDS METRO CADET SQUADRON</t>
  </si>
  <si>
    <t>GLR-MI-271</t>
  </si>
  <si>
    <t>MUSTANG CADET SQDN</t>
  </si>
  <si>
    <t>GLR-MI-276</t>
  </si>
  <si>
    <t>LAPEER COMPOSITE  SQDN</t>
  </si>
  <si>
    <t>GLR-MI-277</t>
  </si>
  <si>
    <t>GRAYLING CADET SQUADRON</t>
  </si>
  <si>
    <t>GLR-MI-655</t>
  </si>
  <si>
    <t>MAJ KEVIN A ADAMS MEMORIAL COMPOSITE SQUADRON</t>
  </si>
  <si>
    <t>GLR-OH-003</t>
  </si>
  <si>
    <t>LORAIN COUNTY COMPOSITE SQDN</t>
  </si>
  <si>
    <t>GLR-OH-016</t>
  </si>
  <si>
    <t>TOLEDO ANGB COMPOSITE SQDN</t>
  </si>
  <si>
    <t>GLR-OH-032</t>
  </si>
  <si>
    <t xml:space="preserve">BLUE ASH CADET SQDN </t>
  </si>
  <si>
    <t>GLR-OH-037</t>
  </si>
  <si>
    <t>WRIGHT-PATTERSON COMPOSITE SQUADRON</t>
  </si>
  <si>
    <t>GLR-OH-051</t>
  </si>
  <si>
    <t>YOUNGSTOWN ARS COMPOSITE SQUADRON</t>
  </si>
  <si>
    <t>GLR-OH-078</t>
  </si>
  <si>
    <t xml:space="preserve">LUNKEN CADET SQDN </t>
  </si>
  <si>
    <t>GLR-OH-096</t>
  </si>
  <si>
    <t>96TH COMPOSITE SQDN</t>
  </si>
  <si>
    <t>GLR-OH-114</t>
  </si>
  <si>
    <t>DON GENTILE COMPOSITE SQUADRON 709</t>
  </si>
  <si>
    <t>GLR-OH-115</t>
  </si>
  <si>
    <t>CAPT EDDIE RICKENBACKER COMPOSITE SQDN</t>
  </si>
  <si>
    <t>GLR-OH-131</t>
  </si>
  <si>
    <t>CUYAHOGA COUNTY CADET SQUADRON</t>
  </si>
  <si>
    <t>GLR-OH-139</t>
  </si>
  <si>
    <t>COLUMBUS COMPOSITE SQDN</t>
  </si>
  <si>
    <t>GLR-OH-156</t>
  </si>
  <si>
    <t>WARREN COUNTY CADET SQDN</t>
  </si>
  <si>
    <t>GLR-OH-157</t>
  </si>
  <si>
    <t>LICKING COUNTY COMPOSITE SQUADRON</t>
  </si>
  <si>
    <t>GLR-OH-177</t>
  </si>
  <si>
    <t>MANSFIELD 177TH SQUADRON</t>
  </si>
  <si>
    <t>GLR-OH-197</t>
  </si>
  <si>
    <t>DAYTON AERO CADET SQDN 706</t>
  </si>
  <si>
    <t>GLR-OH-210</t>
  </si>
  <si>
    <t>RICKENBACKER ANGB COMP SQUADRON</t>
  </si>
  <si>
    <t>GLR-OH-219</t>
  </si>
  <si>
    <t>MEDINA COUNTY SKYHAWKS COMPOSITE SQDN</t>
  </si>
  <si>
    <t>GLR-OH-229</t>
  </si>
  <si>
    <t>GLR-OH-231</t>
  </si>
  <si>
    <t>GRAND LAKE FLIGHT</t>
  </si>
  <si>
    <t>GLR-OH-234</t>
  </si>
  <si>
    <t>VICTOR A HAMMOND COMPOSITE SQDN 234</t>
  </si>
  <si>
    <t>GLR-OH-236</t>
  </si>
  <si>
    <t>LAKEFRONT T-BIRDS COMPOSITE SQDN</t>
  </si>
  <si>
    <t>GLR-OH-252</t>
  </si>
  <si>
    <t>FRANK H. KETTLEWOOD COMPOSITE SQUADRON</t>
  </si>
  <si>
    <t>GLR-OH-278</t>
  </si>
  <si>
    <t xml:space="preserve">AKRON CANTON COMPOSITE SQUADRON </t>
  </si>
  <si>
    <t>GLR-OH-279</t>
  </si>
  <si>
    <t>CLERMONT COUNTY COMPOSITE SQUADRON</t>
  </si>
  <si>
    <t>GLR-OH-282</t>
  </si>
  <si>
    <t>GLR-OH-284</t>
  </si>
  <si>
    <t>MIAMI VALLEY COMPOSITE SQUADRON</t>
  </si>
  <si>
    <t>GLR-OH-288</t>
  </si>
  <si>
    <t>PATHFINDER COMPOSITE SQUADRON</t>
  </si>
  <si>
    <t>GLR-OH-298</t>
  </si>
  <si>
    <t>GLR-WI-002</t>
  </si>
  <si>
    <t>TIMMERMAN COMP SQDN</t>
  </si>
  <si>
    <t>GLR-WI-013</t>
  </si>
  <si>
    <t>SHEBOYGAN COMPOSITE SQUADRON</t>
  </si>
  <si>
    <t>GLR-WI-037</t>
  </si>
  <si>
    <t>LA CROSSE COMPOSITE SQDN</t>
  </si>
  <si>
    <t>GLR-WI-046</t>
  </si>
  <si>
    <t>WEST BEND COMPOSITE SQUADRON</t>
  </si>
  <si>
    <t>GLR-WI-048</t>
  </si>
  <si>
    <t>WAUKESHA COMPOSITE SQDN</t>
  </si>
  <si>
    <t>GLR-WI-049</t>
  </si>
  <si>
    <t>TRI-COUNTY COMPOSITE SQUADRON</t>
  </si>
  <si>
    <t>GLR-WI-053</t>
  </si>
  <si>
    <t>WILD RIVER COMPOSITE SQUADRON</t>
  </si>
  <si>
    <t>GLR-WI-055</t>
  </si>
  <si>
    <t>FOX CITIES COMPOSITE SQDN</t>
  </si>
  <si>
    <t>GLR-WI-057</t>
  </si>
  <si>
    <t>COL R. C. JAYE MEMORIAL COMPOSITE SQDN</t>
  </si>
  <si>
    <t>GLR-WI-059</t>
  </si>
  <si>
    <t>RACINE COMPOSITE SQDN</t>
  </si>
  <si>
    <t>GLR-WI-061</t>
  </si>
  <si>
    <t>MILWAUKEE COMPOSITE SQDN 5</t>
  </si>
  <si>
    <t>GLR-WI-135</t>
  </si>
  <si>
    <t>EAGLE RIVER COMPOSITE SQUADRON</t>
  </si>
  <si>
    <t>GLR-WI-144</t>
  </si>
  <si>
    <t>OZAUKEE COMPOSITE SQUADRON</t>
  </si>
  <si>
    <t>GLR-WI-153</t>
  </si>
  <si>
    <t>153RD MADISON COMPOSITE SQDN</t>
  </si>
  <si>
    <t>GLR-WI-161</t>
  </si>
  <si>
    <t>EAU CLAIRE COMPOSITE SQDN</t>
  </si>
  <si>
    <t>GLR-WI-183</t>
  </si>
  <si>
    <t>STEVENS POINT COMPOSITE SQDN</t>
  </si>
  <si>
    <t>GLR-WI-184</t>
  </si>
  <si>
    <t>WALCO COMPOSITE SQDN</t>
  </si>
  <si>
    <t>GLR-WI-196</t>
  </si>
  <si>
    <t>COL SAC COMPOSITE SQDN</t>
  </si>
  <si>
    <t>GLR-WI-197</t>
  </si>
  <si>
    <t>DOOR COUNTY COMPOSITE SQUADRON</t>
  </si>
  <si>
    <t>MER-DC-026</t>
  </si>
  <si>
    <t>ARLINGTON COMPOSITE SQUADRON</t>
  </si>
  <si>
    <t>MER-DC-033</t>
  </si>
  <si>
    <t>ANDREWS COMPOSITE SQDN</t>
  </si>
  <si>
    <t>MER-DC-045</t>
  </si>
  <si>
    <t>MOUNT VERNON COMPOSITE SQDN</t>
  </si>
  <si>
    <t>MER-DC-051</t>
  </si>
  <si>
    <t>MER-DC-053</t>
  </si>
  <si>
    <t>FAIRFAX COMPOSITE SQDN</t>
  </si>
  <si>
    <t>MER-DC-060</t>
  </si>
  <si>
    <t>CHALLENGER I CADET SQDN</t>
  </si>
  <si>
    <t>MER-DE-004</t>
  </si>
  <si>
    <t>BRANDYWINE CADET SQUADRON</t>
  </si>
  <si>
    <t>MER-DE-007</t>
  </si>
  <si>
    <t>EAGLE CADET SQUADRON</t>
  </si>
  <si>
    <t>MER-DE-008</t>
  </si>
  <si>
    <t>DELAWARE AIR NATIONAL GUARD CADET SQ</t>
  </si>
  <si>
    <t>MER-DE-019</t>
  </si>
  <si>
    <t>COASTAL PATROL BASE 2 MEMORIAL COMPOSITE SQUADRON</t>
  </si>
  <si>
    <t>MER-DE-020</t>
  </si>
  <si>
    <t>NORTH CHESAPEAKE CADET SQUADRON</t>
  </si>
  <si>
    <t>MER-DE-025</t>
  </si>
  <si>
    <t>MIDDLETOWN CADET SQUADRON</t>
  </si>
  <si>
    <t>MER-MD-003</t>
  </si>
  <si>
    <t>FREDERICK COMPOSITE SQDN</t>
  </si>
  <si>
    <t>MER-MD-004</t>
  </si>
  <si>
    <t>HAGERSTOWN COMPOSITE SQDN</t>
  </si>
  <si>
    <t>MER-MD-007</t>
  </si>
  <si>
    <t>CALVERT CADET SQUADRON</t>
  </si>
  <si>
    <t>MER-MD-008</t>
  </si>
  <si>
    <t>HARFORD COMPOSITE SQDN</t>
  </si>
  <si>
    <t>MER-MD-011</t>
  </si>
  <si>
    <t>COLLEGE PARK COMPOSITE SQDN</t>
  </si>
  <si>
    <t>MER-MD-013</t>
  </si>
  <si>
    <t>TOWSON COMPOSITE SQDN</t>
  </si>
  <si>
    <t>MER-MD-019</t>
  </si>
  <si>
    <t>CHARLES COMPOSITE SQUADRON</t>
  </si>
  <si>
    <t>MER-MD-022</t>
  </si>
  <si>
    <t>OSPREY COMPOSITE SQDN</t>
  </si>
  <si>
    <t>MER-MD-023</t>
  </si>
  <si>
    <t>ARUNDEL COMPOSITE SQDN</t>
  </si>
  <si>
    <t>MER-MD-028</t>
  </si>
  <si>
    <t>COLONEL MARY S. FEIK COMPOSITE SQUADRON</t>
  </si>
  <si>
    <t>MER-MD-031</t>
  </si>
  <si>
    <t>GLENN L. MARTIN COMPOSITE SQDN</t>
  </si>
  <si>
    <t>MER-MD-038</t>
  </si>
  <si>
    <t>HOWARD COMPOSITE SQDN</t>
  </si>
  <si>
    <t>MER-MD-039</t>
  </si>
  <si>
    <t>CARROLL COMPOSITE SQUADRON</t>
  </si>
  <si>
    <t>MER-MD-052</t>
  </si>
  <si>
    <t>BOWIE COMPOSITE SQDN</t>
  </si>
  <si>
    <t>MER-MD-065</t>
  </si>
  <si>
    <t>CUMBERLAND COMPOSITE SQUADRON</t>
  </si>
  <si>
    <t>MER-MD-071</t>
  </si>
  <si>
    <t>BETHESDA-CHEVY CHASE COMPOSITE SQUADRON</t>
  </si>
  <si>
    <t>MER-MD-079</t>
  </si>
  <si>
    <t>EASTON COMPOSITE SQDN</t>
  </si>
  <si>
    <t>MER-MD-086</t>
  </si>
  <si>
    <t>WICOMICO COMPOSITE SQDN</t>
  </si>
  <si>
    <t>MER-MD-089</t>
  </si>
  <si>
    <t>ST MARYS COMPOSITE SQDN</t>
  </si>
  <si>
    <t>MER-MD-091</t>
  </si>
  <si>
    <t>MOUNT AIRY COMPOSITE SQDN</t>
  </si>
  <si>
    <t>MER-MD-140</t>
  </si>
  <si>
    <t>FORT MCHENRY COMPOSITE SQUADRON</t>
  </si>
  <si>
    <t>MER-MD-332</t>
  </si>
  <si>
    <t>UPPER MONTGOMERY COMP SQDN</t>
  </si>
  <si>
    <t>MER-MD-801</t>
  </si>
  <si>
    <t>PARKLAND CADET SQUADRON</t>
  </si>
  <si>
    <t>MER-MD-890</t>
  </si>
  <si>
    <t>ESPERANZA MIDDLE SCHOOL FLIGHT</t>
  </si>
  <si>
    <t>MER-NC-007</t>
  </si>
  <si>
    <t>FAYETTEVILLE COMPOSITE SQDN</t>
  </si>
  <si>
    <t>MER-NC-019</t>
  </si>
  <si>
    <t>ASHEVILLE COMPOSITE SQDN</t>
  </si>
  <si>
    <t>MER-NC-022</t>
  </si>
  <si>
    <t>BURLINGTON COMPOSITE SQDN</t>
  </si>
  <si>
    <t>MER-NC-023</t>
  </si>
  <si>
    <t>CAPE FEAR COMPOSITE SQDN</t>
  </si>
  <si>
    <t>MER-NC-024</t>
  </si>
  <si>
    <t>GASTONIA COMPOSITE SQDN</t>
  </si>
  <si>
    <t>MER-NC-048</t>
  </si>
  <si>
    <t>RALEIGH-WAKE COMPOSITE SQDN</t>
  </si>
  <si>
    <t>MER-NC-050</t>
  </si>
  <si>
    <t>SHELBY COMPOSITE SQDN</t>
  </si>
  <si>
    <t>MER-NC-052</t>
  </si>
  <si>
    <t>SUGAR VALLEY COMPOSITE SQUADRON</t>
  </si>
  <si>
    <t>MER-NC-057</t>
  </si>
  <si>
    <t>TAR RIVER COMPOSITE SQDN</t>
  </si>
  <si>
    <t>MER-NC-079</t>
  </si>
  <si>
    <t>PITT-GREENVILLE COMPOSITE SQUADRON</t>
  </si>
  <si>
    <t>MER-NC-082</t>
  </si>
  <si>
    <t>WINSTON SALEM COMPOSITE SQDN</t>
  </si>
  <si>
    <t>MER-NC-107</t>
  </si>
  <si>
    <t>RANDOLPH COMPOSITE SQDN</t>
  </si>
  <si>
    <t>MER-NC-111</t>
  </si>
  <si>
    <t>111TH SEARCH &amp; RESCUE COMPOSITE SQDN</t>
  </si>
  <si>
    <t>MER-NC-124</t>
  </si>
  <si>
    <t>HICKORY COMPOSITE SQDN</t>
  </si>
  <si>
    <t>MER-NC-126</t>
  </si>
  <si>
    <t>GOLDSBORO COMPOSITE SQDN</t>
  </si>
  <si>
    <t>MER-NC-143</t>
  </si>
  <si>
    <t>JOHNSTON COUNTY COMPOSITE SQDN</t>
  </si>
  <si>
    <t>MER-NC-145</t>
  </si>
  <si>
    <t>FRANKLIN COUNTY COMPOSITE SQDN</t>
  </si>
  <si>
    <t>MER-NC-150</t>
  </si>
  <si>
    <t>ORANGE COUNTY COMPOSITE SQDN</t>
  </si>
  <si>
    <t>MER-NC-153</t>
  </si>
  <si>
    <t>BOONE COMPOSITE SQDN</t>
  </si>
  <si>
    <t>MER-NC-160</t>
  </si>
  <si>
    <t>CUNNINGHAM FIELD COMPOSITE SQDN</t>
  </si>
  <si>
    <t>MER-NC-162</t>
  </si>
  <si>
    <t>IREDELL COMPOSITE SQDN</t>
  </si>
  <si>
    <t>MER-NC-169</t>
  </si>
  <si>
    <t>HALIFAX COMPOSITE SQUADRON</t>
  </si>
  <si>
    <t>MER-NC-170</t>
  </si>
  <si>
    <t>BRUNSWICK COUNTY COMPOSITE SQUADRON</t>
  </si>
  <si>
    <t>MER-NC-300</t>
  </si>
  <si>
    <t>COMPOSITE SQUADRON OF THE WAXHAWS</t>
  </si>
  <si>
    <t>MER-NC-301</t>
  </si>
  <si>
    <t>APEX CADET SQDN</t>
  </si>
  <si>
    <t>MER-NC-305</t>
  </si>
  <si>
    <t>ELIZABETH CITY COMP SQ</t>
  </si>
  <si>
    <t>MER-NC-307</t>
  </si>
  <si>
    <t>GUILFORD COMPOSITE SQUADRON</t>
  </si>
  <si>
    <t>MER-NC-825</t>
  </si>
  <si>
    <t>THE NCLA CADET SQUADRON</t>
  </si>
  <si>
    <t>MER-SC-014</t>
  </si>
  <si>
    <t>GREENVILLE COMPOSITE SQDN</t>
  </si>
  <si>
    <t>MER-SC-020</t>
  </si>
  <si>
    <t>FLORENCE COMPOSITE SQDN</t>
  </si>
  <si>
    <t>MER-SC-032</t>
  </si>
  <si>
    <t>LEXINGTON COMPOSITE SQDN</t>
  </si>
  <si>
    <t>MER-SC-056</t>
  </si>
  <si>
    <t>COASTAL CHARLESTON COMPOSITE SQDN</t>
  </si>
  <si>
    <t>MER-SC-074</t>
  </si>
  <si>
    <t>ANDERSON COMPOSITE SQUADRON</t>
  </si>
  <si>
    <t>MER-SC-075</t>
  </si>
  <si>
    <t>SUMTER COMPOSITE SQDN</t>
  </si>
  <si>
    <t>MER-SC-090</t>
  </si>
  <si>
    <t>SPARTANBURG COMP SQ</t>
  </si>
  <si>
    <t>MER-SC-092</t>
  </si>
  <si>
    <t>YORK COUNTY COMPOSITE SQDN</t>
  </si>
  <si>
    <t>MER-SC-096</t>
  </si>
  <si>
    <t>LOW COUNTRY COMPOSITE SQDN</t>
  </si>
  <si>
    <t>MER-SC-099</t>
  </si>
  <si>
    <t>COLUMBIA COMPOSITE SQDN</t>
  </si>
  <si>
    <t>MER-SC-106</t>
  </si>
  <si>
    <t>EMERALD CITY CADET SQUADRON</t>
  </si>
  <si>
    <t>MER-SC-113</t>
  </si>
  <si>
    <t>ACE BASIN COMPOSITE SQUADRON</t>
  </si>
  <si>
    <t>MER-SC-114</t>
  </si>
  <si>
    <t>GRAND STRAND COMPOSITE SQUADRON</t>
  </si>
  <si>
    <t>MER-SC-115</t>
  </si>
  <si>
    <t>BEAUFORT COMPOSITE SQUADRON</t>
  </si>
  <si>
    <t>MER-SC-805</t>
  </si>
  <si>
    <t>CAMDEN MILITARY ACADEMY CADET SQDN</t>
  </si>
  <si>
    <t>MER-VA-002</t>
  </si>
  <si>
    <t>AUGUSTA COMPOSITE SQDN</t>
  </si>
  <si>
    <t>MER-VA-017</t>
  </si>
  <si>
    <t>LYNCHBURG COMPOSITE SQDN</t>
  </si>
  <si>
    <t>MER-VA-023</t>
  </si>
  <si>
    <t>DANVILLE COMPOSITE SQDN</t>
  </si>
  <si>
    <t>MER-VA-025</t>
  </si>
  <si>
    <t>LANGLEY COMPOSITE SQDN</t>
  </si>
  <si>
    <t>MER-VA-035</t>
  </si>
  <si>
    <t>TIDEWATER COMPOSITE SQUADRON</t>
  </si>
  <si>
    <t>MER-VA-040</t>
  </si>
  <si>
    <t>WINCHESTER COMPOSITE SQDN</t>
  </si>
  <si>
    <t>MER-VA-043</t>
  </si>
  <si>
    <t>MER-VA-048</t>
  </si>
  <si>
    <t>ROANOKE COMPOSITE SQDN</t>
  </si>
  <si>
    <t>MER-VA-056</t>
  </si>
  <si>
    <t>MONTGOMERY COMPOSITE SQDN</t>
  </si>
  <si>
    <t>MER-VA-060</t>
  </si>
  <si>
    <t>SOUTHSIDE COMP SQ</t>
  </si>
  <si>
    <t>MER-VA-088</t>
  </si>
  <si>
    <t>NEWPORT-NEWS COMPOSITE SQDN</t>
  </si>
  <si>
    <t>MER-VA-089</t>
  </si>
  <si>
    <t>WEST RICHMOND CADET SQDN</t>
  </si>
  <si>
    <t>MER-VA-091</t>
  </si>
  <si>
    <t>MONTICELLO COMPOSITE SQDN</t>
  </si>
  <si>
    <t>MER-VA-094</t>
  </si>
  <si>
    <t>HANOVER COUNTY COMPOSITE SQDN</t>
  </si>
  <si>
    <t>MER-VA-095</t>
  </si>
  <si>
    <t>COASTAL COMPOSITE SQDN</t>
  </si>
  <si>
    <t>MER-VA-102</t>
  </si>
  <si>
    <t>PRINCE WILLIAM COMPOSITE SQDN</t>
  </si>
  <si>
    <t>MER-VA-108</t>
  </si>
  <si>
    <t>FREDERICKSBURG COMPOSITE SQDN</t>
  </si>
  <si>
    <t>MER-VA-117</t>
  </si>
  <si>
    <t>LEESBURG COMPOSITE SQDN</t>
  </si>
  <si>
    <t>MER-VA-130</t>
  </si>
  <si>
    <t>BURKE COMPOSITE SQDN</t>
  </si>
  <si>
    <t>MER-VA-135</t>
  </si>
  <si>
    <t>MINUTEMAN COMPOSITE SQUADRON</t>
  </si>
  <si>
    <t>MER-VA-141</t>
  </si>
  <si>
    <t>HAMPTON ROADS COMP SQ</t>
  </si>
  <si>
    <t>MER-VA-142</t>
  </si>
  <si>
    <t>MER-WV-013</t>
  </si>
  <si>
    <t>CHARLESTON CADET SQDN</t>
  </si>
  <si>
    <t>MER-WV-016</t>
  </si>
  <si>
    <t>CALHOUN COMPOSITE SQUADRON</t>
  </si>
  <si>
    <t>MER-WV-020</t>
  </si>
  <si>
    <t>MARTINSBURG COMP. SQDN.</t>
  </si>
  <si>
    <t>MER-WV-030</t>
  </si>
  <si>
    <t>MER-WV-033</t>
  </si>
  <si>
    <t>ELKINS COMPOSITE SQUADRON</t>
  </si>
  <si>
    <t>MER-WV-038</t>
  </si>
  <si>
    <t>CLARKSBURG COMPOSITE SQDN</t>
  </si>
  <si>
    <t>MER-WV-040</t>
  </si>
  <si>
    <t>PARKERSBURG COMPOSITE SQDN</t>
  </si>
  <si>
    <t>MER-WV-049</t>
  </si>
  <si>
    <t>WHEELING COMPOSITE SQDN</t>
  </si>
  <si>
    <t>MER-WV-060</t>
  </si>
  <si>
    <t>MORGANTOWN COMPOSITE SQDN</t>
  </si>
  <si>
    <t>MER-WV-093</t>
  </si>
  <si>
    <t>MERCER COUNTY COMPOSITE SQDN</t>
  </si>
  <si>
    <t>MER-WV-099</t>
  </si>
  <si>
    <t>BECKLEY COMPOSITE SQDN</t>
  </si>
  <si>
    <t>MER-WV-100</t>
  </si>
  <si>
    <t>GREENBRIER COMPOSITE SQDN</t>
  </si>
  <si>
    <t>MER-WV-113</t>
  </si>
  <si>
    <t>MIDVALLEY COMPOSITE SQUADRON</t>
  </si>
  <si>
    <t>MER-WV-114</t>
  </si>
  <si>
    <t>POTOMAC HIGHLANDS COMPOSITE SQDN</t>
  </si>
  <si>
    <t>NCR-IA-002</t>
  </si>
  <si>
    <t>DES MOINES COMPOSITE SQDN</t>
  </si>
  <si>
    <t>NCR-IA-003</t>
  </si>
  <si>
    <t>NCR-IA-005</t>
  </si>
  <si>
    <t>NCR-IA-041</t>
  </si>
  <si>
    <t>41ST IOWA COMPOSITE SQUADRON</t>
  </si>
  <si>
    <t>NCR-IA-043</t>
  </si>
  <si>
    <t>DUBUQUE COMPOSITE SQDN 43</t>
  </si>
  <si>
    <t>NCR-IA-129</t>
  </si>
  <si>
    <t>CEDAR RAPIDS COMPOSITE SQUADRON</t>
  </si>
  <si>
    <t>NCR-KS-034</t>
  </si>
  <si>
    <t>NCR-KS-035</t>
  </si>
  <si>
    <t>TOPEKA EAGLE COMPOSITE SQDN</t>
  </si>
  <si>
    <t>NCR-KS-055</t>
  </si>
  <si>
    <t>HEARTLAND CADET SQUADRON</t>
  </si>
  <si>
    <t>NCR-KS-061</t>
  </si>
  <si>
    <t>LAWRENCE COMPOSITE SQDN</t>
  </si>
  <si>
    <t>NCR-KS-066</t>
  </si>
  <si>
    <t>FLINT HILLS COMPOSITE SQDN</t>
  </si>
  <si>
    <t>NCR-KS-077</t>
  </si>
  <si>
    <t>NCR-KS-092</t>
  </si>
  <si>
    <t>NCR-KS-123</t>
  </si>
  <si>
    <t>NEW CENTURY COMPOSITE SQDN</t>
  </si>
  <si>
    <t>NCR-KS-125</t>
  </si>
  <si>
    <t>EMERALD CITY COMPOSITE SQDN</t>
  </si>
  <si>
    <t>NCR-MN-010</t>
  </si>
  <si>
    <t>GRAND RAPIDS COMPOSITE SQDN</t>
  </si>
  <si>
    <t>NCR-MN-012</t>
  </si>
  <si>
    <t>CROW WING COMPOSITE SQDN</t>
  </si>
  <si>
    <t>NCR-MN-016</t>
  </si>
  <si>
    <t>DULUTH COMPOSITE SQDN</t>
  </si>
  <si>
    <t>NCR-MN-017</t>
  </si>
  <si>
    <t>NORTH HENNEPIN COMPOSITE SQDN</t>
  </si>
  <si>
    <t>NCR-MN-021</t>
  </si>
  <si>
    <t>ANOKA COUNTY COMPOSITE SQDN</t>
  </si>
  <si>
    <t>NCR-MN-030</t>
  </si>
  <si>
    <t>VIKING COMPOSITE SQDN</t>
  </si>
  <si>
    <t>NCR-MN-042</t>
  </si>
  <si>
    <t>SAINT PAUL COMPOSITE SQDN</t>
  </si>
  <si>
    <t>NCR-MN-047</t>
  </si>
  <si>
    <t>SOUTHEAST MINNESOTA COMPOSITE SQDN</t>
  </si>
  <si>
    <t>NCR-MN-048</t>
  </si>
  <si>
    <t>MANKATO COMPOSITE SQDN</t>
  </si>
  <si>
    <t>NCR-MN-066</t>
  </si>
  <si>
    <t>NORTHLAND COMPOSITE SQDN</t>
  </si>
  <si>
    <t>NCR-MN-104</t>
  </si>
  <si>
    <t>RED WING COMPOSITE SQDN</t>
  </si>
  <si>
    <t>NCR-MN-113</t>
  </si>
  <si>
    <t>WORTHINGTON COMPOSITE SQDN</t>
  </si>
  <si>
    <t>NCR-MN-116</t>
  </si>
  <si>
    <t>ST CLOUD COMP SQDN</t>
  </si>
  <si>
    <t>NCR-MN-121</t>
  </si>
  <si>
    <t>HUTCHINSON COMPOSITE SQDN</t>
  </si>
  <si>
    <t>NCR-MN-122</t>
  </si>
  <si>
    <t>ST CROIX COMPOSITE SQDN</t>
  </si>
  <si>
    <t>NCR-MN-130</t>
  </si>
  <si>
    <t>130TH  COMPOSITE SQUADRON</t>
  </si>
  <si>
    <t>NCR-MN-131</t>
  </si>
  <si>
    <t>FT SNELLING CADET SQUADRON</t>
  </si>
  <si>
    <t>NCR-MN-132</t>
  </si>
  <si>
    <t>OWATONNA COMPOSITE SQDN</t>
  </si>
  <si>
    <t>NCR-MN-134</t>
  </si>
  <si>
    <t>CROOKSTON COMPOSITE SQUADRON</t>
  </si>
  <si>
    <t>NCR-MN-135</t>
  </si>
  <si>
    <t>ALEXANDRIA COMPOSITE SQUADRON</t>
  </si>
  <si>
    <t>NCR-MO-005</t>
  </si>
  <si>
    <t>ST LOUIS COMPOSITE SQDN 1</t>
  </si>
  <si>
    <t>NCR-MO-009</t>
  </si>
  <si>
    <t>SEDALIA CADET SQDN</t>
  </si>
  <si>
    <t>NCR-MO-018</t>
  </si>
  <si>
    <t>CENTRAL MISSOURI COMPOSITE SQDN</t>
  </si>
  <si>
    <t>NCR-MO-023</t>
  </si>
  <si>
    <t>HARRY S. TRUMAN COMPOSITE SQDN</t>
  </si>
  <si>
    <t>NCR-MO-070</t>
  </si>
  <si>
    <t>SPRINGFIELD REGIONAL COMP SQ</t>
  </si>
  <si>
    <t>NCR-MO-089</t>
  </si>
  <si>
    <t>NCR-MO-110</t>
  </si>
  <si>
    <t>WENTZVILLE COMPOSITE SQDN</t>
  </si>
  <si>
    <t>NCR-MO-117</t>
  </si>
  <si>
    <t>SALINE COUNTY COMPOSITE SQDN</t>
  </si>
  <si>
    <t>NCR-MO-126</t>
  </si>
  <si>
    <t>LEES SUMMIT COMPOSITE SQUADRON</t>
  </si>
  <si>
    <t>NCR-MO-127</t>
  </si>
  <si>
    <t>TRAIL OF TEARS COMPOSITE SQDN</t>
  </si>
  <si>
    <t>NCR-MO-139</t>
  </si>
  <si>
    <t>NCR-MO-140</t>
  </si>
  <si>
    <t>PLATTE VALLEY COMPOSITE SQUADRON</t>
  </si>
  <si>
    <t>NCR-MO-143</t>
  </si>
  <si>
    <t>COL TRAVIS HOOVER COMPOSITE SQDN</t>
  </si>
  <si>
    <t>NCR-MO-147</t>
  </si>
  <si>
    <t>TABLE ROCK LAKE COMPOSITE SQUADRON</t>
  </si>
  <si>
    <t>NCR-MO-151</t>
  </si>
  <si>
    <t>BOOTHEEL COMP FLIGHT</t>
  </si>
  <si>
    <t>NCR-MO-153</t>
  </si>
  <si>
    <t>FORT LEONARD WOOD COMP SQDN</t>
  </si>
  <si>
    <t>NCR-MO-155</t>
  </si>
  <si>
    <t>LACLEDE COUNTY COMPOSITE SQUADRON</t>
  </si>
  <si>
    <t>NCR-MO-160</t>
  </si>
  <si>
    <t>LAKE OZARK REGIONAL COMPOSITE SQUADRON</t>
  </si>
  <si>
    <t>NCR-ND-005</t>
  </si>
  <si>
    <t>GRAND FORKS COMPOSITE SQDN</t>
  </si>
  <si>
    <t>NCR-ND-021</t>
  </si>
  <si>
    <t>MAGIC CITY COMPOSITE SQDN</t>
  </si>
  <si>
    <t>NCR-ND-030</t>
  </si>
  <si>
    <t>BISMARCK COMPOSITE SQDN</t>
  </si>
  <si>
    <t>NCR-ND-031</t>
  </si>
  <si>
    <t>JAMES VALLEY COMPOSITE SQUADRON</t>
  </si>
  <si>
    <t>NCR-ND-044</t>
  </si>
  <si>
    <t>ROUGHRIDER COMP SQ</t>
  </si>
  <si>
    <t>NCR-ND-119</t>
  </si>
  <si>
    <t>119TH ANG CADET SQDN</t>
  </si>
  <si>
    <t>NCR-NE-002</t>
  </si>
  <si>
    <t>GEN CURTIS LEMAY OFFUTT COMP SQ</t>
  </si>
  <si>
    <t>NCR-NE-004</t>
  </si>
  <si>
    <t>COLUMBUS COMPOSITE SQUADRON</t>
  </si>
  <si>
    <t>NCR-NE-010</t>
  </si>
  <si>
    <t>FREMONT CADET SQDN</t>
  </si>
  <si>
    <t>NCR-NE-019</t>
  </si>
  <si>
    <t>OMAHA COMPOSITE SQDN</t>
  </si>
  <si>
    <t>NCR-NE-058</t>
  </si>
  <si>
    <t>155TH COMPOSITE SQDN</t>
  </si>
  <si>
    <t>NCR-NE-062</t>
  </si>
  <si>
    <t>NE NEBRASKA COMPOSITE SQUDRON</t>
  </si>
  <si>
    <t>NCR-NE-073</t>
  </si>
  <si>
    <t>SANDHILLS COMPOSITE SQDN</t>
  </si>
  <si>
    <t>NCR-NE-088</t>
  </si>
  <si>
    <t>SIOUXLAND COMPOSITE SQDN</t>
  </si>
  <si>
    <t>NCR-NE-089</t>
  </si>
  <si>
    <t>99TH PURSUIT COMPOSITE SQDN</t>
  </si>
  <si>
    <t>NCR-NE-093</t>
  </si>
  <si>
    <t>LEE BIRD COMPOSITE SQUADRON</t>
  </si>
  <si>
    <t>NCR-NE-094</t>
  </si>
  <si>
    <t>TRI CITIES COMP SQDN</t>
  </si>
  <si>
    <t>NCR-NE-800</t>
  </si>
  <si>
    <t>BURKE HIGH SCHOOL CADET SQUADRON</t>
  </si>
  <si>
    <t>NCR-SD-031</t>
  </si>
  <si>
    <t>RUSHMORE COMPOSITE SQUADRON CAP</t>
  </si>
  <si>
    <t>NCR-SD-038</t>
  </si>
  <si>
    <t>PIERRE COMP SQDN</t>
  </si>
  <si>
    <t>NCR-SD-050</t>
  </si>
  <si>
    <t>SIOUX FALLS COMPOSITE SQDN</t>
  </si>
  <si>
    <t>NCR-SD-058</t>
  </si>
  <si>
    <t>BIG SIOUX COMPOSITE SQUADRON</t>
  </si>
  <si>
    <t>NCR-SD-063</t>
  </si>
  <si>
    <t>LOOKOUT MOUNTAIN COMPOSITE SQDN</t>
  </si>
  <si>
    <t>NCR-SD-068</t>
  </si>
  <si>
    <t>CRAZY HORSE COMPOSITE SQDN</t>
  </si>
  <si>
    <t>NER-CT-004</t>
  </si>
  <si>
    <t>103RD COMPOSITE SQDN</t>
  </si>
  <si>
    <t>NER-CT-011</t>
  </si>
  <si>
    <t>143RD COMP SQDN</t>
  </si>
  <si>
    <t>NER-CT-014</t>
  </si>
  <si>
    <t>SILVER CITY CADET SQDN</t>
  </si>
  <si>
    <t>NER-CT-022</t>
  </si>
  <si>
    <t>STRATFORD EAGLES COMPOSITE SQDN</t>
  </si>
  <si>
    <t>NER-CT-042</t>
  </si>
  <si>
    <t>399TH COMPOSITE SQDN</t>
  </si>
  <si>
    <t>NER-CT-058</t>
  </si>
  <si>
    <t>186TH COMPOSITE SQDN</t>
  </si>
  <si>
    <t>NER-CT-062</t>
  </si>
  <si>
    <t>NORTHWEST HILLS COMPOSITE SQDN</t>
  </si>
  <si>
    <t>NER-CT-071</t>
  </si>
  <si>
    <t>ROYAL CHARTER COMP SQDN</t>
  </si>
  <si>
    <t>NER-CT-073</t>
  </si>
  <si>
    <t>CONNECTICUT MINUTEMAN COMPOSITE SQDN</t>
  </si>
  <si>
    <t>NER-CT-074</t>
  </si>
  <si>
    <t>DANIELSON CADET SQUADRON</t>
  </si>
  <si>
    <t>NER-CT-075</t>
  </si>
  <si>
    <t>THAMES RIVER COMPOSITE SQDN</t>
  </si>
  <si>
    <t>NER-CT-801</t>
  </si>
  <si>
    <t>801ST CADET SQUADRON</t>
  </si>
  <si>
    <t>NER-MA-002</t>
  </si>
  <si>
    <t>BOSTON CADET SQUADRON</t>
  </si>
  <si>
    <t>NER-MA-005</t>
  </si>
  <si>
    <t>NER-MA-007</t>
  </si>
  <si>
    <t>GODDARD CADET SQDN</t>
  </si>
  <si>
    <t>NER-MA-013</t>
  </si>
  <si>
    <t>FRANKLIN COUNTY CADET SQDN</t>
  </si>
  <si>
    <t>NER-MA-015</t>
  </si>
  <si>
    <t>WESTOVER COMPOSITE SQDN</t>
  </si>
  <si>
    <t>NER-MA-019</t>
  </si>
  <si>
    <t>BEVERLY COMPOSITE SQDN</t>
  </si>
  <si>
    <t>NER-MA-022</t>
  </si>
  <si>
    <t>WORCESTER CADET SQUADRON</t>
  </si>
  <si>
    <t>NER-MA-043</t>
  </si>
  <si>
    <t>HANSCOM COMPOSITE SQDN</t>
  </si>
  <si>
    <t>NER-MA-044</t>
  </si>
  <si>
    <t>CAPE COD COASTAL PATROL 18 COMP SQDN</t>
  </si>
  <si>
    <t>NER-MA-059</t>
  </si>
  <si>
    <t>LTC POCHER MINUTE MAN COMP SQDN</t>
  </si>
  <si>
    <t>NER-MA-070</t>
  </si>
  <si>
    <t>ESSEX COUNTY COMPOSITE SQDN</t>
  </si>
  <si>
    <t>NER-MA-071</t>
  </si>
  <si>
    <t>PILGRIM COMPOSITE SQDN</t>
  </si>
  <si>
    <t>NER-ME-033</t>
  </si>
  <si>
    <t>33RD COMPOSITE SQUADRON</t>
  </si>
  <si>
    <t>NER-ME-035</t>
  </si>
  <si>
    <t>35TH COMPOSITE SQUADRON</t>
  </si>
  <si>
    <t>NER-ME-036</t>
  </si>
  <si>
    <t>36TH COMPOSITE SQUADRON</t>
  </si>
  <si>
    <t>NER-ME-038</t>
  </si>
  <si>
    <t>38TH COMPOSITE SQUADRON</t>
  </si>
  <si>
    <t>NER-ME-056</t>
  </si>
  <si>
    <t>56TH COMPOSITE SQUADRON</t>
  </si>
  <si>
    <t>NER-ME-058</t>
  </si>
  <si>
    <t>58TH COMPOSITE SQUADRON</t>
  </si>
  <si>
    <t>NER-ME-075</t>
  </si>
  <si>
    <t>75TH COMPOSITE SQUADRON</t>
  </si>
  <si>
    <t>NER-ME-077</t>
  </si>
  <si>
    <t>77TH COMPOSITE SQUADRON</t>
  </si>
  <si>
    <t>NER-ME-078</t>
  </si>
  <si>
    <t>SANFORD COMPOSITE SQUADRON</t>
  </si>
  <si>
    <t>NER-NH-010</t>
  </si>
  <si>
    <t>SEACOAST COMPOSITE SQDN</t>
  </si>
  <si>
    <t>NER-NH-014</t>
  </si>
  <si>
    <t>LEBANON COMPOSITE SQDN</t>
  </si>
  <si>
    <t>NER-NH-016</t>
  </si>
  <si>
    <t>GREATER NASHUA COMPOSITE SQUADRON</t>
  </si>
  <si>
    <t>NER-NH-032</t>
  </si>
  <si>
    <t>CONCORD COMPOSITE SQDN</t>
  </si>
  <si>
    <t>NER-NH-037</t>
  </si>
  <si>
    <t>HIGHLANDERS CADET SQDN</t>
  </si>
  <si>
    <t>NER-NH-053</t>
  </si>
  <si>
    <t>MONADNOCK COMPOSITE SQDN</t>
  </si>
  <si>
    <t>NER-NH-054</t>
  </si>
  <si>
    <t>MANCHESTER COMPOSITE SQDN</t>
  </si>
  <si>
    <t>NER-NH-056</t>
  </si>
  <si>
    <t>HAWK COMPOSITE SQDN</t>
  </si>
  <si>
    <t>NER-NH-075</t>
  </si>
  <si>
    <t>NER-NH-801</t>
  </si>
  <si>
    <t>HUMPHREY CADET SQUADRON</t>
  </si>
  <si>
    <t>NER-NJ-002</t>
  </si>
  <si>
    <t>CUMBERLAND COMPOSITE SQDN</t>
  </si>
  <si>
    <t>NER-NJ-003</t>
  </si>
  <si>
    <t>RARITAN VALLEY COMPOSITE SQDN</t>
  </si>
  <si>
    <t>NER-NJ-009</t>
  </si>
  <si>
    <t>CAPE MAY COUNTY COMPOSITE SQDN</t>
  </si>
  <si>
    <t>NER-NJ-035</t>
  </si>
  <si>
    <t>TEANECK COMPOSITE SQDN</t>
  </si>
  <si>
    <t>NER-NJ-037</t>
  </si>
  <si>
    <t>GLOUCESTER COUNTY COMPOSITE SQDN.</t>
  </si>
  <si>
    <t>NER-NJ-058</t>
  </si>
  <si>
    <t>LONE EAGLE COMPOSITE SQDN</t>
  </si>
  <si>
    <t>NER-NJ-059</t>
  </si>
  <si>
    <t>JACK SCHWEIKER COMPOSITE SQDN</t>
  </si>
  <si>
    <t>NER-NJ-065</t>
  </si>
  <si>
    <t>OCEAN COMPOSITE SQDN</t>
  </si>
  <si>
    <t>NER-NJ-067</t>
  </si>
  <si>
    <t>BAYSHORE COMPOSITE SQDN</t>
  </si>
  <si>
    <t>NER-NJ-073</t>
  </si>
  <si>
    <t>CURTISS-WRIGHT COMPOSITE SQUADRON</t>
  </si>
  <si>
    <t>NER-NJ-079</t>
  </si>
  <si>
    <t>AIR VICTORY MUSEUM COMPOSITE SQUADRON</t>
  </si>
  <si>
    <t>NER-NJ-082</t>
  </si>
  <si>
    <t>ALLENTOWN COMPOSITE SQDN</t>
  </si>
  <si>
    <t>NER-NJ-086</t>
  </si>
  <si>
    <t>MAJ THOMAS B. MCGUIRE JR COMPOSITE SQDN</t>
  </si>
  <si>
    <t>NER-NJ-090</t>
  </si>
  <si>
    <t>WALTER M. SCHIRRA JR. COMPOSITE SQUADRON</t>
  </si>
  <si>
    <t>NER-NJ-092</t>
  </si>
  <si>
    <t>TWIN PINE COMPOSITE SQDN</t>
  </si>
  <si>
    <t>NER-NJ-093</t>
  </si>
  <si>
    <t>PICATINNY COMPOSITE SQDN</t>
  </si>
  <si>
    <t>NER-NJ-096</t>
  </si>
  <si>
    <t>PINELAND COMPOSITE SQDN</t>
  </si>
  <si>
    <t>NER-NJ-097</t>
  </si>
  <si>
    <t>TETERBORO COMPOSITE SQDN</t>
  </si>
  <si>
    <t>NER-NJ-102</t>
  </si>
  <si>
    <t>CAPTAIN BUD JACKSON COMPOSITE SQUADRON</t>
  </si>
  <si>
    <t>NER-NJ-103</t>
  </si>
  <si>
    <t>GENERAL JIMMY STEWART COMPOSITE SQDN</t>
  </si>
  <si>
    <t>NER-NJ-105</t>
  </si>
  <si>
    <t>ATLANTIC COUNTY COMPOSITE SQUADRON</t>
  </si>
  <si>
    <t>NER-NJ-107</t>
  </si>
  <si>
    <t>DELAWARE VALLEY COMPOSITE SQUADRON</t>
  </si>
  <si>
    <t>NER-NJ-112</t>
  </si>
  <si>
    <t>JERSEY CITY COMPOSITE SQUADRON</t>
  </si>
  <si>
    <t>NER-NY-020</t>
  </si>
  <si>
    <t>SOUTHTOWNS CADET SQDN</t>
  </si>
  <si>
    <t>NER-NY-022</t>
  </si>
  <si>
    <t>BUFFALO COMPOSITE SQUADRON #1</t>
  </si>
  <si>
    <t>NER-NY-030</t>
  </si>
  <si>
    <t>ORANGE COUNTY CADET SQDN</t>
  </si>
  <si>
    <t>NER-NY-033</t>
  </si>
  <si>
    <t>PUTNAM COUNTY COMPOSITE SQUADRON</t>
  </si>
  <si>
    <t>NER-NY-043</t>
  </si>
  <si>
    <t>MID-EASTERN GROUP</t>
  </si>
  <si>
    <t>NER-NY-048</t>
  </si>
  <si>
    <t>WESTCHESTER CADET SQDN 1</t>
  </si>
  <si>
    <t>NER-NY-072</t>
  </si>
  <si>
    <t>ROCKLAND CADET SQDN</t>
  </si>
  <si>
    <t>NER-NY-073</t>
  </si>
  <si>
    <t>SCHENECTADY COMPOSITE SQDN</t>
  </si>
  <si>
    <t>NER-NY-111</t>
  </si>
  <si>
    <t>NER-NY-116</t>
  </si>
  <si>
    <t>NIAGARA FALLS COMPOSITE SQDN 1</t>
  </si>
  <si>
    <t>NER-NY-117</t>
  </si>
  <si>
    <t>COL FRANCIS S. GABRESKI CADET SQDN</t>
  </si>
  <si>
    <t>NER-NY-135</t>
  </si>
  <si>
    <t>SYRACUSE CADET SQDN</t>
  </si>
  <si>
    <t>NER-NY-147</t>
  </si>
  <si>
    <t>ACADEMY CADET SQDN</t>
  </si>
  <si>
    <t>NER-NY-153</t>
  </si>
  <si>
    <t>LEROY R. GRUMMAN CADET SQUADRON</t>
  </si>
  <si>
    <t>NER-NY-159</t>
  </si>
  <si>
    <t>DUTCHESS COUNTY CADET SQUADRON</t>
  </si>
  <si>
    <t>NER-NY-162</t>
  </si>
  <si>
    <t>UTICA CADET SQUADRON</t>
  </si>
  <si>
    <t>NER-NY-173</t>
  </si>
  <si>
    <t>TAK COMPOSITE SQDN</t>
  </si>
  <si>
    <t>NER-NY-212</t>
  </si>
  <si>
    <t>CANANDAIGUA COMPOSITE SQDN</t>
  </si>
  <si>
    <t>NER-NY-238</t>
  </si>
  <si>
    <t>COL JOHNNIE PANTANELLI COMPOSITE SQUADRON</t>
  </si>
  <si>
    <t>NER-NY-247</t>
  </si>
  <si>
    <t>BRIAN M. MOONEY CADET SQDN</t>
  </si>
  <si>
    <t>NER-NY-253</t>
  </si>
  <si>
    <t>BATAVIA COMPOSITE SQUADRON</t>
  </si>
  <si>
    <t>NER-NY-273</t>
  </si>
  <si>
    <t>ROCHESTER COMPOSITE SQDN</t>
  </si>
  <si>
    <t>NER-NY-283</t>
  </si>
  <si>
    <t>NER-NY-288</t>
  </si>
  <si>
    <t>LT. QUENTIN ROOSEVELT CADET SQUADRON</t>
  </si>
  <si>
    <t>NER-NY-292</t>
  </si>
  <si>
    <t>BROOME TIOGA COMPOSITE SQDN</t>
  </si>
  <si>
    <t>NER-NY-301</t>
  </si>
  <si>
    <t>PHOENIX COMPOSITE SQDN</t>
  </si>
  <si>
    <t>NER-NY-311</t>
  </si>
  <si>
    <t>9TH SUFFOLK CADET SQUADRON</t>
  </si>
  <si>
    <t>NER-NY-328</t>
  </si>
  <si>
    <t>SUFFOLK CADET SQDN 10</t>
  </si>
  <si>
    <t>NER-NY-351</t>
  </si>
  <si>
    <t>DUNKIRK COMPOSITE SQUADRON</t>
  </si>
  <si>
    <t>NER-NY-354</t>
  </si>
  <si>
    <t>CONDOR COMPOSITE SQDN</t>
  </si>
  <si>
    <t>NER-NY-355</t>
  </si>
  <si>
    <t>ITHACA COMPOSITE SQDN</t>
  </si>
  <si>
    <t>NER-NY-373</t>
  </si>
  <si>
    <t>FLOYD BENNETT COMPOSITE SQUADRON</t>
  </si>
  <si>
    <t>NER-NY-384</t>
  </si>
  <si>
    <t>BROOKLYN TECH CADET SQDN. #1</t>
  </si>
  <si>
    <t>NER-NY-387</t>
  </si>
  <si>
    <t>SULLIVAN COUNTY FLIGHT</t>
  </si>
  <si>
    <t>NER-NY-388</t>
  </si>
  <si>
    <t>JAMES P. OCONNOR COMPOSITE SQDN</t>
  </si>
  <si>
    <t>NER-NY-390</t>
  </si>
  <si>
    <t>VANGUARD COMPOSITE SQUADRON</t>
  </si>
  <si>
    <t>NER-NY-392</t>
  </si>
  <si>
    <t>VEDDER COMPOSITE  SQDN</t>
  </si>
  <si>
    <t>NER-NY-395</t>
  </si>
  <si>
    <t>ULSTER COUNTY FLIGHT</t>
  </si>
  <si>
    <t>NER-NY-402</t>
  </si>
  <si>
    <t>JAMESTOWN COMPOSITE SQDN</t>
  </si>
  <si>
    <t>NER-NY-406</t>
  </si>
  <si>
    <t>FORT DRUM COMPOSITE SQUADRON</t>
  </si>
  <si>
    <t>NER-NY-408</t>
  </si>
  <si>
    <t>F.R. SUSSEY COMPOSITE SQDN</t>
  </si>
  <si>
    <t>NER-NY-415</t>
  </si>
  <si>
    <t>CAPT LUKE C. WULLENWABER COMPOSITE SQUADRON</t>
  </si>
  <si>
    <t>NER-NY-417</t>
  </si>
  <si>
    <t>NER-NY-420</t>
  </si>
  <si>
    <t>LT VINCENT R. CAPODANNO COMPOSITE SQUADRON</t>
  </si>
  <si>
    <t>NER-NY-422</t>
  </si>
  <si>
    <t>LT ANTHONY L WILLSEA CADET SQUADRON</t>
  </si>
  <si>
    <t>NER-NY-423</t>
  </si>
  <si>
    <t>NER-NY-803</t>
  </si>
  <si>
    <t>LT COL MICHAEL R. NOYES MIDDLE SCHOOL CADET SQUADRON</t>
  </si>
  <si>
    <t>NER-PA-009</t>
  </si>
  <si>
    <t>ERIE COMPOSITE SQDN 502</t>
  </si>
  <si>
    <t>NER-PA-010</t>
  </si>
  <si>
    <t>JESSE JONES COMPOSITE SQDN 304</t>
  </si>
  <si>
    <t>NER-PA-018</t>
  </si>
  <si>
    <t>GENERAL CARL A. SPAATZ COMPOSITE SQDN 812</t>
  </si>
  <si>
    <t>NER-PA-021</t>
  </si>
  <si>
    <t>YORK COMPOSITE SQDN 301</t>
  </si>
  <si>
    <t>NER-PA-025</t>
  </si>
  <si>
    <t>ALLEGHENY COUNTY COMPOSITE SQDN 602</t>
  </si>
  <si>
    <t>NER-PA-035</t>
  </si>
  <si>
    <t>QUAKERTOWN COMPOSITE SQDN 904</t>
  </si>
  <si>
    <t>NER-PA-045</t>
  </si>
  <si>
    <t>HARRISBURG INTL COMPOSITE SQDN 306</t>
  </si>
  <si>
    <t>NER-PA-048</t>
  </si>
  <si>
    <t>PHILADELPHIA COMPOSITE SQDN 103</t>
  </si>
  <si>
    <t>NER-PA-049</t>
  </si>
  <si>
    <t>PHILADELPHIA COMPOSITE SQDN 102</t>
  </si>
  <si>
    <t>NER-PA-060</t>
  </si>
  <si>
    <t>CAPITAL CITY COMPOSITE SQDN 302</t>
  </si>
  <si>
    <t>NER-PA-065</t>
  </si>
  <si>
    <t>WILLIAMSPORT COMPOSITE SQDN 401</t>
  </si>
  <si>
    <t>NER-PA-066</t>
  </si>
  <si>
    <t>HAZLETON COMPOSITE SQDN 203</t>
  </si>
  <si>
    <t>NER-PA-080</t>
  </si>
  <si>
    <t>CHESTER COUNTY COMPOSITE SQDN 1008</t>
  </si>
  <si>
    <t>NER-PA-089</t>
  </si>
  <si>
    <t>READING COMPOSITE SQDN 811</t>
  </si>
  <si>
    <t>NER-PA-102</t>
  </si>
  <si>
    <t>NER-PA-105</t>
  </si>
  <si>
    <t>DELCO COMPOSITE SQDN 1007</t>
  </si>
  <si>
    <t>NER-PA-109</t>
  </si>
  <si>
    <t>SOMERSET COUNTY COMPOSITE SQDN 1502</t>
  </si>
  <si>
    <t>NER-PA-125</t>
  </si>
  <si>
    <t>ARMSTRONG COUNTY COMPOSITE SQUADRON</t>
  </si>
  <si>
    <t>NER-PA-133</t>
  </si>
  <si>
    <t>GOLDEN TRIANGLE COMPOSITE SQDN 603</t>
  </si>
  <si>
    <t>NER-PA-143</t>
  </si>
  <si>
    <t>MAJOR DON BEATTY COMPOSITE SQDN 501</t>
  </si>
  <si>
    <t>NER-PA-146</t>
  </si>
  <si>
    <t>DOYLESTOWN COMPOSITE SQDN 907</t>
  </si>
  <si>
    <t>NER-PA-160</t>
  </si>
  <si>
    <t>WILLOW GROVE JRB COMP SQDN 902</t>
  </si>
  <si>
    <t>NER-PA-190</t>
  </si>
  <si>
    <t>BUTLER COMPOSITE SQUADRON 712</t>
  </si>
  <si>
    <t>NER-PA-201</t>
  </si>
  <si>
    <t>SCRANTON COMPOSITE SQUADRON 201</t>
  </si>
  <si>
    <t>NER-PA-214</t>
  </si>
  <si>
    <t>NORTHEAST PHILADELPHIA COMPOSITE SQDN 104</t>
  </si>
  <si>
    <t>NER-PA-253</t>
  </si>
  <si>
    <t>JIMMY STEWART COMPOSITE SQDN 714</t>
  </si>
  <si>
    <t>NER-PA-265</t>
  </si>
  <si>
    <t>NER-PA-288</t>
  </si>
  <si>
    <t>NER-PA-292</t>
  </si>
  <si>
    <t>MT POCONO COMPOSITE SQDN 207</t>
  </si>
  <si>
    <t>NER-PA-296</t>
  </si>
  <si>
    <t>LEHIGH VALLEY COMPOSITE SQDN 805</t>
  </si>
  <si>
    <t>NER-PA-301</t>
  </si>
  <si>
    <t>WEST PHILADELPHIA COMPOSITE SQDN 1006</t>
  </si>
  <si>
    <t>NER-PA-303</t>
  </si>
  <si>
    <t>BRADEN COMPOSITE SQUADRON 807</t>
  </si>
  <si>
    <t>NER-PA-308</t>
  </si>
  <si>
    <t>GETTYSBURG COMPOSITE SQUADRON 308</t>
  </si>
  <si>
    <t>NER-PA-310</t>
  </si>
  <si>
    <t>BEAVER COUNTY COMPOSITE SQDN 704</t>
  </si>
  <si>
    <t>NER-PA-326</t>
  </si>
  <si>
    <t>CLARION COMPOSITE SQDN 504</t>
  </si>
  <si>
    <t>NER-PA-332</t>
  </si>
  <si>
    <t>MERCER COUNTY COMP SQ</t>
  </si>
  <si>
    <t>NER-PA-335</t>
  </si>
  <si>
    <t>BEDFORD COUNTY COMPOSITE SQUADRON</t>
  </si>
  <si>
    <t>NER-PA-337</t>
  </si>
  <si>
    <t>LAWRENCE COUNTY COMP SQ</t>
  </si>
  <si>
    <t>NER-PA-338</t>
  </si>
  <si>
    <t>NITTANY COMP SQDN 338</t>
  </si>
  <si>
    <t>NER-PA-503</t>
  </si>
  <si>
    <t>CRAWFORD CO. COMPOSITE SQUADRON</t>
  </si>
  <si>
    <t>NER-PA-505</t>
  </si>
  <si>
    <t>WARREN COUNTY COMPOSITE SQUADRON</t>
  </si>
  <si>
    <t>NER-PA-507</t>
  </si>
  <si>
    <t>NER-PA-522</t>
  </si>
  <si>
    <t>SELINSGROVE COMPOSITE SQUADRON</t>
  </si>
  <si>
    <t>NER-PA-601</t>
  </si>
  <si>
    <t>WASHINGTON COMPOSITE SQUADRON</t>
  </si>
  <si>
    <t>NER-RI-034</t>
  </si>
  <si>
    <t>WEST BAY COMPOSITE SQDN</t>
  </si>
  <si>
    <t>NER-RI-036</t>
  </si>
  <si>
    <t>SOUTH COUNTY COMPOSITE SQDN</t>
  </si>
  <si>
    <t>NER-RI-037</t>
  </si>
  <si>
    <t>106TH CADET SQUADRON</t>
  </si>
  <si>
    <t>NER-VT-006</t>
  </si>
  <si>
    <t>GREEN MOUNTAIN COMPOSITE SQDN</t>
  </si>
  <si>
    <t>NER-VT-007</t>
  </si>
  <si>
    <t>CATAMOUNT COMPOSITE SQUADRON</t>
  </si>
  <si>
    <t>NER-VT-009</t>
  </si>
  <si>
    <t>RUTLAND COMPOSITE SQDN</t>
  </si>
  <si>
    <t>NER-VT-033</t>
  </si>
  <si>
    <t>CAPITAL COMPOSITE SQDN</t>
  </si>
  <si>
    <t>RMR-CO-015</t>
  </si>
  <si>
    <t>THUNDER MOUNTAIN COMPOSITE SQDN</t>
  </si>
  <si>
    <t>RMR-CO-021</t>
  </si>
  <si>
    <t>GREELEY COMPOSITE SQDN</t>
  </si>
  <si>
    <t>RMR-CO-022</t>
  </si>
  <si>
    <t>VANCE BRAND CADET SQDN</t>
  </si>
  <si>
    <t>RMR-CO-030</t>
  </si>
  <si>
    <t>COLORADO SPRINGS CADET SQDN</t>
  </si>
  <si>
    <t>RMR-CO-031</t>
  </si>
  <si>
    <t>FOOTHILLS CADET SQDN</t>
  </si>
  <si>
    <t>RMR-CO-068</t>
  </si>
  <si>
    <t>NORTH VALLEY COMPOSITE SQDN</t>
  </si>
  <si>
    <t>RMR-CO-072</t>
  </si>
  <si>
    <t>BOULDER COMPOSITE SQDN</t>
  </si>
  <si>
    <t>RMR-CO-098</t>
  </si>
  <si>
    <t>FREMONT STARFIRE CADET SQDN</t>
  </si>
  <si>
    <t>RMR-CO-099</t>
  </si>
  <si>
    <t>BROOMFIELD COMPOSITE SQDN</t>
  </si>
  <si>
    <t>RMR-CO-141</t>
  </si>
  <si>
    <t>MONTROSE COMPOSITE SQDN</t>
  </si>
  <si>
    <t>RMR-CO-143</t>
  </si>
  <si>
    <t>MILE HIGH CADET SQUADRON</t>
  </si>
  <si>
    <t>RMR-CO-147</t>
  </si>
  <si>
    <t>THOMPSON VALLEY COMPOSITE SQDN</t>
  </si>
  <si>
    <t>RMR-CO-148</t>
  </si>
  <si>
    <t>RMR-CO-157</t>
  </si>
  <si>
    <t>DOUGLAS CADET SQDN</t>
  </si>
  <si>
    <t>RMR-CO-159</t>
  </si>
  <si>
    <t>AIR ACADEMY CADET SQUADRON</t>
  </si>
  <si>
    <t>RMR-CO-160</t>
  </si>
  <si>
    <t>HEART OF THE ROCKIES COMPOSITE SQ</t>
  </si>
  <si>
    <t>RMR-CO-163</t>
  </si>
  <si>
    <t>HIGHLANDER COMPOSITE SQUADRON</t>
  </si>
  <si>
    <t>RMR-CO-173</t>
  </si>
  <si>
    <t>PARKER CADET SQDN</t>
  </si>
  <si>
    <t>RMR-CO-179</t>
  </si>
  <si>
    <t>PUEBLO EAGLES COMPOSITE SQUADRON</t>
  </si>
  <si>
    <t>RMR-CO-181</t>
  </si>
  <si>
    <t>STEAMBOAT SPRINGS COMPOSITE SQDN</t>
  </si>
  <si>
    <t>RMR-CO-183</t>
  </si>
  <si>
    <t>VALKYRIE CADET SQDN</t>
  </si>
  <si>
    <t>RMR-CO-186</t>
  </si>
  <si>
    <t>DAKOTA RIDGE COMPOSITE SQDN</t>
  </si>
  <si>
    <t>RMR-CO-189</t>
  </si>
  <si>
    <t>MESA VERDE CADET SQUADRON</t>
  </si>
  <si>
    <t>RMR-CO-190</t>
  </si>
  <si>
    <t>BANNING LEWIS RANCH CADET SQDN</t>
  </si>
  <si>
    <t>RMR-CO-803</t>
  </si>
  <si>
    <t>RMR-ID-015</t>
  </si>
  <si>
    <t>NAMPA COMPOSITE SQDN</t>
  </si>
  <si>
    <t>RMR-ID-049</t>
  </si>
  <si>
    <t>TWIN FALLS COMPOSITE SQDN</t>
  </si>
  <si>
    <t>RMR-ID-069</t>
  </si>
  <si>
    <t>JOE ENGLE COMPOSITE SQDN</t>
  </si>
  <si>
    <t>RMR-ID-073</t>
  </si>
  <si>
    <t>BOISE COMPOSITE SQDN</t>
  </si>
  <si>
    <t>RMR-ID-083</t>
  </si>
  <si>
    <t>COEUR D ALENE COMPOSITE SQDN</t>
  </si>
  <si>
    <t>RMR-ID-096</t>
  </si>
  <si>
    <t>POCATELLO COMPOSITE SQDN</t>
  </si>
  <si>
    <t>RMR-ID-097</t>
  </si>
  <si>
    <t>EAGLE ROCK COMPOSITE SQDN</t>
  </si>
  <si>
    <t>RMR-MT-008</t>
  </si>
  <si>
    <t>BEARTOOTH COMPOSITE SQDN</t>
  </si>
  <si>
    <t>RMR-MT-012</t>
  </si>
  <si>
    <t>MALMSTROM AFB COMPOSITE SQUADRON</t>
  </si>
  <si>
    <t>RMR-MT-018</t>
  </si>
  <si>
    <t>MISSOULA COMPOSITE SQDN</t>
  </si>
  <si>
    <t>RMR-MT-031</t>
  </si>
  <si>
    <t>RMR-MT-037</t>
  </si>
  <si>
    <t>GALLATIN COMPOSITE SQUADRON</t>
  </si>
  <si>
    <t>RMR-MT-053</t>
  </si>
  <si>
    <t>FLATHEAD COMPOSITE SQDN</t>
  </si>
  <si>
    <t>RMR-MT-060</t>
  </si>
  <si>
    <t>LEWIS AND CLARK COMPOSITE SQUADRON</t>
  </si>
  <si>
    <t>RMR-UT-017</t>
  </si>
  <si>
    <t>CASTLE VALLEY COMPOSITE SQDN</t>
  </si>
  <si>
    <t>RMR-UT-027</t>
  </si>
  <si>
    <t>WEBER MINUTEMAN COMPOSITE SQDN</t>
  </si>
  <si>
    <t>RMR-UT-048</t>
  </si>
  <si>
    <t>PHOENIX CADET SQDN</t>
  </si>
  <si>
    <t>RMR-UT-049</t>
  </si>
  <si>
    <t>CACHE VALLEY COMPOSITE SQDN</t>
  </si>
  <si>
    <t>RMR-UT-053</t>
  </si>
  <si>
    <t>SEVIER VALLEY CADET SQDN</t>
  </si>
  <si>
    <t>RMR-UT-067</t>
  </si>
  <si>
    <t>THUNDERBIRD CADET SQUADRON</t>
  </si>
  <si>
    <t>CEDAR MUSTANGS CADET SQUADRON</t>
  </si>
  <si>
    <t>RMR-UT-080</t>
  </si>
  <si>
    <t>BLACKHAWK CADET SQDN</t>
  </si>
  <si>
    <t>RMR-UT-083</t>
  </si>
  <si>
    <t>PHANTOM COMPOSITE SQUADRON</t>
  </si>
  <si>
    <t>RMR-UT-801</t>
  </si>
  <si>
    <t>UMA CADET SQUADRON</t>
  </si>
  <si>
    <t>RMR-WY-002</t>
  </si>
  <si>
    <t>492ND EMERGENCY SERVICES COMP SQDN</t>
  </si>
  <si>
    <t>RMR-WY-059</t>
  </si>
  <si>
    <t>CAPT MICHAEL S WALKER MEMORIAL COMPOSITE SQUADRON</t>
  </si>
  <si>
    <t>RMR-WY-066</t>
  </si>
  <si>
    <t>CHEYENNE COMPOSITE SQDN</t>
  </si>
  <si>
    <t>RMR-WY-069</t>
  </si>
  <si>
    <t>POWDER RIVER COMPOSITE SQUADRON</t>
  </si>
  <si>
    <t>RMR-WY-075</t>
  </si>
  <si>
    <t>YELLOWSTONE REGIONAL COMPOSITE SQUADRON</t>
  </si>
  <si>
    <t>RMR-WY-078</t>
  </si>
  <si>
    <t>CLOUD PEAK COMP SQDN</t>
  </si>
  <si>
    <t>PCR-AK-009</t>
  </si>
  <si>
    <t>NINTH COMPOSITE OPERATIONS SQDN</t>
  </si>
  <si>
    <t>PCR-AK-011</t>
  </si>
  <si>
    <t>KENAI COMPOSITE SQDN</t>
  </si>
  <si>
    <t>PCR-AK-015</t>
  </si>
  <si>
    <t>ANCHORAGE POLARIS COMPOSITE SQDN</t>
  </si>
  <si>
    <t>PCR-AK-017</t>
  </si>
  <si>
    <t>17TH COMPOSITE SQUADRON</t>
  </si>
  <si>
    <t>PCR-AK-022</t>
  </si>
  <si>
    <t>PCR-AK-027</t>
  </si>
  <si>
    <t>DELTA FORCE CADET SQUADRON</t>
  </si>
  <si>
    <t>PCR-AK-065</t>
  </si>
  <si>
    <t>BARANOF COMPOSITE SQDN</t>
  </si>
  <si>
    <t>PCR-AK-071</t>
  </si>
  <si>
    <t>EIELSON 71ST COMPOSITE SQDN</t>
  </si>
  <si>
    <t>PCR-AK-072</t>
  </si>
  <si>
    <t>VALDEZ COMPOSITE SQDN</t>
  </si>
  <si>
    <t>PCR-AK-076</t>
  </si>
  <si>
    <t>BIRCHWOOD COMPOSITE SQDN</t>
  </si>
  <si>
    <t>PCR-AK-087</t>
  </si>
  <si>
    <t>KODIAK ISLAND COMPOSITE SQDN</t>
  </si>
  <si>
    <t>PCR-AK-092</t>
  </si>
  <si>
    <t>YUKON COMPOSITE SQUADRON</t>
  </si>
  <si>
    <t>PCR-CA-007</t>
  </si>
  <si>
    <t>MARCH FIELD COMPOSITE SQDN 45</t>
  </si>
  <si>
    <t>PCR-CA-015</t>
  </si>
  <si>
    <t>EAST BAY CADET SQDN 18</t>
  </si>
  <si>
    <t>PCR-CA-016</t>
  </si>
  <si>
    <t>MARIN SEARCH AND RESCUE COMP SQUADRON 23</t>
  </si>
  <si>
    <t>PCR-CA-034</t>
  </si>
  <si>
    <t>AUBURN-STARR COMPOSITE SQDN 92</t>
  </si>
  <si>
    <t>PCR-CA-046</t>
  </si>
  <si>
    <t>SIERRA COMPOSITE SQDN 72</t>
  </si>
  <si>
    <t>PCR-CA-051</t>
  </si>
  <si>
    <t>CAPT JAY WEINSOFF CADET SQDN 3</t>
  </si>
  <si>
    <t>PCR-CA-096</t>
  </si>
  <si>
    <t>DIABLO COMPOSITE SQDN 44</t>
  </si>
  <si>
    <t>PCR-CA-116</t>
  </si>
  <si>
    <t>SAN FERNANDO CADET SQDN 137</t>
  </si>
  <si>
    <t>PCR-CA-123</t>
  </si>
  <si>
    <t>BILLIE L. LECLAIR CADET SQUADRON 31</t>
  </si>
  <si>
    <t>PCR-CA-127</t>
  </si>
  <si>
    <t>EL MONTE COMPOSITE SQDN 21</t>
  </si>
  <si>
    <t>PCR-CA-138</t>
  </si>
  <si>
    <t>TRAVIS COMPOSITE SQDN 22</t>
  </si>
  <si>
    <t>PCR-CA-140</t>
  </si>
  <si>
    <t>EDWARDS AFB COMPOSITE SQDN 84</t>
  </si>
  <si>
    <t>PCR-CA-146</t>
  </si>
  <si>
    <t>LT COL ARTHUR KING COMPOSITE SQUADRON 50</t>
  </si>
  <si>
    <t>PCR-CA-151</t>
  </si>
  <si>
    <t>SACRAMENTO COMPOSITE SQDN 14</t>
  </si>
  <si>
    <t>PCR-CA-155</t>
  </si>
  <si>
    <t>BOB BEEVERS COMPOSITE SQUADRON 103</t>
  </si>
  <si>
    <t>PCR-CA-158</t>
  </si>
  <si>
    <t>VANDENBERG COMPOSITE SQDN 101</t>
  </si>
  <si>
    <t>PCR-CA-169</t>
  </si>
  <si>
    <t>FRESNO COMPOSITE SQUADRON 112</t>
  </si>
  <si>
    <t>PCR-CA-180</t>
  </si>
  <si>
    <t>WEST BAY COMPOSITE SQDN 192</t>
  </si>
  <si>
    <t>PCR-CA-193</t>
  </si>
  <si>
    <t>CABLE COMPOSITE SQDN 25</t>
  </si>
  <si>
    <t>PCR-CA-204</t>
  </si>
  <si>
    <t>CAMARILLO COMPOSITE SQDN 61</t>
  </si>
  <si>
    <t>PCR-CA-214</t>
  </si>
  <si>
    <t>JON E. KRAMER COMPOSITE SQDN 10</t>
  </si>
  <si>
    <t>PCR-CA-224</t>
  </si>
  <si>
    <t>BAKERSFIELD COMPOSITE SQDN 121</t>
  </si>
  <si>
    <t>PCR-CA-240</t>
  </si>
  <si>
    <t>PCR-CA-246</t>
  </si>
  <si>
    <t>SHASTA COMPOSITE SQDN 126</t>
  </si>
  <si>
    <t>PCR-CA-249</t>
  </si>
  <si>
    <t>REDWOOD EMPIRE COMPOSITE SQDN 157</t>
  </si>
  <si>
    <t>PCR-CA-273</t>
  </si>
  <si>
    <t>EUGENE L. CARNAHAN CADET SQDN 85</t>
  </si>
  <si>
    <t>PCR-CA-282</t>
  </si>
  <si>
    <t>BRACKETT COMPOSITE SQDN 64</t>
  </si>
  <si>
    <t>PCR-CA-285</t>
  </si>
  <si>
    <t>BEACH CITIES CADET SQDN 107</t>
  </si>
  <si>
    <t>PCR-CA-292</t>
  </si>
  <si>
    <t>LOS ANGELES CADET SQDN 138</t>
  </si>
  <si>
    <t>PCR-CA-295</t>
  </si>
  <si>
    <t>FULLERTON COMPOSITE SQDN 56</t>
  </si>
  <si>
    <t>PCR-CA-324</t>
  </si>
  <si>
    <t>SKYHAWK COMPOSITE SQDN 47</t>
  </si>
  <si>
    <t>PCR-CA-334</t>
  </si>
  <si>
    <t>JOHN J. MONTGOMERY CADET SQDN 36</t>
  </si>
  <si>
    <t>PCR-CA-345</t>
  </si>
  <si>
    <t>LOS ALAMITOS CADET SQDN 153</t>
  </si>
  <si>
    <t>PCR-CA-371</t>
  </si>
  <si>
    <t>SANTA CRUZ COMPOSITE SQDN 13</t>
  </si>
  <si>
    <t>PCR-CA-384</t>
  </si>
  <si>
    <t>SADDLEBACK COMPOSITE SQDN 68</t>
  </si>
  <si>
    <t>PCR-CA-389</t>
  </si>
  <si>
    <t>MERCED COUNTY COMPOSITE SQDN 147</t>
  </si>
  <si>
    <t>PCR-CA-394</t>
  </si>
  <si>
    <t>TULARE-KINGS COMPOSITE SQDN 394</t>
  </si>
  <si>
    <t>PCR-CA-397</t>
  </si>
  <si>
    <t>BEALE COMPOSITE SQUADRON 19</t>
  </si>
  <si>
    <t>PCR-CA-410</t>
  </si>
  <si>
    <t>CLOVER FIELD COMPOSITE SQDN 51</t>
  </si>
  <si>
    <t>PCR-CA-414</t>
  </si>
  <si>
    <t>SAN FRANCISCO CADET SQDN 86</t>
  </si>
  <si>
    <t>PCR-CA-423</t>
  </si>
  <si>
    <t>CORONA CADET SQ 29</t>
  </si>
  <si>
    <t>PCR-CA-425</t>
  </si>
  <si>
    <t>TEHACHAPI COMPOSITE SQDN 46</t>
  </si>
  <si>
    <t>PCR-CA-435</t>
  </si>
  <si>
    <t>PALM SPRINGS COMPOSITE SQDN 11</t>
  </si>
  <si>
    <t>PCR-CA-437</t>
  </si>
  <si>
    <t>CHINO CADET SQDN 20</t>
  </si>
  <si>
    <t>PCR-CA-441</t>
  </si>
  <si>
    <t>SAN DIEGO CADET SQDN 144</t>
  </si>
  <si>
    <t>PCR-CA-446</t>
  </si>
  <si>
    <t>PASO ROBLES COMPOSITE SQUADRON 446</t>
  </si>
  <si>
    <t>PCR-CA-448</t>
  </si>
  <si>
    <t>SIMI VALLEY CHALLENGER COMPOSITE SQUADRON 1986</t>
  </si>
  <si>
    <t>PCR-CA-458</t>
  </si>
  <si>
    <t>HEMET-RYAN COMPOSITE SQDN 59</t>
  </si>
  <si>
    <t>PCR-CA-464</t>
  </si>
  <si>
    <t>BIG BEAR VALLEY COMPOSITE SQDN 6750</t>
  </si>
  <si>
    <t>PCR-CA-469</t>
  </si>
  <si>
    <t>PANCHO BARNES COMPOSITE SQDN 49</t>
  </si>
  <si>
    <t>PCR-CA-473</t>
  </si>
  <si>
    <t>SOUTH SAN DIEGO CADET SQDN 201</t>
  </si>
  <si>
    <t>PCR-CA-475</t>
  </si>
  <si>
    <t>BUTTE COUNTY COMPOSITE SQUADRON 95</t>
  </si>
  <si>
    <t>PCR-CA-802</t>
  </si>
  <si>
    <t>CALIFORNIA AEROSPACE COMPOSITE SQUADRON</t>
  </si>
  <si>
    <t>PCR-CA-803</t>
  </si>
  <si>
    <t>ESCONDIDO CADET SQUADRON</t>
  </si>
  <si>
    <t>PCR-CA-804</t>
  </si>
  <si>
    <t>JOE WALKER MIDDLE SCHOOL CADET SQUADRON</t>
  </si>
  <si>
    <t>PCR-HI-009</t>
  </si>
  <si>
    <t>WHEELER COMPOSITE SQDN</t>
  </si>
  <si>
    <t>PCR-HI-030</t>
  </si>
  <si>
    <t>MARYKNOLL CADET SQUADRON</t>
  </si>
  <si>
    <t>PCR-HI-043</t>
  </si>
  <si>
    <t>LYMAN FIELD COMPOSITE SQDN</t>
  </si>
  <si>
    <t>PCR-HI-057</t>
  </si>
  <si>
    <t>MAUI COMPOSITE SQDN</t>
  </si>
  <si>
    <t>PCR-HI-060</t>
  </si>
  <si>
    <t>KONA COMPOSITE SQDN</t>
  </si>
  <si>
    <t>PCR-HI-066</t>
  </si>
  <si>
    <t>66TH COMPOSITE SQDN</t>
  </si>
  <si>
    <t>PCR-HI-073</t>
  </si>
  <si>
    <t>KAUAI COMPOSITE SQDN</t>
  </si>
  <si>
    <t>PCR-HI-075</t>
  </si>
  <si>
    <t>WEST OAHU COMP SQDN</t>
  </si>
  <si>
    <t>PCR-HI-077</t>
  </si>
  <si>
    <t>77TH SAINT LOUIS CRUSADERS COMPOSITE SQUADRON</t>
  </si>
  <si>
    <t>PCR-NV-027</t>
  </si>
  <si>
    <t>PCR-NV-029</t>
  </si>
  <si>
    <t>ELKO COMPOSITE SQDN</t>
  </si>
  <si>
    <t>PCR-NV-047</t>
  </si>
  <si>
    <t>CARSON CITY COMPOSITE SQUADRON</t>
  </si>
  <si>
    <t>PCR-NV-051</t>
  </si>
  <si>
    <t>PAHRUMP COMPOSITE SQUADRON</t>
  </si>
  <si>
    <t>PCR-NV-054</t>
  </si>
  <si>
    <t>RENO COMPOSITE SQDN</t>
  </si>
  <si>
    <t>PCR-NV-065</t>
  </si>
  <si>
    <t>HENDERSON COMPOSITE SQDN</t>
  </si>
  <si>
    <t>PCR-NV-067</t>
  </si>
  <si>
    <t>DOUGLAS COUNTY COMPOSITE SQDN</t>
  </si>
  <si>
    <t>PCR-NV-068</t>
  </si>
  <si>
    <t>HUMBOLDT COUNTY COMPOSITE SQDN</t>
  </si>
  <si>
    <t>PCR-NV-069</t>
  </si>
  <si>
    <t>NELLIS COMPOSITE SQUADRON</t>
  </si>
  <si>
    <t>PCR-NV-070</t>
  </si>
  <si>
    <t>LAS VEGAS COMPOSITE SQUADRON 70</t>
  </si>
  <si>
    <t>PCR-NV-077</t>
  </si>
  <si>
    <t>VEGAS VALLEY COMPOSITE SQUADRON</t>
  </si>
  <si>
    <t>PCR-NV-801</t>
  </si>
  <si>
    <t>JIM BRIDGER MIDDLE SCHOOL CADET SQUADRON</t>
  </si>
  <si>
    <t>PCR-NV-802</t>
  </si>
  <si>
    <t>PCR-OR-007</t>
  </si>
  <si>
    <t>MEDFORD COMPOSITE SQDN</t>
  </si>
  <si>
    <t>PCR-OR-016</t>
  </si>
  <si>
    <t>KLAMATH FALLS COMPOSITE SQUADRON</t>
  </si>
  <si>
    <t>PCR-OR-034</t>
  </si>
  <si>
    <t>WASHINGTON COUNTY COMPOSITE SQDN</t>
  </si>
  <si>
    <t>PCR-OR-037</t>
  </si>
  <si>
    <t>GRANTS PASS COMPOSITE SQDN</t>
  </si>
  <si>
    <t>PCR-OR-042</t>
  </si>
  <si>
    <t>SALEM COMPOSITE SQDN</t>
  </si>
  <si>
    <t>PCR-OR-050</t>
  </si>
  <si>
    <t>HIGH DESERT COMPOSITE SQDN</t>
  </si>
  <si>
    <t>PCR-OR-055</t>
  </si>
  <si>
    <t>MAHLON SWEET COMPOSITE SQDN</t>
  </si>
  <si>
    <t>PCR-OR-065</t>
  </si>
  <si>
    <t>AURORA COMPOSITE SQUADRON</t>
  </si>
  <si>
    <t>PCR-OR-073</t>
  </si>
  <si>
    <t>PCR-OR-099</t>
  </si>
  <si>
    <t>MCMINNVILLE COMPOSITE SQDN</t>
  </si>
  <si>
    <t>PCR-WA-002</t>
  </si>
  <si>
    <t>GREEN RIVER COMPOSITE SQDN</t>
  </si>
  <si>
    <t>PCR-WA-003</t>
  </si>
  <si>
    <t>SPOKANE COMPOSITE SQDN</t>
  </si>
  <si>
    <t>PCR-WA-004</t>
  </si>
  <si>
    <t>PANGBORN COMPOSITE SQUADRON</t>
  </si>
  <si>
    <t>PCR-WA-005</t>
  </si>
  <si>
    <t>TWIN W COMPOSITE SQDN</t>
  </si>
  <si>
    <t>PCR-WA-007</t>
  </si>
  <si>
    <t>MOUNT RAINIER COMPOSITE SQDN</t>
  </si>
  <si>
    <t>PCR-WA-011</t>
  </si>
  <si>
    <t>COLUMBIA BASIN COMPOSITE SQDN</t>
  </si>
  <si>
    <t>PCR-WA-015</t>
  </si>
  <si>
    <t>BELLINGHAM COMPOSITE SQDN</t>
  </si>
  <si>
    <t>PCR-WA-018</t>
  </si>
  <si>
    <t>SEATTLE COMPOSITE SQDN</t>
  </si>
  <si>
    <t>PCR-WA-019</t>
  </si>
  <si>
    <t>SOUTH SOUND COMPOSITE SQDN</t>
  </si>
  <si>
    <t>PCR-WA-021</t>
  </si>
  <si>
    <t>21ST FAIRCHILD COMPOSITE SQUADRON</t>
  </si>
  <si>
    <t>PCR-WA-039</t>
  </si>
  <si>
    <t>PCR-WA-044</t>
  </si>
  <si>
    <t>YAKIMA COMPOSITE SQDN</t>
  </si>
  <si>
    <t>PCR-WA-046</t>
  </si>
  <si>
    <t>SKAGIT COMPOSITE SQDN</t>
  </si>
  <si>
    <t>PCR-WA-049</t>
  </si>
  <si>
    <t>PAINE FIELD COMPOSITE SQDN</t>
  </si>
  <si>
    <t>PCR-WA-050</t>
  </si>
  <si>
    <t>OVERLAKE COMPOSITE SQDN</t>
  </si>
  <si>
    <t>PCR-WA-051</t>
  </si>
  <si>
    <t>PENINSULA COMPOSITE SQDN</t>
  </si>
  <si>
    <t>PCR-WA-068</t>
  </si>
  <si>
    <t>NORTHSHORE COMPOSITE SQDN</t>
  </si>
  <si>
    <t>PCR-WA-069</t>
  </si>
  <si>
    <t>RENTON COMPOSITE SQDN</t>
  </si>
  <si>
    <t>PCR-WA-070</t>
  </si>
  <si>
    <t>MOUNT SAINT HELENS COMPOSITE SQDN</t>
  </si>
  <si>
    <t>PCR-WA-080</t>
  </si>
  <si>
    <t>FORT VANCOUVER COMPOSITE SQDN</t>
  </si>
  <si>
    <t>PCR-WA-082</t>
  </si>
  <si>
    <t>TRI-CITIES COMPOSITE SQDN</t>
  </si>
  <si>
    <t>PCR-WA-089</t>
  </si>
  <si>
    <t>DEER PARK COMPOSITE SQUADRON</t>
  </si>
  <si>
    <t>PCR-WA-091</t>
  </si>
  <si>
    <t>PCR-WA-092</t>
  </si>
  <si>
    <t>INTER-STATE COMPOSITE</t>
  </si>
  <si>
    <t>PCR-WA-093</t>
  </si>
  <si>
    <t>ARLINGTON COMPOSITE SQDN</t>
  </si>
  <si>
    <t>PCR-WA-100</t>
  </si>
  <si>
    <t>NORTHERN DESERT COMP SQ</t>
  </si>
  <si>
    <t>PCR-WA-110</t>
  </si>
  <si>
    <t>LEWIS COUNTY COMP SQDN</t>
  </si>
  <si>
    <t>SWR-AR-040</t>
  </si>
  <si>
    <t>40TH COMPOSITE SQUADRON (HOT SPRINGS)</t>
  </si>
  <si>
    <t>SWR-AR-042</t>
  </si>
  <si>
    <t>42ND COMPOSITE SQUADRON (LITTLE ROCK)</t>
  </si>
  <si>
    <t>SWR-AR-083</t>
  </si>
  <si>
    <t>83RD COMPOSITE SQUADRON (FT SMITH)</t>
  </si>
  <si>
    <t>SWR-AR-095</t>
  </si>
  <si>
    <t>95TH COMPOSITE SQUADRON (TEXARKANA)</t>
  </si>
  <si>
    <t>SWR-AR-099</t>
  </si>
  <si>
    <t>99TH COMPOSITE SQUADRON (DELTA)</t>
  </si>
  <si>
    <t>SWR-AR-102</t>
  </si>
  <si>
    <t>102ND COMPOSITE SQUADRON (LAKE DARDANELLE)</t>
  </si>
  <si>
    <t>SWR-AR-107</t>
  </si>
  <si>
    <t>107TH COMPOSITE SQUADRON (TWIN LAKES)</t>
  </si>
  <si>
    <t>SWR-AR-115</t>
  </si>
  <si>
    <t>115TH COMPOSITE SQUADRON (NORTHWEST ARKANSAS)</t>
  </si>
  <si>
    <t>SWR-AR-120</t>
  </si>
  <si>
    <t>120TH COMPOSITE SQUADRON (NORTHEAST ARKANSAS)</t>
  </si>
  <si>
    <t>SWR-AZ-013</t>
  </si>
  <si>
    <t>DEER VALLEY  COMPOSITE SQDN 302</t>
  </si>
  <si>
    <t>SWR-AZ-021</t>
  </si>
  <si>
    <t>YUMA COMPOSITE SQUADRON 508</t>
  </si>
  <si>
    <t>SWR-AZ-022</t>
  </si>
  <si>
    <t>SKY HARBOR COMPOSITE SQUADRON</t>
  </si>
  <si>
    <t>SWR-AZ-036</t>
  </si>
  <si>
    <t>WILLIE COMPOSITE SQDN</t>
  </si>
  <si>
    <t>SWR-AZ-046</t>
  </si>
  <si>
    <t>COCHISE COMPOSITE SQDN</t>
  </si>
  <si>
    <t>SWR-AZ-056</t>
  </si>
  <si>
    <t>DAN KENNEY COMPOSITE SQDN 201</t>
  </si>
  <si>
    <t>SWR-AZ-064</t>
  </si>
  <si>
    <t>FALCON COMPOSITE SQDN 305</t>
  </si>
  <si>
    <t>SWR-AZ-083</t>
  </si>
  <si>
    <t>PRESCOTT COMPOSITE SQDN 206</t>
  </si>
  <si>
    <t>SWR-AZ-085</t>
  </si>
  <si>
    <t>TUCSON COMPOSITE SQDN 105</t>
  </si>
  <si>
    <t>SWR-AZ-102</t>
  </si>
  <si>
    <t>PAYSON COMPOSITE SQDN 209</t>
  </si>
  <si>
    <t>SWR-AZ-106</t>
  </si>
  <si>
    <t xml:space="preserve">NEOTOMA COMPOSITE SQDN </t>
  </si>
  <si>
    <t>SWR-AZ-107</t>
  </si>
  <si>
    <t>VERDE VALLEY COMPOSITE SQUADRON #205</t>
  </si>
  <si>
    <t>SWR-AZ-112</t>
  </si>
  <si>
    <t>LONDON BRIDGE COMPOSITE SQDN 501</t>
  </si>
  <si>
    <t>SWR-AZ-113</t>
  </si>
  <si>
    <t>PARADISE VALLEY CADET SQDN 310</t>
  </si>
  <si>
    <t>SWR-AZ-229</t>
  </si>
  <si>
    <t>EAST TUCSON CADET SQUADRON</t>
  </si>
  <si>
    <t>SWR-AZ-231</t>
  </si>
  <si>
    <t>MOHAVE VALLEY COMPOSITE SQUADRON</t>
  </si>
  <si>
    <t>SWR-AZ-388</t>
  </si>
  <si>
    <t>388TH COMPOSITE SQUADRON</t>
  </si>
  <si>
    <t>SWR-LA-005</t>
  </si>
  <si>
    <t>BARKSDALE COMPOSITE SQDN</t>
  </si>
  <si>
    <t>SWR-LA-007</t>
  </si>
  <si>
    <t>LAKE CHARLES COMPOSITE SQDN</t>
  </si>
  <si>
    <t>SWR-LA-009</t>
  </si>
  <si>
    <t>TANGIPAHOA CADET SQUADRON</t>
  </si>
  <si>
    <t>SWR-LA-010</t>
  </si>
  <si>
    <t>CAPITOL CITY COMPOSITE SQUADRON</t>
  </si>
  <si>
    <t>SWR-LA-014</t>
  </si>
  <si>
    <t>LAFAYETTE COMPOSITE SQUADRON</t>
  </si>
  <si>
    <t>SWR-LA-022</t>
  </si>
  <si>
    <t>ASCENSION PARISH COMPOSITE SQDN</t>
  </si>
  <si>
    <t>SWR-LA-067</t>
  </si>
  <si>
    <t>CENTRAL LOUISIANA COMPOSITE SQDN</t>
  </si>
  <si>
    <t>SWR-LA-088</t>
  </si>
  <si>
    <t>ST TAMMANY COMPOSITE SQUADRON</t>
  </si>
  <si>
    <t>SWR-LA-093</t>
  </si>
  <si>
    <t>PONTCHARTRAIN CADET SQUADRON</t>
  </si>
  <si>
    <t>SWR-NM-006</t>
  </si>
  <si>
    <t>SWR-NM-012</t>
  </si>
  <si>
    <t>EAGLE CADET SQDN</t>
  </si>
  <si>
    <t>SWR-NM-016</t>
  </si>
  <si>
    <t>LOS ALAMOS COMPOSITE SQDN</t>
  </si>
  <si>
    <t>SWR-NM-018</t>
  </si>
  <si>
    <t>SANTA FE COMPOSITE SQUADRON</t>
  </si>
  <si>
    <t>SWR-NM-024</t>
  </si>
  <si>
    <t>LAS CRUCES COMPOSITE SQDN</t>
  </si>
  <si>
    <t>SWR-NM-033</t>
  </si>
  <si>
    <t>T-BIRD COMPOSITE SQDN 4</t>
  </si>
  <si>
    <t>SWR-NM-055</t>
  </si>
  <si>
    <t>WEST MESA COMPOSITE SQUADRON</t>
  </si>
  <si>
    <t>SWR-NM-060</t>
  </si>
  <si>
    <t>CLOVIS HIGH PLAINS COMPOSITE SQUADRON</t>
  </si>
  <si>
    <t>SWR-NM-065</t>
  </si>
  <si>
    <t>GALLUP RAPTOR COMPOSITE SQUADRON</t>
  </si>
  <si>
    <t>SWR-NM-068</t>
  </si>
  <si>
    <t>FARMINGTON COMPOSITE SQDN</t>
  </si>
  <si>
    <t>SWR-NM-073</t>
  </si>
  <si>
    <t>ALAMOGORDO COMPOSITE SQDN</t>
  </si>
  <si>
    <t>SWR-NM-077</t>
  </si>
  <si>
    <t>RIO RANCHO FALCON COMP SQ</t>
  </si>
  <si>
    <t>SWR-NM-082</t>
  </si>
  <si>
    <t>ROSWELL COMPOSITE SQUADRON</t>
  </si>
  <si>
    <t>SWR-NM-083</t>
  </si>
  <si>
    <t>ALBUQUERQUE HEIGHTS COMP SQ</t>
  </si>
  <si>
    <t>SWR-NM-084</t>
  </si>
  <si>
    <t>SOCORRO COMP SQDN</t>
  </si>
  <si>
    <t>SWR-NM-085</t>
  </si>
  <si>
    <t>ROUTE 66 COMPOSITE SQUADRON</t>
  </si>
  <si>
    <t>SWR-NM-800</t>
  </si>
  <si>
    <t>GROUP 800</t>
  </si>
  <si>
    <t>SWR-NM-811</t>
  </si>
  <si>
    <t>LBJ MIDDLE SCHOOL CADET SQUADRON</t>
  </si>
  <si>
    <t>SWR-NM-818</t>
  </si>
  <si>
    <t>TONY HILLERMAN M S CADET SQUADRON</t>
  </si>
  <si>
    <t>SWR-NM-819</t>
  </si>
  <si>
    <t>SWR-NM-820</t>
  </si>
  <si>
    <t>CARLOS F. VIGIL MIDDLE SCHOOL CADET SQUADRON</t>
  </si>
  <si>
    <t>SWR-NM-822</t>
  </si>
  <si>
    <t>SOCORRO HIGH SCHOOL CADET SQUADRON</t>
  </si>
  <si>
    <t>SWR-OK-002</t>
  </si>
  <si>
    <t>EDMOND COMPOSITE SQDN</t>
  </si>
  <si>
    <t>SWR-OK-008</t>
  </si>
  <si>
    <t>FLYING CASTLE COMPOSITE SQDN</t>
  </si>
  <si>
    <t>SWR-OK-024</t>
  </si>
  <si>
    <t>MUSKOGEE NIGHTHAWKS COMPOSITE SQDN</t>
  </si>
  <si>
    <t>SWR-OK-035</t>
  </si>
  <si>
    <t>JACKSON COUNTY COMPOSITE SQDN</t>
  </si>
  <si>
    <t>SWR-OK-074</t>
  </si>
  <si>
    <t>CLEVELAND COUNTY COMPOSITE SQDN</t>
  </si>
  <si>
    <t>SWR-OK-075</t>
  </si>
  <si>
    <t>DURANT-EAKER FIELD COMPOSITE SQUADRON</t>
  </si>
  <si>
    <t>SWR-OK-086</t>
  </si>
  <si>
    <t>GORDON COOPER COMPOSITE SQUADRON</t>
  </si>
  <si>
    <t>SWR-OK-103</t>
  </si>
  <si>
    <t>STILLWATER COMPOSITE SQDN</t>
  </si>
  <si>
    <t>SWR-OK-110</t>
  </si>
  <si>
    <t>ENID COMPOSITE SQDN</t>
  </si>
  <si>
    <t>SWR-OK-113</t>
  </si>
  <si>
    <t>OKLAHOMA CITY COMPOSITE SQDN</t>
  </si>
  <si>
    <t>SWR-OK-114</t>
  </si>
  <si>
    <t>SWR-OK-115</t>
  </si>
  <si>
    <t>COMANCHE-EAGLES COMPOSITE SQDN</t>
  </si>
  <si>
    <t>SWR-OK-116</t>
  </si>
  <si>
    <t>WOODWARD COMPOSITE SQUADRON</t>
  </si>
  <si>
    <t>SWR-OK-123</t>
  </si>
  <si>
    <t>SWR-OK-151</t>
  </si>
  <si>
    <t>STARBASE COMPOSITE SQDN</t>
  </si>
  <si>
    <t>SWR-OK-155</t>
  </si>
  <si>
    <t>BROKEN ARROW COMP SQDN</t>
  </si>
  <si>
    <t>SWR-TX-007</t>
  </si>
  <si>
    <t>LACKLAND CADET SQDN</t>
  </si>
  <si>
    <t>SWR-TX-023</t>
  </si>
  <si>
    <t>SAN ANGELO COMPOSITE SQDN</t>
  </si>
  <si>
    <t>SWR-TX-026</t>
  </si>
  <si>
    <t>CORPUS CHRISTI COMPOSITE SQDN</t>
  </si>
  <si>
    <t>SWR-TX-041</t>
  </si>
  <si>
    <t>GEORGE H.W. BUSH COMPOSITE SQUADRON</t>
  </si>
  <si>
    <t>SWR-TX-047</t>
  </si>
  <si>
    <t>SWR-TX-051</t>
  </si>
  <si>
    <t>PLANO MUSTANGS COMPOSITE SQDN</t>
  </si>
  <si>
    <t>SWR-TX-076</t>
  </si>
  <si>
    <t>CRUSADER COMPOSITE SQDN</t>
  </si>
  <si>
    <t>SWR-TX-085</t>
  </si>
  <si>
    <t>TYLER COMPOSITE SQDN</t>
  </si>
  <si>
    <t>SWR-TX-087</t>
  </si>
  <si>
    <t>WEATHERFORD PATRIOT SQUADRON</t>
  </si>
  <si>
    <t>SWR-TX-089</t>
  </si>
  <si>
    <t>GREGG COUNTY COMPOSITE SQDN</t>
  </si>
  <si>
    <t>SWR-TX-091</t>
  </si>
  <si>
    <t>BROWNSVILLE COMPOSITE SQDN</t>
  </si>
  <si>
    <t>SWR-TX-098</t>
  </si>
  <si>
    <t>ELLINGTON COMPOSITE SQDN</t>
  </si>
  <si>
    <t>SWR-TX-123</t>
  </si>
  <si>
    <t>THREE RIVERS COMPOSITE SQUADRON</t>
  </si>
  <si>
    <t>SWR-TX-133</t>
  </si>
  <si>
    <t>IRVING COMPOSITE SQDN</t>
  </si>
  <si>
    <t>SWR-TX-142</t>
  </si>
  <si>
    <t>SWR-TX-148</t>
  </si>
  <si>
    <t>WACO COMPOSITE SQDN</t>
  </si>
  <si>
    <t>SWR-TX-154</t>
  </si>
  <si>
    <t>SOUTH FORT WORTH DIAMONDBACK COMPOSITE SQDN</t>
  </si>
  <si>
    <t>SWR-TX-176</t>
  </si>
  <si>
    <t>7-6 AIR CAVALRY COMPOSITE SQDN</t>
  </si>
  <si>
    <t>SWR-TX-177</t>
  </si>
  <si>
    <t>SAM HOUSTON COMPOSITE SQDN</t>
  </si>
  <si>
    <t>SWR-TX-179</t>
  </si>
  <si>
    <t>THUNDERBIRD COMPOSITE SQDN</t>
  </si>
  <si>
    <t>SWR-TX-186</t>
  </si>
  <si>
    <t>SPINDLETOP CADET SQUADRON</t>
  </si>
  <si>
    <t>SWR-TX-187</t>
  </si>
  <si>
    <t>ALAMO COMP SQ</t>
  </si>
  <si>
    <t>SWR-TX-196</t>
  </si>
  <si>
    <t>MIDLAND COMPOSITE SQDN</t>
  </si>
  <si>
    <t>SWR-TX-214</t>
  </si>
  <si>
    <t>BLACK SHEEP COMPOSITE SQDN</t>
  </si>
  <si>
    <t>SWR-TX-215</t>
  </si>
  <si>
    <t>EL PASO COMPOSITE SQDN</t>
  </si>
  <si>
    <t>SWR-TX-241</t>
  </si>
  <si>
    <t>WILD HORSE DESERT COMPOSITE SQDN</t>
  </si>
  <si>
    <t>SWR-TX-262</t>
  </si>
  <si>
    <t>TEXOMA COMPOSITE SQUADRON</t>
  </si>
  <si>
    <t>SWR-TX-293</t>
  </si>
  <si>
    <t>LUBBOCK COMPOSITE SQDN</t>
  </si>
  <si>
    <t>SWR-TX-295</t>
  </si>
  <si>
    <t>THUNDERBOLT COMPOSITE SQUADRON</t>
  </si>
  <si>
    <t>SWR-TX-313</t>
  </si>
  <si>
    <t>ABILENE COMPOSITE SQUADRON</t>
  </si>
  <si>
    <t>SWR-TX-334</t>
  </si>
  <si>
    <t>DELTA COMPOSITE SQDN</t>
  </si>
  <si>
    <t>SWR-TX-351</t>
  </si>
  <si>
    <t>PEGASUS COMPOSITE SQDN</t>
  </si>
  <si>
    <t>SWR-TX-353</t>
  </si>
  <si>
    <t>TIGERSHARK COMPOSITE SQDN</t>
  </si>
  <si>
    <t>SWR-TX-354</t>
  </si>
  <si>
    <t>LAKESHORE COMPOSITE SQUADRON</t>
  </si>
  <si>
    <t>SWR-TX-360</t>
  </si>
  <si>
    <t>SUGAR LAND COMPOSITE SQDN</t>
  </si>
  <si>
    <t>SWR-TX-371</t>
  </si>
  <si>
    <t>APOLLO COMPOSITE SQDN</t>
  </si>
  <si>
    <t>SWR-TX-376</t>
  </si>
  <si>
    <t>MIDWAY COMPOSITE SQDN</t>
  </si>
  <si>
    <t>SWR-TX-388</t>
  </si>
  <si>
    <t>FORT WORTH PHOENIX COMPOSITE SQDN</t>
  </si>
  <si>
    <t>SWR-TX-391</t>
  </si>
  <si>
    <t>DALLAS COMPOSITE SQDN</t>
  </si>
  <si>
    <t>SWR-TX-409</t>
  </si>
  <si>
    <t>MARAUDER COMPOSITE SQDN</t>
  </si>
  <si>
    <t>SWR-TX-413</t>
  </si>
  <si>
    <t>NIGHTHAWK COMPOSITE SQDN</t>
  </si>
  <si>
    <t>SWR-TX-428</t>
  </si>
  <si>
    <t>REDBIRD COMPOSITE SQDN</t>
  </si>
  <si>
    <t>SWR-TX-430</t>
  </si>
  <si>
    <t>RIO DEL FIERRO COMPOSITE SQDN</t>
  </si>
  <si>
    <t>SWR-TX-435</t>
  </si>
  <si>
    <t>DAVID LEE (TEX) HILL COMPOSITE SQUADRON</t>
  </si>
  <si>
    <t>SWR-TX-441</t>
  </si>
  <si>
    <t>441ST COMPOSITE SQDN</t>
  </si>
  <si>
    <t>SWR-TX-442</t>
  </si>
  <si>
    <t>KERRVILLE COMPOSITE SQUADRON</t>
  </si>
  <si>
    <t>SWR-TX-450</t>
  </si>
  <si>
    <t>SULPHUR SPRINGS COMPOSITE SQUADRON</t>
  </si>
  <si>
    <t>SWR-TX-455</t>
  </si>
  <si>
    <t>NACOGDOCHES COMPOSITE SQUADRON</t>
  </si>
  <si>
    <t>SWR-TX-456</t>
  </si>
  <si>
    <t>AZLE COMPOSITE SQUADRON</t>
  </si>
  <si>
    <t>SWR-TX-802</t>
  </si>
  <si>
    <t>SHELDON CADET SQDN</t>
  </si>
  <si>
    <t>SWR-TX-803</t>
  </si>
  <si>
    <t>RED OAK CADET SQDN</t>
  </si>
  <si>
    <t>SWR-TX-806</t>
  </si>
  <si>
    <t>TEXAS LEADERSHIP CHARTER ACADEMY CADET SQUADRON</t>
  </si>
  <si>
    <t>SWR-TX-808</t>
  </si>
  <si>
    <t>EAST HOUSTON CADET SQUADRON</t>
  </si>
  <si>
    <t>SWR-TX-810</t>
  </si>
  <si>
    <t>ITALY CADET SQUADRON</t>
  </si>
  <si>
    <t>NHQ-NHQ-100</t>
  </si>
  <si>
    <t>OKINAWA CADET SQDN</t>
  </si>
  <si>
    <t>NHQ-NHQ-103</t>
  </si>
  <si>
    <t>YOKOTA CADET SQUADRON</t>
  </si>
  <si>
    <t>NHQ-NHQ-119</t>
  </si>
  <si>
    <t>RAMSTEIN CADET SQUADRON</t>
  </si>
  <si>
    <t>NHQ-NHQ-126</t>
  </si>
  <si>
    <t>SPANGDAHLEM CADET SQ</t>
  </si>
  <si>
    <t>NHQ-NHQ-128</t>
  </si>
  <si>
    <t>MILDENHALL CADET SQUADRON</t>
  </si>
  <si>
    <t>NHQ-NHQ-801</t>
  </si>
  <si>
    <t>OSAN AB CADET SQUADRON</t>
  </si>
  <si>
    <t>WARRENSBURG COMPOSITE SQUADRON</t>
  </si>
  <si>
    <t>MAGNUS COMPOSITE SQUADRON</t>
  </si>
  <si>
    <t>GLR-IL-090</t>
  </si>
  <si>
    <t>COL. CHARLES COMPTON COMPOSITE SQUADRON</t>
  </si>
  <si>
    <t>GLR-IL-271</t>
  </si>
  <si>
    <t xml:space="preserve">DE KALB COUNTY COMPOSITE SQUADRON </t>
  </si>
  <si>
    <t>GLR-IL-327</t>
  </si>
  <si>
    <t>CHAMPAIGN COMPOSITE SQUADRON</t>
  </si>
  <si>
    <t>GLR-IN-085</t>
  </si>
  <si>
    <t>FERRIER CADET SQUADRON</t>
  </si>
  <si>
    <t>GRISSOM CADET SQUADRON</t>
  </si>
  <si>
    <t>205TH COMPOSITE SQUADRON</t>
  </si>
  <si>
    <t>MORGAN COUNTY FLIGHT</t>
  </si>
  <si>
    <t>AUBURN FLIGHT</t>
  </si>
  <si>
    <t>GLR-IN-806</t>
  </si>
  <si>
    <t>JOHN ADAMS HIGH SCHOOL CADET SQUADRON</t>
  </si>
  <si>
    <t>STUART POWELL CADET SQUADRON</t>
  </si>
  <si>
    <t>BARDSTOWN COMPOSITE SQUADRON</t>
  </si>
  <si>
    <t>VAN METER CADET SQUADRON</t>
  </si>
  <si>
    <t>KENTUCKY LAKES CADET SQUADRON</t>
  </si>
  <si>
    <t>GLR-KY-357</t>
  </si>
  <si>
    <t>LAKE CUMBERLAND CADET SQUADRON</t>
  </si>
  <si>
    <t>GLR-MI-100</t>
  </si>
  <si>
    <t>DETROIT 100TH COMPOSITE SQUADRON</t>
  </si>
  <si>
    <t>GLR-OH-145</t>
  </si>
  <si>
    <t>LT COL JEROME P ASHMAN COMPOSITE FLIGHT</t>
  </si>
  <si>
    <t>HARRISON CADET FLIGHT</t>
  </si>
  <si>
    <t>GLR-OH-801</t>
  </si>
  <si>
    <t>SANDUSKY HS CADET SQUADRON</t>
  </si>
  <si>
    <t>MER-MD-808</t>
  </si>
  <si>
    <t>MARYLAND SEED SCHOOL CADET SQUADRON</t>
  </si>
  <si>
    <t>MER-VA-007</t>
  </si>
  <si>
    <t>HERNDON COMPOSITE SQUADRON</t>
  </si>
  <si>
    <t>WALLOPS FLIGHT</t>
  </si>
  <si>
    <t>SOUTHWEST COMPOSITE FLIGHT</t>
  </si>
  <si>
    <t>SMOKY HILL COMPOSITE SQUADRON</t>
  </si>
  <si>
    <t>NCR-MO-161</t>
  </si>
  <si>
    <t>EXCELSIOR SPRINGS COMPOSITE SQUADRON</t>
  </si>
  <si>
    <t>MT WASHINGTON FLIGHT</t>
  </si>
  <si>
    <t>NEWARK COMPOSITE SQUADRON</t>
  </si>
  <si>
    <t>TWIN TIERS CADET SQUADRON</t>
  </si>
  <si>
    <t>NER-NY-332</t>
  </si>
  <si>
    <t>THE SPIRIT OF TUSKEGEE CADET SQUADRON</t>
  </si>
  <si>
    <t>STALWART CADET SQUADRON</t>
  </si>
  <si>
    <t>LOWER BUCKS COMPOSITE SQUADRON</t>
  </si>
  <si>
    <t xml:space="preserve">LEBANON VFW COMPOSITE SQDN </t>
  </si>
  <si>
    <t>KEYSTONE COUNTRY COMPOSITE SQUADRON</t>
  </si>
  <si>
    <t>ELK COUNTY COMPOSITE SQUADRON 507</t>
  </si>
  <si>
    <t>NER-PA-606</t>
  </si>
  <si>
    <t>GREENE COUNTY COMPOSITE SQUADRON 606</t>
  </si>
  <si>
    <t>NER-RI-012</t>
  </si>
  <si>
    <t>SOUTHEAST COMPOSITE SQUADRON</t>
  </si>
  <si>
    <t>PCR-AK-085</t>
  </si>
  <si>
    <t>TOK COMPOSITE SQUADRON</t>
  </si>
  <si>
    <t>TAHOE TRUCKEE COMPOSITE SQUADRON</t>
  </si>
  <si>
    <t>JACK SCHOFIELD CADET SQUADRON</t>
  </si>
  <si>
    <t>PCR-OR-114</t>
  </si>
  <si>
    <t>TILLAMOOK COUNTY COMPOSITE SQUADRON</t>
  </si>
  <si>
    <t>MCCHORD COMPOSITE SQDN</t>
  </si>
  <si>
    <t>DUNGENESS COMPOSITE SQUADRON</t>
  </si>
  <si>
    <t>RMR-CO-053</t>
  </si>
  <si>
    <t>EAGLE COUNTY COMPOSITE SQUADRON</t>
  </si>
  <si>
    <t>RMR-CO-085</t>
  </si>
  <si>
    <t>DELTA COUNTY CADET SQUADRON</t>
  </si>
  <si>
    <t>BRIGHTON CADET SQUADRON</t>
  </si>
  <si>
    <t>RMR-CO-805</t>
  </si>
  <si>
    <t>COLORADO MILITARY ACADEMY CADET SQUADRON</t>
  </si>
  <si>
    <t>RMR-UT-088</t>
  </si>
  <si>
    <t>RMR-UT-117</t>
  </si>
  <si>
    <t>UINTAH WILDERNESS CADET SQUADRON</t>
  </si>
  <si>
    <t>TAOS COMPOSITE SQUADRON</t>
  </si>
  <si>
    <t>BELEN MIDDLE SCHOOL CADET SQUADRON</t>
  </si>
  <si>
    <t>WICHITA MOUNTAINS COMPOSITE SQUADRON</t>
  </si>
  <si>
    <t>SWR-TX-377</t>
  </si>
  <si>
    <t>CORSICANA CADET SQUADRON</t>
  </si>
  <si>
    <t>SER-AL-005</t>
  </si>
  <si>
    <t>MOBILE COMPOSITE SQDN</t>
  </si>
  <si>
    <t>SER-AL-024</t>
  </si>
  <si>
    <t>TUSCALOOSA COMPOSITE SQDN</t>
  </si>
  <si>
    <t>SER-AL-029</t>
  </si>
  <si>
    <t>DOTHAN COMPOSITE SQDN</t>
  </si>
  <si>
    <t>SER-AL-032</t>
  </si>
  <si>
    <t>MAXWELL COMPOSITE SQDN</t>
  </si>
  <si>
    <t>SER-AL-041</t>
  </si>
  <si>
    <t>MUSCLE SHOALS COMPOSITE SQDN</t>
  </si>
  <si>
    <t>SER-AL-075</t>
  </si>
  <si>
    <t>GADSDEN COMPOSITE SQDN</t>
  </si>
  <si>
    <t>SER-AL-087</t>
  </si>
  <si>
    <t>BESSEMER COMPOSITE SQ</t>
  </si>
  <si>
    <t>SER-AL-090</t>
  </si>
  <si>
    <t>117TH ANG COMPOSITE SQDN</t>
  </si>
  <si>
    <t>SER-AL-113</t>
  </si>
  <si>
    <t>AUBURN COMPOSITE SQDN</t>
  </si>
  <si>
    <t>SER-AL-117</t>
  </si>
  <si>
    <t>CHILTON COUNTY COMPOSITE SQDN</t>
  </si>
  <si>
    <t>SER-AL-119</t>
  </si>
  <si>
    <t>REDSTONE COMPOSITE SQUADRON</t>
  </si>
  <si>
    <t>SER-AL-126</t>
  </si>
  <si>
    <t>SPRINGVILLE CADET SQUADRON</t>
  </si>
  <si>
    <t>SER-AL-134</t>
  </si>
  <si>
    <t>SER-AL-135</t>
  </si>
  <si>
    <t>MOUNTAIN LAKES FLIGHT</t>
  </si>
  <si>
    <t>SER-FL-011</t>
  </si>
  <si>
    <t>NORTH PERRY COMPOSITE SQUADRON</t>
  </si>
  <si>
    <t>SER-FL-016</t>
  </si>
  <si>
    <t>CORAL SPRINGS CADET SQDN</t>
  </si>
  <si>
    <t>SER-FL-021</t>
  </si>
  <si>
    <t>LAKE COMPOSITE SQDN</t>
  </si>
  <si>
    <t>SER-FL-024</t>
  </si>
  <si>
    <t>STUART COMPOSITE SQDN</t>
  </si>
  <si>
    <t>SER-FL-044</t>
  </si>
  <si>
    <t>SRQ COMPOSITE SQDN</t>
  </si>
  <si>
    <t>SER-FL-049</t>
  </si>
  <si>
    <t>ORMOND BEACH COMPOSITE SQUADRON</t>
  </si>
  <si>
    <t>SER-FL-051</t>
  </si>
  <si>
    <t>CHARLOTTE COUNTY COMPOSITE SQDN</t>
  </si>
  <si>
    <t>SER-FL-054</t>
  </si>
  <si>
    <t>LANTANA COMPOSITE SQUADRON</t>
  </si>
  <si>
    <t>SER-FL-066</t>
  </si>
  <si>
    <t>ST PETERSBURG CADET SQDN</t>
  </si>
  <si>
    <t>SER-FL-078</t>
  </si>
  <si>
    <t>TREASURE COAST COMPOSITE SQDN</t>
  </si>
  <si>
    <t>SER-FL-084</t>
  </si>
  <si>
    <t>OAKHURST CADET SQDN</t>
  </si>
  <si>
    <t>SER-FL-089</t>
  </si>
  <si>
    <t>89TH MACDILL AVIATION CADET SQUADRON</t>
  </si>
  <si>
    <t>SER-FL-116</t>
  </si>
  <si>
    <t>SEMINOLE COMPOSITE SQUADRON</t>
  </si>
  <si>
    <t>SER-FL-123</t>
  </si>
  <si>
    <t>SOUTH BREVARD CADET SQDN</t>
  </si>
  <si>
    <t>SER-FL-142</t>
  </si>
  <si>
    <t>GAINESVILLE COMPOSITE SQDN</t>
  </si>
  <si>
    <t>SER-FL-152</t>
  </si>
  <si>
    <t>NORTH PALM BEACH COUNTY CADET SQUADRON</t>
  </si>
  <si>
    <t>SER-FL-171</t>
  </si>
  <si>
    <t>FRUIT COVE CADET SQUADRON</t>
  </si>
  <si>
    <t>SER-FL-173</t>
  </si>
  <si>
    <t>SAINT AUGUSTINE COMPOSITE SQUADRON</t>
  </si>
  <si>
    <t>SER-FL-237</t>
  </si>
  <si>
    <t>GEN CHUCK YEAGER CADET SQ</t>
  </si>
  <si>
    <t>SER-FL-242</t>
  </si>
  <si>
    <t>ORLANDO CADET SQUADRON</t>
  </si>
  <si>
    <t>SER-FL-243</t>
  </si>
  <si>
    <t>NORTH TAMPA-LUTZ CADET SQDN</t>
  </si>
  <si>
    <t>SER-FL-259</t>
  </si>
  <si>
    <t>CENTRAL FLORIDA COMPOSITE SQUADRON</t>
  </si>
  <si>
    <t>SER-FL-267</t>
  </si>
  <si>
    <t>TI-CO COMPOSITE SQDN</t>
  </si>
  <si>
    <t>SER-FL-274</t>
  </si>
  <si>
    <t>POLK COUNTY COMPOSITE SQUADRON</t>
  </si>
  <si>
    <t>SER-FL-279</t>
  </si>
  <si>
    <t>HOMESTEAD AIR RESERVE BASE CADET SQ</t>
  </si>
  <si>
    <t>SER-FL-286</t>
  </si>
  <si>
    <t>PINES-MIRAMAR COMPOSITE SQUADRON</t>
  </si>
  <si>
    <t>SER-FL-293</t>
  </si>
  <si>
    <t>PATRICK COMPOSITE SQDN</t>
  </si>
  <si>
    <t>SER-FL-301</t>
  </si>
  <si>
    <t>HERNANDO COUNTY COMPOSITE SQUADRON</t>
  </si>
  <si>
    <t>SER-FL-315</t>
  </si>
  <si>
    <t>CITRUS COUNTY CADET SQDN</t>
  </si>
  <si>
    <t>SER-FL-319</t>
  </si>
  <si>
    <t>MIAMI SPRINGS OPTIMIST CADET SQDN</t>
  </si>
  <si>
    <t>SER-FL-335</t>
  </si>
  <si>
    <t>VENICE CADET SQDN</t>
  </si>
  <si>
    <t>SER-FL-337</t>
  </si>
  <si>
    <t>FORT LAUDERDALE COMPOSITE SQDN</t>
  </si>
  <si>
    <t>SER-FL-355</t>
  </si>
  <si>
    <t>TAMIAMI COMPOSITE SQDN</t>
  </si>
  <si>
    <t>SER-FL-361</t>
  </si>
  <si>
    <t>MARION COUNTY COMPOSITE SQDN</t>
  </si>
  <si>
    <t>SER-FL-372</t>
  </si>
  <si>
    <t>BOCA RATON COMPOSITE SQUADRON</t>
  </si>
  <si>
    <t>SER-FL-373</t>
  </si>
  <si>
    <t>NAPLES CADET SQDN</t>
  </si>
  <si>
    <t>SER-FL-383</t>
  </si>
  <si>
    <t>JACKSONVILLE COMPOSITE SQDN</t>
  </si>
  <si>
    <t>SER-FL-423</t>
  </si>
  <si>
    <t>EGLIN COMPOSITE SQDN</t>
  </si>
  <si>
    <t>SER-FL-425</t>
  </si>
  <si>
    <t>PENSACOLA CADET SQDN</t>
  </si>
  <si>
    <t>SER-FL-432</t>
  </si>
  <si>
    <t>TALLAHASSEE COMPOSITE SQDN</t>
  </si>
  <si>
    <t>SER-FL-435</t>
  </si>
  <si>
    <t>TYNDALL PANAMA COMPOSITE SQDN</t>
  </si>
  <si>
    <t>SER-FL-444</t>
  </si>
  <si>
    <t>MARIANNA COMP SQ</t>
  </si>
  <si>
    <t>SER-FL-447</t>
  </si>
  <si>
    <t>CLEARWATER COMPOSITE SQUADRON</t>
  </si>
  <si>
    <t>SER-FL-457</t>
  </si>
  <si>
    <t>INDIAN RIVER COMPOSITE SQUADRON</t>
  </si>
  <si>
    <t>SER-FL-458</t>
  </si>
  <si>
    <t>WESLEY CHAPEL CADET SQUADRON</t>
  </si>
  <si>
    <t>SER-FL-459</t>
  </si>
  <si>
    <t>ZEPHYR AIRPORT CADET SQUADRON</t>
  </si>
  <si>
    <t>SER-FL-460</t>
  </si>
  <si>
    <t>CAPTAIN COLLINS H. HAINES COMPOSITE SQUADRON</t>
  </si>
  <si>
    <t>SER-FL-462</t>
  </si>
  <si>
    <t>KEY WEST COMPOSITE SQUADRON</t>
  </si>
  <si>
    <t>SER-FL-463</t>
  </si>
  <si>
    <t>463RD COMPOSITE SQUADRON</t>
  </si>
  <si>
    <t>SER-FL-464</t>
  </si>
  <si>
    <t>OPA-LOCKA CADET SQUADRON</t>
  </si>
  <si>
    <t>SER-FL-465</t>
  </si>
  <si>
    <t>OLYMPIA CADET SQUADRON</t>
  </si>
  <si>
    <t>SER-FL-466</t>
  </si>
  <si>
    <t>SER-FL-803</t>
  </si>
  <si>
    <t>MIRAMAR HIGH SCHOOL CADET SQDN</t>
  </si>
  <si>
    <t>SER-FL-804</t>
  </si>
  <si>
    <t>STUDENT LEADERSHIP ACADEMY CADET SQ</t>
  </si>
  <si>
    <t>SER-FL-811</t>
  </si>
  <si>
    <t>CRYSTAL LAKE MS CADET SQDN</t>
  </si>
  <si>
    <t>SER-FL-816</t>
  </si>
  <si>
    <t>LEE COUNTY SCHOOLS CADET SQ</t>
  </si>
  <si>
    <t>SER-FL-826</t>
  </si>
  <si>
    <t>NORTH MARION CADET SQUADRON</t>
  </si>
  <si>
    <t>SER-GA-002</t>
  </si>
  <si>
    <t>ALBANY COMPOSITE SQDN</t>
  </si>
  <si>
    <t>SER-GA-014</t>
  </si>
  <si>
    <t>GRIFFIN COMPOSITE SQUADRON</t>
  </si>
  <si>
    <t>SER-GA-045</t>
  </si>
  <si>
    <t>SANDY SPRINGS CADET SQDN</t>
  </si>
  <si>
    <t>SER-GA-065</t>
  </si>
  <si>
    <t>DEKALB COUNTY CADET SQDN</t>
  </si>
  <si>
    <t>SER-GA-069</t>
  </si>
  <si>
    <t>SER-GA-075</t>
  </si>
  <si>
    <t>SAVANNAH COMPOSITE SQDN</t>
  </si>
  <si>
    <t>SER-GA-090</t>
  </si>
  <si>
    <t>COBB COUNTY COMPOSITE SQDN</t>
  </si>
  <si>
    <t>SER-GA-098</t>
  </si>
  <si>
    <t>SER-GA-108</t>
  </si>
  <si>
    <t>WHITFIELD-MURRAY CADET SQUADRON</t>
  </si>
  <si>
    <t>SER-GA-109</t>
  </si>
  <si>
    <t>FULTON COMPOSITE SQDN</t>
  </si>
  <si>
    <t>SER-GA-112</t>
  </si>
  <si>
    <t>GWINNETT COUNTY COMPOSITE SQDN</t>
  </si>
  <si>
    <t>SER-GA-116</t>
  </si>
  <si>
    <t>PEACHTREE CITY FALCON FIELD COMPOSITE SQDN</t>
  </si>
  <si>
    <t>SER-GA-129</t>
  </si>
  <si>
    <t>BARTOW-ETOWAH COMPOSITE SQDN</t>
  </si>
  <si>
    <t>SER-GA-142</t>
  </si>
  <si>
    <t>WALTON COUNTY COMPOSITE SQDN</t>
  </si>
  <si>
    <t>SER-GA-152</t>
  </si>
  <si>
    <t>NORTH GEORGIA COMPOSITE SQ</t>
  </si>
  <si>
    <t>SER-GA-153</t>
  </si>
  <si>
    <t>WEST GEORGIA COMPOSITE SQDN</t>
  </si>
  <si>
    <t>SER-GA-154</t>
  </si>
  <si>
    <t>SWEETWATER COMPOSITE SQDN</t>
  </si>
  <si>
    <t>SER-GA-156</t>
  </si>
  <si>
    <t>BARROW-JACKSON COMPOSITE SQUADRON</t>
  </si>
  <si>
    <t>SER-GA-157</t>
  </si>
  <si>
    <t>NEWTON COUNTY COMP SQDN</t>
  </si>
  <si>
    <t>SER-GA-160</t>
  </si>
  <si>
    <t>GAINESVILLE CADET SQUADRON</t>
  </si>
  <si>
    <t>SER-GA-451</t>
  </si>
  <si>
    <t>STATESBORO COMPOSITE SQUADRON</t>
  </si>
  <si>
    <t>SER-GA-452</t>
  </si>
  <si>
    <t>CLARKE COUNTY COMP SQDN</t>
  </si>
  <si>
    <t>SER-GA-453</t>
  </si>
  <si>
    <t>EFFINGHAM CADET SQDN</t>
  </si>
  <si>
    <t>SER-GA-454</t>
  </si>
  <si>
    <t>MARIETTA AIR MUSEUM CADET SQUADRON</t>
  </si>
  <si>
    <t>SER-GA-506</t>
  </si>
  <si>
    <t>CURRAHEE CADET SQUADRON</t>
  </si>
  <si>
    <t>SER-GA-507</t>
  </si>
  <si>
    <t>ELLIJAY COMPOSITE SQUADRON</t>
  </si>
  <si>
    <t>SER-GA-808</t>
  </si>
  <si>
    <t>CENTRAL FELLOWSHIP CHRISTIAN ACADEMY CADET SQ</t>
  </si>
  <si>
    <t>SER-GA-815</t>
  </si>
  <si>
    <t>ROCKDALE COUNTY CADET SQUADRON</t>
  </si>
  <si>
    <t>SER-MS-048</t>
  </si>
  <si>
    <t>COL BERTA A. EDGE COMPOSITE SQDN</t>
  </si>
  <si>
    <t>SER-MS-050</t>
  </si>
  <si>
    <t>STEVE LAUNIUS COMPOSITE SQDN</t>
  </si>
  <si>
    <t>SER-MS-057</t>
  </si>
  <si>
    <t>GOLDEN TRIANGLE COMPOSITE SQDN</t>
  </si>
  <si>
    <t>SER-MS-072</t>
  </si>
  <si>
    <t>PINE BELT COMPOSITE SQDN</t>
  </si>
  <si>
    <t>SER-MS-075</t>
  </si>
  <si>
    <t>WIGGINS GATEWAY CADET FLIGHT</t>
  </si>
  <si>
    <t>SER-MS-096</t>
  </si>
  <si>
    <t>DESOTO COMPOSITE SQUADRON</t>
  </si>
  <si>
    <t>SER-MS-099</t>
  </si>
  <si>
    <t>EAGLE COMPOSITE SQDN</t>
  </si>
  <si>
    <t>SER-MS-100</t>
  </si>
  <si>
    <t>MAJOR JAMES MCKINNIE COMPOSITE SQDN</t>
  </si>
  <si>
    <t>SER-MS-102</t>
  </si>
  <si>
    <t>G. V. MONTGOMERY COMPOSITE SQDN</t>
  </si>
  <si>
    <t>SER-MS-109</t>
  </si>
  <si>
    <t>VICKSBURG COMPOSITE SQDN</t>
  </si>
  <si>
    <t>SER-MS-110</t>
  </si>
  <si>
    <t>CHARLES S METCALF CLEVELAND FLIGHT</t>
  </si>
  <si>
    <t>SER-MS-111</t>
  </si>
  <si>
    <t>MADISON CADET SQUADRON</t>
  </si>
  <si>
    <t>SER-PR-002</t>
  </si>
  <si>
    <t>MAYAGUEZ CADET SQDN</t>
  </si>
  <si>
    <t>SER-PR-012</t>
  </si>
  <si>
    <t>PONCE HIGH SCHOOL CADET SQDN</t>
  </si>
  <si>
    <t>SER-PR-013</t>
  </si>
  <si>
    <t>SAN GERMAN CADET SQDN</t>
  </si>
  <si>
    <t>SER-PR-034</t>
  </si>
  <si>
    <t>ARECIBO CADET SQDN</t>
  </si>
  <si>
    <t>SER-PR-035</t>
  </si>
  <si>
    <t>AGUADILLA CADET SQDN</t>
  </si>
  <si>
    <t>SER-PR-051</t>
  </si>
  <si>
    <t>MAJ WILLIAM BIAGGI CADET SQUADRON</t>
  </si>
  <si>
    <t>SER-PR-059</t>
  </si>
  <si>
    <t>COL BARTOLO ORTIZ CADET SQUADRON</t>
  </si>
  <si>
    <t>SER-PR-066</t>
  </si>
  <si>
    <t>CABO ROJO CADET SQDN</t>
  </si>
  <si>
    <t>SER-PR-068</t>
  </si>
  <si>
    <t>LAJAS CADET SQDN</t>
  </si>
  <si>
    <t>SER-PR-079</t>
  </si>
  <si>
    <t>MOCA HIGH SCHOOL CADET SQDN</t>
  </si>
  <si>
    <t>SER-PR-081</t>
  </si>
  <si>
    <t>ST. CROIX CADET SQUADRON</t>
  </si>
  <si>
    <t>SER-PR-092</t>
  </si>
  <si>
    <t>SER-PR-094</t>
  </si>
  <si>
    <t>LT COL ELSA M SOTO-TORRES CADET SQUADRON</t>
  </si>
  <si>
    <t>SER-PR-110</t>
  </si>
  <si>
    <t>CPT P. F. GUISTI PIAZZA CADET SQDN</t>
  </si>
  <si>
    <t>SER-PR-120</t>
  </si>
  <si>
    <t>SABANA GRANDE CADET SQDN</t>
  </si>
  <si>
    <t>SER-PR-122</t>
  </si>
  <si>
    <t>COLONEL CLARA E LIVINGSTON CADET SQUADRON</t>
  </si>
  <si>
    <t>SER-PR-123</t>
  </si>
  <si>
    <t>DR. CESAREO ROSA- NIEVES CADET SQDN</t>
  </si>
  <si>
    <t>SER-PR-126</t>
  </si>
  <si>
    <t>MUNIZ ANG BASE CADET SQDN</t>
  </si>
  <si>
    <t>SER-PR-131</t>
  </si>
  <si>
    <t>BAYAMON CADET SQDN 6</t>
  </si>
  <si>
    <t>SER-PR-138</t>
  </si>
  <si>
    <t>HUMACAO CADET SQDN</t>
  </si>
  <si>
    <t>SER-PR-161</t>
  </si>
  <si>
    <t>CAPT SAULO SOLIS-MOLINA CADET SQUADRON</t>
  </si>
  <si>
    <t>SER-PR-168</t>
  </si>
  <si>
    <t>CAPT LAWRENCE E. ERICKSON CADET SQDN</t>
  </si>
  <si>
    <t>SER-PR-903</t>
  </si>
  <si>
    <t>ST THOMAS COMPOSITE SQDN</t>
  </si>
  <si>
    <t>SER-TN-004</t>
  </si>
  <si>
    <t>KINGSPORT COMPOSITE SQDN</t>
  </si>
  <si>
    <t>SER-TN-005</t>
  </si>
  <si>
    <t>SMYRNA COMPOSITE SQDN</t>
  </si>
  <si>
    <t>SER-TN-008</t>
  </si>
  <si>
    <t>KNOXVILLE COMPOSITE SQDN 1</t>
  </si>
  <si>
    <t>SER-TN-014</t>
  </si>
  <si>
    <t>MILLINGTON COMPOSITE SQDN</t>
  </si>
  <si>
    <t>SER-TN-015</t>
  </si>
  <si>
    <t>GREENEVILLE COMPOSITE SQUADRON</t>
  </si>
  <si>
    <t>SER-TN-019</t>
  </si>
  <si>
    <t>MORRISTOWN COMPOSITE SQUADRON</t>
  </si>
  <si>
    <t>SER-TN-036</t>
  </si>
  <si>
    <t>TULLAHOMA COMPOSITE SQDN</t>
  </si>
  <si>
    <t>SER-TN-080</t>
  </si>
  <si>
    <t>HENRY COUNTY COMPOSITE SQUADRON</t>
  </si>
  <si>
    <t>SER-TN-093</t>
  </si>
  <si>
    <t>SEVIER COUNTY COMPOSITE SQUADRON</t>
  </si>
  <si>
    <t>SER-TN-114</t>
  </si>
  <si>
    <t>SOUTHERN MIDDLE TENNESSEE FLIGHT</t>
  </si>
  <si>
    <t>SER-TN-119</t>
  </si>
  <si>
    <t>JACKSON-MADISON COUNTY COMPOSITE SQUADRON</t>
  </si>
  <si>
    <t>SER-TN-148</t>
  </si>
  <si>
    <t>MCGHEE-TYSON COMPOSITE SQDN</t>
  </si>
  <si>
    <t>SER-TN-160</t>
  </si>
  <si>
    <t>SUMNER COUNTY CADET SQDN 16</t>
  </si>
  <si>
    <t>SER-TN-162</t>
  </si>
  <si>
    <t>MURFREESBORO COMPOSITE SQDN</t>
  </si>
  <si>
    <t>SER-TN-170</t>
  </si>
  <si>
    <t>OAK RIDGE COMPOSITE SQDN</t>
  </si>
  <si>
    <t>SER-TN-173</t>
  </si>
  <si>
    <t>CLEVELAND COMPOSITE SQDN</t>
  </si>
  <si>
    <t>SER-TN-176</t>
  </si>
  <si>
    <t>RHEA COUNTY COMPOSITE SQDN</t>
  </si>
  <si>
    <t>SER-TN-185</t>
  </si>
  <si>
    <t>MUSIC CITY COMPOSITE SQUADRON</t>
  </si>
  <si>
    <t>SER-TN-187</t>
  </si>
  <si>
    <t>CHATTANOOGA COMPOSITE SQDN</t>
  </si>
  <si>
    <t>SER-TN-193</t>
  </si>
  <si>
    <t>WILLIAMSON COUNTY CADET SQUADRON</t>
  </si>
  <si>
    <t>SER-TN-194</t>
  </si>
  <si>
    <t>HARDEMAN COUNTY CADET SQUADRON</t>
  </si>
  <si>
    <t>SER-TN-195</t>
  </si>
  <si>
    <t>SER-TN-393</t>
  </si>
  <si>
    <t>Region</t>
  </si>
  <si>
    <t>Wing</t>
  </si>
  <si>
    <t>Unit</t>
  </si>
  <si>
    <t>Name</t>
  </si>
  <si>
    <t>GLR</t>
  </si>
  <si>
    <t>IL</t>
  </si>
  <si>
    <t>IN</t>
  </si>
  <si>
    <t>RIVERCITY FLIGHT</t>
  </si>
  <si>
    <t>KY</t>
  </si>
  <si>
    <t>OWENSBORO COMPOSITE SQUADRON</t>
  </si>
  <si>
    <t>MI</t>
  </si>
  <si>
    <t>HIGHPOINT COMPOSITE SQUADRON</t>
  </si>
  <si>
    <t>BAY DE NOC COMPOSITE SQUADRON</t>
  </si>
  <si>
    <t>JACKSON COMPOSITE SQUADRON</t>
  </si>
  <si>
    <t>THUNDERBAY CADET SQUADRON</t>
  </si>
  <si>
    <t>SCOTT M. BURGESS CADET SQDN</t>
  </si>
  <si>
    <t>GLR-MI-394</t>
  </si>
  <si>
    <t>CHIPPEWA COUNTY COMPOSITE SQUADRON</t>
  </si>
  <si>
    <t>OH</t>
  </si>
  <si>
    <t>WRIGHT BROTHERS FLIGHT</t>
  </si>
  <si>
    <t>LT JACOB PARROTT COMPOSITE SQUADRON</t>
  </si>
  <si>
    <t>WI</t>
  </si>
  <si>
    <t>003</t>
  </si>
  <si>
    <t>004</t>
  </si>
  <si>
    <t>006</t>
  </si>
  <si>
    <t>008</t>
  </si>
  <si>
    <t>016</t>
  </si>
  <si>
    <t>036</t>
  </si>
  <si>
    <t>042</t>
  </si>
  <si>
    <t>049</t>
  </si>
  <si>
    <t>061</t>
  </si>
  <si>
    <t>067</t>
  </si>
  <si>
    <t>075</t>
  </si>
  <si>
    <t>090</t>
  </si>
  <si>
    <t>104</t>
  </si>
  <si>
    <t>122</t>
  </si>
  <si>
    <t>189</t>
  </si>
  <si>
    <t>205</t>
  </si>
  <si>
    <t>240</t>
  </si>
  <si>
    <t>251</t>
  </si>
  <si>
    <t>263</t>
  </si>
  <si>
    <t>271</t>
  </si>
  <si>
    <t>274</t>
  </si>
  <si>
    <t>282</t>
  </si>
  <si>
    <t>284</t>
  </si>
  <si>
    <t>286</t>
  </si>
  <si>
    <t>303</t>
  </si>
  <si>
    <t>317</t>
  </si>
  <si>
    <t>327</t>
  </si>
  <si>
    <t>329</t>
  </si>
  <si>
    <t>332</t>
  </si>
  <si>
    <t>334</t>
  </si>
  <si>
    <t>002</t>
  </si>
  <si>
    <t>069</t>
  </si>
  <si>
    <t>084</t>
  </si>
  <si>
    <t>085</t>
  </si>
  <si>
    <t>086</t>
  </si>
  <si>
    <t>123</t>
  </si>
  <si>
    <t>126</t>
  </si>
  <si>
    <t>144</t>
  </si>
  <si>
    <t>181</t>
  </si>
  <si>
    <t>184</t>
  </si>
  <si>
    <t>193</t>
  </si>
  <si>
    <t>201</t>
  </si>
  <si>
    <t>206</t>
  </si>
  <si>
    <t>211</t>
  </si>
  <si>
    <t>214</t>
  </si>
  <si>
    <t>219</t>
  </si>
  <si>
    <t>220</t>
  </si>
  <si>
    <t>221</t>
  </si>
  <si>
    <t>223</t>
  </si>
  <si>
    <t>224</t>
  </si>
  <si>
    <t>226</t>
  </si>
  <si>
    <t>228</t>
  </si>
  <si>
    <t>231</t>
  </si>
  <si>
    <t>802</t>
  </si>
  <si>
    <t>803</t>
  </si>
  <si>
    <t>806</t>
  </si>
  <si>
    <t>011</t>
  </si>
  <si>
    <t>039</t>
  </si>
  <si>
    <t>050</t>
  </si>
  <si>
    <t>057</t>
  </si>
  <si>
    <t>058</t>
  </si>
  <si>
    <t>073</t>
  </si>
  <si>
    <t>131</t>
  </si>
  <si>
    <t>216</t>
  </si>
  <si>
    <t>222</t>
  </si>
  <si>
    <t>300</t>
  </si>
  <si>
    <t>357</t>
  </si>
  <si>
    <t>503</t>
  </si>
  <si>
    <t>007</t>
  </si>
  <si>
    <t>009</t>
  </si>
  <si>
    <t>015</t>
  </si>
  <si>
    <t>022</t>
  </si>
  <si>
    <t>059</t>
  </si>
  <si>
    <t>063</t>
  </si>
  <si>
    <t>094</t>
  </si>
  <si>
    <t>096</t>
  </si>
  <si>
    <t>100</t>
  </si>
  <si>
    <t>117</t>
  </si>
  <si>
    <t>119</t>
  </si>
  <si>
    <t>135</t>
  </si>
  <si>
    <t>165</t>
  </si>
  <si>
    <t>176</t>
  </si>
  <si>
    <t>183</t>
  </si>
  <si>
    <t>190</t>
  </si>
  <si>
    <t>202</t>
  </si>
  <si>
    <t>238</t>
  </si>
  <si>
    <t>243</t>
  </si>
  <si>
    <t>250</t>
  </si>
  <si>
    <t>257</t>
  </si>
  <si>
    <t>260</t>
  </si>
  <si>
    <t>261</t>
  </si>
  <si>
    <t>265</t>
  </si>
  <si>
    <t>276</t>
  </si>
  <si>
    <t>277</t>
  </si>
  <si>
    <t>394</t>
  </si>
  <si>
    <t>655</t>
  </si>
  <si>
    <t>018</t>
  </si>
  <si>
    <t>032</t>
  </si>
  <si>
    <t>037</t>
  </si>
  <si>
    <t>043</t>
  </si>
  <si>
    <t>044</t>
  </si>
  <si>
    <t>051</t>
  </si>
  <si>
    <t>064</t>
  </si>
  <si>
    <t>078</t>
  </si>
  <si>
    <t>114</t>
  </si>
  <si>
    <t>115</t>
  </si>
  <si>
    <t>139</t>
  </si>
  <si>
    <t>145</t>
  </si>
  <si>
    <t>156</t>
  </si>
  <si>
    <t>157</t>
  </si>
  <si>
    <t>177</t>
  </si>
  <si>
    <t>197</t>
  </si>
  <si>
    <t>210</t>
  </si>
  <si>
    <t>229</t>
  </si>
  <si>
    <t>234</t>
  </si>
  <si>
    <t>236</t>
  </si>
  <si>
    <t>252</t>
  </si>
  <si>
    <t>278</t>
  </si>
  <si>
    <t>279</t>
  </si>
  <si>
    <t>285</t>
  </si>
  <si>
    <t>288</t>
  </si>
  <si>
    <t>298</t>
  </si>
  <si>
    <t>801</t>
  </si>
  <si>
    <t>013</t>
  </si>
  <si>
    <t>046</t>
  </si>
  <si>
    <t>048</t>
  </si>
  <si>
    <t>053</t>
  </si>
  <si>
    <t>055</t>
  </si>
  <si>
    <t>151</t>
  </si>
  <si>
    <t>153</t>
  </si>
  <si>
    <t>161</t>
  </si>
  <si>
    <t>169</t>
  </si>
  <si>
    <t>194</t>
  </si>
  <si>
    <t>196</t>
  </si>
  <si>
    <t>204</t>
  </si>
  <si>
    <t>MER</t>
  </si>
  <si>
    <t>DC</t>
  </si>
  <si>
    <t>026</t>
  </si>
  <si>
    <t>033</t>
  </si>
  <si>
    <t>045</t>
  </si>
  <si>
    <t>TUSKEGEE COMPOSITE SQUADRON</t>
  </si>
  <si>
    <t>060</t>
  </si>
  <si>
    <t>DE</t>
  </si>
  <si>
    <t>017</t>
  </si>
  <si>
    <t>MER-DE-017</t>
  </si>
  <si>
    <t>MILFORD CADET SQAUDRON</t>
  </si>
  <si>
    <t>019</t>
  </si>
  <si>
    <t>020</t>
  </si>
  <si>
    <t>025</t>
  </si>
  <si>
    <t>MD</t>
  </si>
  <si>
    <t>023</t>
  </si>
  <si>
    <t>028</t>
  </si>
  <si>
    <t>031</t>
  </si>
  <si>
    <t>038</t>
  </si>
  <si>
    <t>041</t>
  </si>
  <si>
    <t>052</t>
  </si>
  <si>
    <t>065</t>
  </si>
  <si>
    <t>071</t>
  </si>
  <si>
    <t>079</t>
  </si>
  <si>
    <t>089</t>
  </si>
  <si>
    <t>091</t>
  </si>
  <si>
    <t>140</t>
  </si>
  <si>
    <t>808</t>
  </si>
  <si>
    <t>890</t>
  </si>
  <si>
    <t>NC</t>
  </si>
  <si>
    <t>005</t>
  </si>
  <si>
    <t>024</t>
  </si>
  <si>
    <t>082</t>
  </si>
  <si>
    <t>107</t>
  </si>
  <si>
    <t>111</t>
  </si>
  <si>
    <t>121</t>
  </si>
  <si>
    <t>124</t>
  </si>
  <si>
    <t>143</t>
  </si>
  <si>
    <t>150</t>
  </si>
  <si>
    <t>160</t>
  </si>
  <si>
    <t>162</t>
  </si>
  <si>
    <t>170</t>
  </si>
  <si>
    <t>171</t>
  </si>
  <si>
    <t>301</t>
  </si>
  <si>
    <t>305</t>
  </si>
  <si>
    <t>307</t>
  </si>
  <si>
    <t>825</t>
  </si>
  <si>
    <t>SC</t>
  </si>
  <si>
    <t>014</t>
  </si>
  <si>
    <t>056</t>
  </si>
  <si>
    <t>074</t>
  </si>
  <si>
    <t>092</t>
  </si>
  <si>
    <t>099</t>
  </si>
  <si>
    <t>106</t>
  </si>
  <si>
    <t>109</t>
  </si>
  <si>
    <t>110</t>
  </si>
  <si>
    <t>113</t>
  </si>
  <si>
    <t>805</t>
  </si>
  <si>
    <t>VA</t>
  </si>
  <si>
    <t>035</t>
  </si>
  <si>
    <t>040</t>
  </si>
  <si>
    <t>081</t>
  </si>
  <si>
    <t>083</t>
  </si>
  <si>
    <t>088</t>
  </si>
  <si>
    <t>095</t>
  </si>
  <si>
    <t>102</t>
  </si>
  <si>
    <t>108</t>
  </si>
  <si>
    <t>130</t>
  </si>
  <si>
    <t>141</t>
  </si>
  <si>
    <t>142</t>
  </si>
  <si>
    <t>FORT PICKETT COMPOSITE SQUADRON</t>
  </si>
  <si>
    <t>WV</t>
  </si>
  <si>
    <t>030</t>
  </si>
  <si>
    <t>093</t>
  </si>
  <si>
    <t>NCR</t>
  </si>
  <si>
    <t>IA</t>
  </si>
  <si>
    <t>129</t>
  </si>
  <si>
    <t>KS</t>
  </si>
  <si>
    <t>NCR-KS-003</t>
  </si>
  <si>
    <t>KONZA COMPOSITE SQUADRON</t>
  </si>
  <si>
    <t>034</t>
  </si>
  <si>
    <t>KANSAS CITY COMPOSITE SQDN</t>
  </si>
  <si>
    <t>066</t>
  </si>
  <si>
    <t>077</t>
  </si>
  <si>
    <t>77TH FLIGHT</t>
  </si>
  <si>
    <t>NCR-KS-084</t>
  </si>
  <si>
    <t>SOUTHEAST CADET FLIGHT</t>
  </si>
  <si>
    <t>125</t>
  </si>
  <si>
    <t>MN</t>
  </si>
  <si>
    <t>010</t>
  </si>
  <si>
    <t>012</t>
  </si>
  <si>
    <t>021</t>
  </si>
  <si>
    <t>029</t>
  </si>
  <si>
    <t>047</t>
  </si>
  <si>
    <t>116</t>
  </si>
  <si>
    <t>132</t>
  </si>
  <si>
    <t>134</t>
  </si>
  <si>
    <t>136</t>
  </si>
  <si>
    <t>NCR-MN-136</t>
  </si>
  <si>
    <t>STANTON COMPOSITE SQUADRON 136</t>
  </si>
  <si>
    <t>MO</t>
  </si>
  <si>
    <t>070</t>
  </si>
  <si>
    <t>NORTHEAST COMPOSITE FLIGHT</t>
  </si>
  <si>
    <t>127</t>
  </si>
  <si>
    <t>147</t>
  </si>
  <si>
    <t>155</t>
  </si>
  <si>
    <t>ND</t>
  </si>
  <si>
    <t>NE</t>
  </si>
  <si>
    <t>062</t>
  </si>
  <si>
    <t>068</t>
  </si>
  <si>
    <t>800</t>
  </si>
  <si>
    <t>SD</t>
  </si>
  <si>
    <t>NER</t>
  </si>
  <si>
    <t>CT</t>
  </si>
  <si>
    <t>NER-CT-802</t>
  </si>
  <si>
    <t>NEW FAIRFIELD MIDDLE SCHOOL CADET FLIGHT</t>
  </si>
  <si>
    <t>MA</t>
  </si>
  <si>
    <t>BRIDGEWATER STATE UNIVERSITY COMPOSITE SQUADRON</t>
  </si>
  <si>
    <t>ME</t>
  </si>
  <si>
    <t>NH</t>
  </si>
  <si>
    <t>054</t>
  </si>
  <si>
    <t>NJ</t>
  </si>
  <si>
    <t>NER-NJ-007</t>
  </si>
  <si>
    <t>CAMDEN CADET SQUADRON</t>
  </si>
  <si>
    <t>076</t>
  </si>
  <si>
    <t>097</t>
  </si>
  <si>
    <t>103</t>
  </si>
  <si>
    <t>105</t>
  </si>
  <si>
    <t>112</t>
  </si>
  <si>
    <t>NY</t>
  </si>
  <si>
    <t>072</t>
  </si>
  <si>
    <t>159</t>
  </si>
  <si>
    <t>173</t>
  </si>
  <si>
    <t>NER-NY-189</t>
  </si>
  <si>
    <t>THUNDERBOLTS CADET SQUADRON</t>
  </si>
  <si>
    <t>212</t>
  </si>
  <si>
    <t>247</t>
  </si>
  <si>
    <t>253</t>
  </si>
  <si>
    <t>273</t>
  </si>
  <si>
    <t>283</t>
  </si>
  <si>
    <t>292</t>
  </si>
  <si>
    <t>311</t>
  </si>
  <si>
    <t>328</t>
  </si>
  <si>
    <t>351</t>
  </si>
  <si>
    <t>354</t>
  </si>
  <si>
    <t>355</t>
  </si>
  <si>
    <t>361</t>
  </si>
  <si>
    <t>373</t>
  </si>
  <si>
    <t>384</t>
  </si>
  <si>
    <t>387</t>
  </si>
  <si>
    <t>388</t>
  </si>
  <si>
    <t>390</t>
  </si>
  <si>
    <t>392</t>
  </si>
  <si>
    <t>395</t>
  </si>
  <si>
    <t>402</t>
  </si>
  <si>
    <t>406</t>
  </si>
  <si>
    <t>408</t>
  </si>
  <si>
    <t>413</t>
  </si>
  <si>
    <t>415</t>
  </si>
  <si>
    <t>417</t>
  </si>
  <si>
    <t>420</t>
  </si>
  <si>
    <t>422</t>
  </si>
  <si>
    <t>423</t>
  </si>
  <si>
    <t>BRONX AEROSPACE ACADEMY FLIGHT</t>
  </si>
  <si>
    <t>PA</t>
  </si>
  <si>
    <t>080</t>
  </si>
  <si>
    <t>133</t>
  </si>
  <si>
    <t>146</t>
  </si>
  <si>
    <t>296</t>
  </si>
  <si>
    <t>308</t>
  </si>
  <si>
    <t>310</t>
  </si>
  <si>
    <t>326</t>
  </si>
  <si>
    <t>335</t>
  </si>
  <si>
    <t>337</t>
  </si>
  <si>
    <t>338</t>
  </si>
  <si>
    <t>505</t>
  </si>
  <si>
    <t>507</t>
  </si>
  <si>
    <t>522</t>
  </si>
  <si>
    <t>601</t>
  </si>
  <si>
    <t>606</t>
  </si>
  <si>
    <t>RI</t>
  </si>
  <si>
    <t xml:space="preserve">PAWTUCKET COMPOSITE SQUADRON </t>
  </si>
  <si>
    <t>VT</t>
  </si>
  <si>
    <t>PCR</t>
  </si>
  <si>
    <t>AK</t>
  </si>
  <si>
    <t>027</t>
  </si>
  <si>
    <t>PCR-AK-073</t>
  </si>
  <si>
    <t>MAT-SU COMPOSITE SQUADRON</t>
  </si>
  <si>
    <t>087</t>
  </si>
  <si>
    <t>PCR-AK-091</t>
  </si>
  <si>
    <t>ALASKA GATEWAY COMPOSITE SQUADRON</t>
  </si>
  <si>
    <t>PCR-AK-093</t>
  </si>
  <si>
    <t>LAKE HOOD CADET SQUADRON</t>
  </si>
  <si>
    <t>CA</t>
  </si>
  <si>
    <t>138</t>
  </si>
  <si>
    <t>158</t>
  </si>
  <si>
    <t>180</t>
  </si>
  <si>
    <t>SANTA BARBARA COMPOSITE SQDN 131</t>
  </si>
  <si>
    <t>246</t>
  </si>
  <si>
    <t>249</t>
  </si>
  <si>
    <t>295</t>
  </si>
  <si>
    <t>324</t>
  </si>
  <si>
    <t>345</t>
  </si>
  <si>
    <t>346</t>
  </si>
  <si>
    <t>PCR-CA-346</t>
  </si>
  <si>
    <t>TRI-VALLEY COMPOSITE SQUADRON 156</t>
  </si>
  <si>
    <t>371</t>
  </si>
  <si>
    <t>389</t>
  </si>
  <si>
    <t>397</t>
  </si>
  <si>
    <t>410</t>
  </si>
  <si>
    <t>414</t>
  </si>
  <si>
    <t>425</t>
  </si>
  <si>
    <t>428</t>
  </si>
  <si>
    <t>435</t>
  </si>
  <si>
    <t>437</t>
  </si>
  <si>
    <t>441</t>
  </si>
  <si>
    <t>446</t>
  </si>
  <si>
    <t>448</t>
  </si>
  <si>
    <t>452</t>
  </si>
  <si>
    <t>458</t>
  </si>
  <si>
    <t>464</t>
  </si>
  <si>
    <t>466</t>
  </si>
  <si>
    <t>469</t>
  </si>
  <si>
    <t>473</t>
  </si>
  <si>
    <t>475</t>
  </si>
  <si>
    <t>804</t>
  </si>
  <si>
    <t>HI</t>
  </si>
  <si>
    <t>NV</t>
  </si>
  <si>
    <t>OR</t>
  </si>
  <si>
    <t>PCR-OR-008</t>
  </si>
  <si>
    <t>GORGE COMPOSITE SQUADRON</t>
  </si>
  <si>
    <t>WA</t>
  </si>
  <si>
    <t>098</t>
  </si>
  <si>
    <t>RMR</t>
  </si>
  <si>
    <t>CO</t>
  </si>
  <si>
    <t>148</t>
  </si>
  <si>
    <t>163</t>
  </si>
  <si>
    <t>179</t>
  </si>
  <si>
    <t>186</t>
  </si>
  <si>
    <t>ID</t>
  </si>
  <si>
    <t>MT</t>
  </si>
  <si>
    <t>BUTTE COMPOSITE SQUADRON</t>
  </si>
  <si>
    <t>UT</t>
  </si>
  <si>
    <t>RMR-UT-051</t>
  </si>
  <si>
    <t>BONNEVILLE CADET SQUADRON</t>
  </si>
  <si>
    <t>WY</t>
  </si>
  <si>
    <t>SER</t>
  </si>
  <si>
    <t>AL</t>
  </si>
  <si>
    <t>GENERAL JOE WHEELER COMPOSITE SQUADRON</t>
  </si>
  <si>
    <t>SER-AL-136</t>
  </si>
  <si>
    <t>TAG MOUNTAIN COMPOSITE SQUADRON</t>
  </si>
  <si>
    <t>FL</t>
  </si>
  <si>
    <t>152</t>
  </si>
  <si>
    <t>237</t>
  </si>
  <si>
    <t>242</t>
  </si>
  <si>
    <t>259</t>
  </si>
  <si>
    <t>267</t>
  </si>
  <si>
    <t>293</t>
  </si>
  <si>
    <t>315</t>
  </si>
  <si>
    <t>319</t>
  </si>
  <si>
    <t>372</t>
  </si>
  <si>
    <t>376</t>
  </si>
  <si>
    <t>383</t>
  </si>
  <si>
    <t>432</t>
  </si>
  <si>
    <t>444</t>
  </si>
  <si>
    <t>447</t>
  </si>
  <si>
    <t>457</t>
  </si>
  <si>
    <t>459</t>
  </si>
  <si>
    <t>460</t>
  </si>
  <si>
    <t>462</t>
  </si>
  <si>
    <t>463</t>
  </si>
  <si>
    <t>465</t>
  </si>
  <si>
    <t>LAKELAND COMPOSITE SQUADRON</t>
  </si>
  <si>
    <t>811</t>
  </si>
  <si>
    <t>816</t>
  </si>
  <si>
    <t>826</t>
  </si>
  <si>
    <t>GA</t>
  </si>
  <si>
    <t>154</t>
  </si>
  <si>
    <t>451</t>
  </si>
  <si>
    <t>453</t>
  </si>
  <si>
    <t>454</t>
  </si>
  <si>
    <t>506</t>
  </si>
  <si>
    <t>815</t>
  </si>
  <si>
    <t>MS</t>
  </si>
  <si>
    <t>SER-MS-113</t>
  </si>
  <si>
    <t>NESBIT FLIGHT</t>
  </si>
  <si>
    <t>PR</t>
  </si>
  <si>
    <t>LT COL AGUSTIN DIAZ CADET FLIGHT</t>
  </si>
  <si>
    <t>120</t>
  </si>
  <si>
    <t>168</t>
  </si>
  <si>
    <t>903</t>
  </si>
  <si>
    <t>TN</t>
  </si>
  <si>
    <t>128</t>
  </si>
  <si>
    <t>185</t>
  </si>
  <si>
    <t>187</t>
  </si>
  <si>
    <t>195</t>
  </si>
  <si>
    <t>EVERETT-STEWART COMPOSITE SQUADRON</t>
  </si>
  <si>
    <t>393</t>
  </si>
  <si>
    <t>SWR</t>
  </si>
  <si>
    <t>AR</t>
  </si>
  <si>
    <t>AZ</t>
  </si>
  <si>
    <t>SWR-AZ-029</t>
  </si>
  <si>
    <t>CODETALKER BAHE KETCHUM COMPOSITE SQUADRON 211</t>
  </si>
  <si>
    <t>SWR-AZ-131</t>
  </si>
  <si>
    <t>ELOY COMPOSITE SQUADRON</t>
  </si>
  <si>
    <t>LA</t>
  </si>
  <si>
    <t>NM</t>
  </si>
  <si>
    <t>818</t>
  </si>
  <si>
    <t>819</t>
  </si>
  <si>
    <t>820</t>
  </si>
  <si>
    <t>822</t>
  </si>
  <si>
    <t>OK</t>
  </si>
  <si>
    <t>GROVE FLIGHT</t>
  </si>
  <si>
    <t>TX</t>
  </si>
  <si>
    <t>LAUGHLIN AIR FORCE BASE FLIGHT</t>
  </si>
  <si>
    <t>215</t>
  </si>
  <si>
    <t>241</t>
  </si>
  <si>
    <t>262</t>
  </si>
  <si>
    <t>313</t>
  </si>
  <si>
    <t>353</t>
  </si>
  <si>
    <t>360</t>
  </si>
  <si>
    <t>377</t>
  </si>
  <si>
    <t>391</t>
  </si>
  <si>
    <t>409</t>
  </si>
  <si>
    <t>430</t>
  </si>
  <si>
    <t>442</t>
  </si>
  <si>
    <t>450</t>
  </si>
  <si>
    <t>455</t>
  </si>
  <si>
    <t>456</t>
  </si>
  <si>
    <t>810</t>
  </si>
  <si>
    <t>NHQ</t>
  </si>
  <si>
    <t>Unit Charter</t>
  </si>
  <si>
    <t>Cadet as of Sept 1, 2017</t>
  </si>
  <si>
    <t>Cadets as of Aug 31, 2018</t>
  </si>
  <si>
    <t>Growth #</t>
  </si>
  <si>
    <t>Growth %</t>
  </si>
  <si>
    <t>Cadets w/ WB</t>
  </si>
  <si>
    <t>WB %</t>
  </si>
  <si>
    <t>Cadets w/ORide</t>
  </si>
  <si>
    <t>Oride %</t>
  </si>
  <si>
    <t>Cadets w/Enc.</t>
  </si>
  <si>
    <t>Enc. %</t>
  </si>
  <si>
    <t>JLAB</t>
  </si>
  <si>
    <t>Outside Activities</t>
  </si>
  <si>
    <t>Cadets w/GES</t>
  </si>
  <si>
    <t>GES %</t>
  </si>
  <si>
    <t>Current Cadets</t>
  </si>
  <si>
    <t>Growth</t>
  </si>
  <si>
    <t>1st Year Retention</t>
  </si>
  <si>
    <t>Wright</t>
  </si>
  <si>
    <t>O-Ride</t>
  </si>
  <si>
    <t>Encamp</t>
  </si>
  <si>
    <t>TLC</t>
  </si>
  <si>
    <t>RRLA</t>
  </si>
  <si>
    <t>Cyber Patriot</t>
  </si>
  <si>
    <t>AEX or STEM</t>
  </si>
  <si>
    <t>GES</t>
  </si>
  <si>
    <t># of Criteria Met</t>
  </si>
  <si>
    <t>First Year Renewal</t>
  </si>
  <si>
    <t>Renew %</t>
  </si>
  <si>
    <t>Cadets Joined 9/1/16-8/31/17</t>
  </si>
  <si>
    <t>DRAFT - Please submit corrections here by 9/16/18</t>
  </si>
  <si>
    <t>Unit Name</t>
  </si>
  <si>
    <t>Seniors w/TLC</t>
  </si>
  <si>
    <t>AEX</t>
  </si>
  <si>
    <t>STEM</t>
  </si>
  <si>
    <t>100%*</t>
  </si>
  <si>
    <t>QCUA 2014</t>
  </si>
  <si>
    <t>QCUA 2015</t>
  </si>
  <si>
    <t>QCUA 2016</t>
  </si>
  <si>
    <t>QCUA 2017</t>
  </si>
  <si>
    <t>Criteria</t>
  </si>
  <si>
    <t># of units</t>
  </si>
  <si>
    <t>Cadet Achievement</t>
  </si>
  <si>
    <t>Orientation Flights</t>
  </si>
  <si>
    <t>Retention</t>
  </si>
  <si>
    <t>Adult Leadership</t>
  </si>
  <si>
    <t>Encampment</t>
  </si>
  <si>
    <t>Aerospace</t>
  </si>
  <si>
    <t>Enrollment</t>
  </si>
  <si>
    <t>DDR</t>
  </si>
  <si>
    <t>Cyber</t>
  </si>
  <si>
    <t>STEM Kit</t>
  </si>
  <si>
    <t>5 or more</t>
  </si>
  <si>
    <t>6 or more</t>
  </si>
  <si>
    <t>N/A*</t>
  </si>
  <si>
    <t>Units qualified in 2016</t>
  </si>
  <si>
    <t>Units qualified in 2015</t>
  </si>
  <si>
    <t>Total Units</t>
  </si>
  <si>
    <t>Units qualified in 2014</t>
  </si>
  <si>
    <t>Units qualified in 2013</t>
  </si>
  <si>
    <t>Units qualified in 2012</t>
  </si>
  <si>
    <t>* Less than 10 cadets in the unit</t>
  </si>
  <si>
    <t>Units qualified in 2011</t>
  </si>
  <si>
    <t>Units qualified in 2010</t>
  </si>
  <si>
    <t>40% of cadets on roster have attained the Wright Brothers Award</t>
  </si>
  <si>
    <t>60% of cadets on roster have participated in at least 1 flight</t>
  </si>
  <si>
    <t>Unit retained 40% of first year cadets during previous year</t>
  </si>
  <si>
    <t>Unit has at least 3 Training Leaders of Cadets graduates on its roster</t>
  </si>
  <si>
    <t>50% of cadets on roster have completed encampment</t>
  </si>
  <si>
    <t>Unit’s cadet roster increased by 10% or 10 cadets during previous year</t>
  </si>
  <si>
    <t>Unit earned the Aerospace Excellence Award (AEX) during previous year or unit sent in an AAR after ordering a STEM Kit</t>
  </si>
  <si>
    <t>Unit has at least 35 cadets listed on its roster</t>
  </si>
  <si>
    <t>Emergency Services</t>
  </si>
  <si>
    <t>60% of cadets on roster have GES certification</t>
  </si>
  <si>
    <t>QCUA 2018</t>
  </si>
  <si>
    <t>Breakdown of the Numbers for 2018</t>
  </si>
  <si>
    <t>10 of 10</t>
  </si>
  <si>
    <t>9 of 10</t>
  </si>
  <si>
    <t>8 of 10</t>
  </si>
  <si>
    <t>7 of 10</t>
  </si>
  <si>
    <t>6 of 10</t>
  </si>
  <si>
    <t>4 of 10</t>
  </si>
  <si>
    <t>5 of 10</t>
  </si>
  <si>
    <t>3 of 10</t>
  </si>
  <si>
    <t>2 of 10</t>
  </si>
  <si>
    <t>1 of 10</t>
  </si>
  <si>
    <t>0 of 10</t>
  </si>
  <si>
    <t>Units Qualifying in 2018</t>
  </si>
  <si>
    <t>Units qualified in 2017</t>
  </si>
  <si>
    <t>Unit participated in CyberPatriot, JLAB or hosted an RRLA</t>
  </si>
  <si>
    <t>Quality Cadet Unit Award</t>
  </si>
  <si>
    <t>Unit charter</t>
  </si>
  <si>
    <t>List of 2017-2018 Winners</t>
  </si>
  <si>
    <t>Units in gray did not meet the 10 cadet minimum to qualify for the QCUA</t>
  </si>
  <si>
    <t>*Growth % formula gives error for new units (0 cadets 9/1/17); units have been credited with 100% growth for purposes of the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</si>
</sst>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0" fontId="2" fillId="0" borderId="0" xfId="0" applyFont="1"/>
    <xf numFmtId="0" fontId="3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0" fillId="0" borderId="2" xfId="0" applyBorder="1"/>
    <xf numFmtId="49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/>
    <xf numFmtId="9" fontId="0" fillId="0" borderId="2" xfId="0" applyNumberFormat="1" applyBorder="1"/>
    <xf numFmtId="0" fontId="3" fillId="3" borderId="2" xfId="0" applyFont="1" applyFill="1" applyBorder="1" applyAlignment="1">
      <alignment horizontal="right" wrapText="1"/>
    </xf>
    <xf numFmtId="9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3" fillId="2" borderId="2" xfId="0" applyNumberFormat="1" applyFont="1" applyFill="1" applyBorder="1" applyAlignment="1">
      <alignment horizontal="left" wrapText="1"/>
    </xf>
    <xf numFmtId="164" fontId="0" fillId="0" borderId="2" xfId="0" applyNumberFormat="1" applyBorder="1"/>
    <xf numFmtId="164" fontId="0" fillId="0" borderId="0" xfId="0" applyNumberFormat="1"/>
    <xf numFmtId="0" fontId="7" fillId="0" borderId="1" xfId="0" applyFont="1" applyBorder="1"/>
    <xf numFmtId="0" fontId="8" fillId="0" borderId="2" xfId="0" applyFont="1" applyBorder="1"/>
    <xf numFmtId="49" fontId="8" fillId="0" borderId="2" xfId="0" applyNumberFormat="1" applyFont="1" applyBorder="1"/>
    <xf numFmtId="0" fontId="8" fillId="0" borderId="2" xfId="0" applyNumberFormat="1" applyFont="1" applyBorder="1"/>
    <xf numFmtId="0" fontId="8" fillId="0" borderId="2" xfId="0" applyFont="1" applyFill="1" applyBorder="1"/>
    <xf numFmtId="9" fontId="8" fillId="0" borderId="2" xfId="0" applyNumberFormat="1" applyFont="1" applyFill="1" applyBorder="1" applyAlignment="1">
      <alignment horizontal="right"/>
    </xf>
    <xf numFmtId="9" fontId="8" fillId="0" borderId="2" xfId="0" applyNumberFormat="1" applyFont="1" applyBorder="1"/>
    <xf numFmtId="164" fontId="8" fillId="0" borderId="2" xfId="0" applyNumberFormat="1" applyFont="1" applyBorder="1"/>
    <xf numFmtId="0" fontId="8" fillId="0" borderId="1" xfId="0" applyFont="1" applyBorder="1"/>
    <xf numFmtId="0" fontId="8" fillId="0" borderId="0" xfId="0" applyFont="1"/>
    <xf numFmtId="0" fontId="0" fillId="0" borderId="0" xfId="0" applyAlignment="1">
      <alignment vertical="center"/>
    </xf>
    <xf numFmtId="0" fontId="2" fillId="5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0" fillId="6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3" xfId="0" applyFill="1" applyBorder="1"/>
    <xf numFmtId="0" fontId="0" fillId="0" borderId="3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Fill="1" applyBorder="1"/>
    <xf numFmtId="10" fontId="0" fillId="0" borderId="2" xfId="0" applyNumberFormat="1" applyBorder="1"/>
    <xf numFmtId="10" fontId="3" fillId="3" borderId="2" xfId="0" applyNumberFormat="1" applyFont="1" applyFill="1" applyBorder="1" applyAlignment="1">
      <alignment horizontal="left" wrapText="1"/>
    </xf>
    <xf numFmtId="10" fontId="0" fillId="0" borderId="0" xfId="0" applyNumberFormat="1"/>
    <xf numFmtId="9" fontId="3" fillId="3" borderId="2" xfId="0" applyNumberFormat="1" applyFont="1" applyFill="1" applyBorder="1" applyAlignment="1">
      <alignment horizontal="left" wrapText="1"/>
    </xf>
    <xf numFmtId="9" fontId="0" fillId="0" borderId="2" xfId="1" applyNumberFormat="1" applyFont="1" applyFill="1" applyBorder="1" applyAlignment="1">
      <alignment horizontal="right"/>
    </xf>
    <xf numFmtId="9" fontId="8" fillId="0" borderId="2" xfId="1" applyNumberFormat="1" applyFont="1" applyFill="1" applyBorder="1" applyAlignment="1">
      <alignment horizontal="right"/>
    </xf>
    <xf numFmtId="9" fontId="0" fillId="0" borderId="1" xfId="1" applyNumberFormat="1" applyFont="1" applyFill="1" applyBorder="1" applyAlignment="1">
      <alignment horizontal="right"/>
    </xf>
    <xf numFmtId="9" fontId="4" fillId="0" borderId="2" xfId="1" applyNumberFormat="1" applyFont="1" applyFill="1" applyBorder="1" applyAlignment="1">
      <alignment horizontal="right"/>
    </xf>
    <xf numFmtId="9" fontId="0" fillId="0" borderId="0" xfId="0" applyNumberFormat="1" applyFill="1"/>
    <xf numFmtId="9" fontId="7" fillId="0" borderId="2" xfId="0" applyNumberFormat="1" applyFont="1" applyFill="1" applyBorder="1" applyAlignment="1">
      <alignment horizontal="right"/>
    </xf>
    <xf numFmtId="9" fontId="9" fillId="0" borderId="1" xfId="1" applyNumberFormat="1" applyFont="1" applyFill="1" applyBorder="1" applyAlignment="1">
      <alignment horizontal="right"/>
    </xf>
    <xf numFmtId="9" fontId="4" fillId="0" borderId="1" xfId="1" applyNumberFormat="1" applyFont="1" applyFill="1" applyBorder="1" applyAlignment="1">
      <alignment horizontal="right"/>
    </xf>
    <xf numFmtId="49" fontId="2" fillId="5" borderId="0" xfId="0" applyNumberFormat="1" applyFont="1" applyFill="1" applyAlignment="1">
      <alignment horizontal="left" vertical="top" wrapText="1"/>
    </xf>
    <xf numFmtId="0" fontId="0" fillId="0" borderId="4" xfId="0" applyBorder="1"/>
    <xf numFmtId="49" fontId="0" fillId="0" borderId="0" xfId="0" applyNumberFormat="1" applyBorder="1"/>
    <xf numFmtId="0" fontId="7" fillId="0" borderId="2" xfId="0" applyFont="1" applyBorder="1"/>
    <xf numFmtId="49" fontId="7" fillId="0" borderId="2" xfId="0" applyNumberFormat="1" applyFont="1" applyBorder="1"/>
    <xf numFmtId="0" fontId="7" fillId="0" borderId="2" xfId="0" applyNumberFormat="1" applyFont="1" applyBorder="1"/>
    <xf numFmtId="0" fontId="7" fillId="0" borderId="2" xfId="0" applyFont="1" applyFill="1" applyBorder="1"/>
    <xf numFmtId="9" fontId="7" fillId="0" borderId="2" xfId="1" applyNumberFormat="1" applyFont="1" applyFill="1" applyBorder="1" applyAlignment="1">
      <alignment horizontal="right"/>
    </xf>
    <xf numFmtId="9" fontId="7" fillId="0" borderId="2" xfId="0" applyNumberFormat="1" applyFont="1" applyBorder="1"/>
    <xf numFmtId="164" fontId="7" fillId="0" borderId="2" xfId="0" applyNumberFormat="1" applyFont="1" applyBorder="1"/>
    <xf numFmtId="0" fontId="7" fillId="0" borderId="0" xfId="0" applyFont="1"/>
    <xf numFmtId="49" fontId="0" fillId="0" borderId="2" xfId="0" applyNumberFormat="1" applyFill="1" applyBorder="1"/>
    <xf numFmtId="0" fontId="0" fillId="0" borderId="2" xfId="0" applyNumberFormat="1" applyFill="1" applyBorder="1"/>
    <xf numFmtId="9" fontId="0" fillId="0" borderId="2" xfId="0" applyNumberFormat="1" applyFill="1" applyBorder="1"/>
    <xf numFmtId="164" fontId="0" fillId="0" borderId="2" xfId="0" applyNumberFormat="1" applyFill="1" applyBorder="1"/>
    <xf numFmtId="0" fontId="7" fillId="0" borderId="1" xfId="0" applyFont="1" applyFill="1" applyBorder="1"/>
    <xf numFmtId="0" fontId="0" fillId="7" borderId="2" xfId="0" applyFill="1" applyBorder="1"/>
    <xf numFmtId="49" fontId="0" fillId="7" borderId="2" xfId="0" applyNumberFormat="1" applyFill="1" applyBorder="1"/>
    <xf numFmtId="0" fontId="0" fillId="7" borderId="2" xfId="0" applyNumberFormat="1" applyFill="1" applyBorder="1"/>
    <xf numFmtId="9" fontId="0" fillId="7" borderId="2" xfId="1" applyNumberFormat="1" applyFont="1" applyFill="1" applyBorder="1" applyAlignment="1">
      <alignment horizontal="right"/>
    </xf>
    <xf numFmtId="9" fontId="0" fillId="7" borderId="2" xfId="0" applyNumberFormat="1" applyFill="1" applyBorder="1" applyAlignment="1">
      <alignment horizontal="right"/>
    </xf>
    <xf numFmtId="9" fontId="0" fillId="7" borderId="2" xfId="0" applyNumberFormat="1" applyFill="1" applyBorder="1"/>
    <xf numFmtId="164" fontId="0" fillId="7" borderId="2" xfId="0" applyNumberFormat="1" applyFill="1" applyBorder="1"/>
    <xf numFmtId="0" fontId="7" fillId="7" borderId="1" xfId="0" applyFont="1" applyFill="1" applyBorder="1"/>
    <xf numFmtId="0" fontId="0" fillId="7" borderId="0" xfId="0" applyFill="1"/>
    <xf numFmtId="0" fontId="8" fillId="7" borderId="0" xfId="0" applyFont="1" applyFill="1"/>
    <xf numFmtId="0" fontId="1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0" fontId="6" fillId="0" borderId="2" xfId="2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9" fontId="0" fillId="7" borderId="1" xfId="1" applyNumberFormat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30"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QCUA</a:t>
            </a:r>
            <a:r>
              <a:rPr lang="en-US" baseline="0"/>
              <a:t> Awards</a:t>
            </a:r>
            <a:endParaRPr lang="en-US" sz="1400" b="0" i="0" u="none" strike="noStrike" baseline="0">
              <a:effectLst/>
            </a:endParaRPr>
          </a:p>
        </c:rich>
      </c:tx>
      <c:layout>
        <c:manualLayout>
          <c:xMode val="edge"/>
          <c:yMode val="edge"/>
          <c:x val="0.38993110236220474"/>
          <c:y val="2.9970645116728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'Quality by the Numbers 2018 (2'!$B$25:$B$33</c:f>
              <c:numCache>
                <c:formatCode>General</c:formatCode>
                <c:ptCount val="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</c:numCache>
            </c:numRef>
          </c:cat>
          <c:val>
            <c:numRef>
              <c:f>'Quality by the Numbers 2018 (2'!$E$25:$E$33</c:f>
              <c:numCache>
                <c:formatCode>General</c:formatCode>
                <c:ptCount val="9"/>
                <c:pt idx="0">
                  <c:v>410</c:v>
                </c:pt>
                <c:pt idx="1">
                  <c:v>295</c:v>
                </c:pt>
                <c:pt idx="2">
                  <c:v>293</c:v>
                </c:pt>
                <c:pt idx="3">
                  <c:v>206</c:v>
                </c:pt>
                <c:pt idx="4">
                  <c:v>299</c:v>
                </c:pt>
                <c:pt idx="5">
                  <c:v>273</c:v>
                </c:pt>
                <c:pt idx="6">
                  <c:v>196</c:v>
                </c:pt>
                <c:pt idx="7">
                  <c:v>209</c:v>
                </c:pt>
                <c:pt idx="8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3-4EDF-B0A0-EFD15901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273712"/>
        <c:axId val="714272048"/>
      </c:lineChart>
      <c:catAx>
        <c:axId val="7142737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72048"/>
        <c:crosses val="autoZero"/>
        <c:auto val="1"/>
        <c:lblAlgn val="ctr"/>
        <c:lblOffset val="100"/>
        <c:noMultiLvlLbl val="0"/>
      </c:catAx>
      <c:valAx>
        <c:axId val="7142720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7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'Quality by the Numbers 2018 (2'!$S$2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'Quality by the Numbers 2018 (2'!$R$3:$R$12</c:f>
              <c:strCache>
                <c:ptCount val="10"/>
                <c:pt idx="0">
                  <c:v>Cadet Achievement</c:v>
                </c:pt>
                <c:pt idx="1">
                  <c:v>Orientation Flights</c:v>
                </c:pt>
                <c:pt idx="2">
                  <c:v>Retention</c:v>
                </c:pt>
                <c:pt idx="3">
                  <c:v>Adult Leadership</c:v>
                </c:pt>
                <c:pt idx="4">
                  <c:v>Encampment</c:v>
                </c:pt>
                <c:pt idx="5">
                  <c:v>Growth</c:v>
                </c:pt>
                <c:pt idx="6">
                  <c:v>Aerospace</c:v>
                </c:pt>
                <c:pt idx="7">
                  <c:v>Enrollment</c:v>
                </c:pt>
                <c:pt idx="8">
                  <c:v>Outside Activities</c:v>
                </c:pt>
                <c:pt idx="9">
                  <c:v>GES</c:v>
                </c:pt>
              </c:strCache>
            </c:strRef>
          </c:cat>
          <c:val>
            <c:numRef>
              <c:f>'Quality by the Numbers 2018 (2'!$S$3:$S$12</c:f>
              <c:numCache>
                <c:formatCode>General</c:formatCode>
                <c:ptCount val="10"/>
                <c:pt idx="0">
                  <c:v>522</c:v>
                </c:pt>
                <c:pt idx="1">
                  <c:v>704</c:v>
                </c:pt>
                <c:pt idx="2">
                  <c:v>565</c:v>
                </c:pt>
                <c:pt idx="3">
                  <c:v>523</c:v>
                </c:pt>
                <c:pt idx="4">
                  <c:v>510</c:v>
                </c:pt>
                <c:pt idx="5">
                  <c:v>210</c:v>
                </c:pt>
                <c:pt idx="6">
                  <c:v>237</c:v>
                </c:pt>
                <c:pt idx="7">
                  <c:v>142</c:v>
                </c:pt>
                <c:pt idx="8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7-4C22-B3B0-D3F99873CA1D}"/>
            </c:ext>
          </c:extLst>
        </c:ser>
        <c:ser>
          <c:idx val="1"/>
          <c:order val="1"/>
          <c:tx>
            <c:strRef>
              <c:f>'Quality by the Numbers 2018 (2'!$T$2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'Quality by the Numbers 2018 (2'!$R$3:$R$12</c:f>
              <c:strCache>
                <c:ptCount val="10"/>
                <c:pt idx="0">
                  <c:v>Cadet Achievement</c:v>
                </c:pt>
                <c:pt idx="1">
                  <c:v>Orientation Flights</c:v>
                </c:pt>
                <c:pt idx="2">
                  <c:v>Retention</c:v>
                </c:pt>
                <c:pt idx="3">
                  <c:v>Adult Leadership</c:v>
                </c:pt>
                <c:pt idx="4">
                  <c:v>Encampment</c:v>
                </c:pt>
                <c:pt idx="5">
                  <c:v>Growth</c:v>
                </c:pt>
                <c:pt idx="6">
                  <c:v>Aerospace</c:v>
                </c:pt>
                <c:pt idx="7">
                  <c:v>Enrollment</c:v>
                </c:pt>
                <c:pt idx="8">
                  <c:v>Outside Activities</c:v>
                </c:pt>
                <c:pt idx="9">
                  <c:v>GES</c:v>
                </c:pt>
              </c:strCache>
            </c:strRef>
          </c:cat>
          <c:val>
            <c:numRef>
              <c:f>'Quality by the Numbers 2018 (2'!$T$3:$T$12</c:f>
              <c:numCache>
                <c:formatCode>General</c:formatCode>
                <c:ptCount val="10"/>
                <c:pt idx="0">
                  <c:v>420</c:v>
                </c:pt>
                <c:pt idx="1">
                  <c:v>615</c:v>
                </c:pt>
                <c:pt idx="2">
                  <c:v>390</c:v>
                </c:pt>
                <c:pt idx="3">
                  <c:v>528</c:v>
                </c:pt>
                <c:pt idx="4">
                  <c:v>415</c:v>
                </c:pt>
                <c:pt idx="5">
                  <c:v>321</c:v>
                </c:pt>
                <c:pt idx="6">
                  <c:v>403</c:v>
                </c:pt>
                <c:pt idx="7">
                  <c:v>157</c:v>
                </c:pt>
                <c:pt idx="8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7-4C22-B3B0-D3F99873CA1D}"/>
            </c:ext>
          </c:extLst>
        </c:ser>
        <c:ser>
          <c:idx val="2"/>
          <c:order val="2"/>
          <c:tx>
            <c:strRef>
              <c:f>'Quality by the Numbers 2018 (2'!$U$2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'Quality by the Numbers 2018 (2'!$R$3:$R$12</c:f>
              <c:strCache>
                <c:ptCount val="10"/>
                <c:pt idx="0">
                  <c:v>Cadet Achievement</c:v>
                </c:pt>
                <c:pt idx="1">
                  <c:v>Orientation Flights</c:v>
                </c:pt>
                <c:pt idx="2">
                  <c:v>Retention</c:v>
                </c:pt>
                <c:pt idx="3">
                  <c:v>Adult Leadership</c:v>
                </c:pt>
                <c:pt idx="4">
                  <c:v>Encampment</c:v>
                </c:pt>
                <c:pt idx="5">
                  <c:v>Growth</c:v>
                </c:pt>
                <c:pt idx="6">
                  <c:v>Aerospace</c:v>
                </c:pt>
                <c:pt idx="7">
                  <c:v>Enrollment</c:v>
                </c:pt>
                <c:pt idx="8">
                  <c:v>Outside Activities</c:v>
                </c:pt>
                <c:pt idx="9">
                  <c:v>GES</c:v>
                </c:pt>
              </c:strCache>
            </c:strRef>
          </c:cat>
          <c:val>
            <c:numRef>
              <c:f>'Quality by the Numbers 2018 (2'!$U$3:$U$12</c:f>
              <c:numCache>
                <c:formatCode>General</c:formatCode>
                <c:ptCount val="10"/>
                <c:pt idx="0">
                  <c:v>404</c:v>
                </c:pt>
                <c:pt idx="1">
                  <c:v>458</c:v>
                </c:pt>
                <c:pt idx="2">
                  <c:v>538</c:v>
                </c:pt>
                <c:pt idx="3">
                  <c:v>584</c:v>
                </c:pt>
                <c:pt idx="4">
                  <c:v>481</c:v>
                </c:pt>
                <c:pt idx="5">
                  <c:v>361</c:v>
                </c:pt>
                <c:pt idx="6">
                  <c:v>487</c:v>
                </c:pt>
                <c:pt idx="7">
                  <c:v>179</c:v>
                </c:pt>
                <c:pt idx="8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7-4C22-B3B0-D3F99873CA1D}"/>
            </c:ext>
          </c:extLst>
        </c:ser>
        <c:ser>
          <c:idx val="3"/>
          <c:order val="3"/>
          <c:tx>
            <c:strRef>
              <c:f>'Quality by the Numbers 2018 (2'!$V$2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'Quality by the Numbers 2018 (2'!$R$3:$R$12</c:f>
              <c:strCache>
                <c:ptCount val="10"/>
                <c:pt idx="0">
                  <c:v>Cadet Achievement</c:v>
                </c:pt>
                <c:pt idx="1">
                  <c:v>Orientation Flights</c:v>
                </c:pt>
                <c:pt idx="2">
                  <c:v>Retention</c:v>
                </c:pt>
                <c:pt idx="3">
                  <c:v>Adult Leadership</c:v>
                </c:pt>
                <c:pt idx="4">
                  <c:v>Encampment</c:v>
                </c:pt>
                <c:pt idx="5">
                  <c:v>Growth</c:v>
                </c:pt>
                <c:pt idx="6">
                  <c:v>Aerospace</c:v>
                </c:pt>
                <c:pt idx="7">
                  <c:v>Enrollment</c:v>
                </c:pt>
                <c:pt idx="8">
                  <c:v>Outside Activities</c:v>
                </c:pt>
                <c:pt idx="9">
                  <c:v>GES</c:v>
                </c:pt>
              </c:strCache>
            </c:strRef>
          </c:cat>
          <c:val>
            <c:numRef>
              <c:f>'Quality by the Numbers 2018 (2'!$V$3:$V$12</c:f>
              <c:numCache>
                <c:formatCode>General</c:formatCode>
                <c:ptCount val="10"/>
                <c:pt idx="0">
                  <c:v>418</c:v>
                </c:pt>
                <c:pt idx="1">
                  <c:v>465</c:v>
                </c:pt>
                <c:pt idx="2">
                  <c:v>408</c:v>
                </c:pt>
                <c:pt idx="3">
                  <c:v>599</c:v>
                </c:pt>
                <c:pt idx="4">
                  <c:v>481</c:v>
                </c:pt>
                <c:pt idx="5">
                  <c:v>350</c:v>
                </c:pt>
                <c:pt idx="6">
                  <c:v>484</c:v>
                </c:pt>
                <c:pt idx="7">
                  <c:v>189</c:v>
                </c:pt>
                <c:pt idx="8">
                  <c:v>166</c:v>
                </c:pt>
                <c:pt idx="9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7-4C22-B3B0-D3F99873CA1D}"/>
            </c:ext>
          </c:extLst>
        </c:ser>
        <c:ser>
          <c:idx val="4"/>
          <c:order val="4"/>
          <c:tx>
            <c:strRef>
              <c:f>'Quality by the Numbers 2018 (2'!$W$2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'Quality by the Numbers 2018 (2'!$R$3:$R$12</c:f>
              <c:strCache>
                <c:ptCount val="10"/>
                <c:pt idx="0">
                  <c:v>Cadet Achievement</c:v>
                </c:pt>
                <c:pt idx="1">
                  <c:v>Orientation Flights</c:v>
                </c:pt>
                <c:pt idx="2">
                  <c:v>Retention</c:v>
                </c:pt>
                <c:pt idx="3">
                  <c:v>Adult Leadership</c:v>
                </c:pt>
                <c:pt idx="4">
                  <c:v>Encampment</c:v>
                </c:pt>
                <c:pt idx="5">
                  <c:v>Growth</c:v>
                </c:pt>
                <c:pt idx="6">
                  <c:v>Aerospace</c:v>
                </c:pt>
                <c:pt idx="7">
                  <c:v>Enrollment</c:v>
                </c:pt>
                <c:pt idx="8">
                  <c:v>Outside Activities</c:v>
                </c:pt>
                <c:pt idx="9">
                  <c:v>GES</c:v>
                </c:pt>
              </c:strCache>
            </c:strRef>
          </c:cat>
          <c:val>
            <c:numRef>
              <c:f>'Quality by the Numbers 2018 (2'!$W$3:$W$12</c:f>
              <c:numCache>
                <c:formatCode>General</c:formatCode>
                <c:ptCount val="10"/>
                <c:pt idx="0">
                  <c:v>480</c:v>
                </c:pt>
                <c:pt idx="1">
                  <c:v>553</c:v>
                </c:pt>
                <c:pt idx="2">
                  <c:v>549</c:v>
                </c:pt>
                <c:pt idx="3">
                  <c:v>740</c:v>
                </c:pt>
                <c:pt idx="4">
                  <c:v>583</c:v>
                </c:pt>
                <c:pt idx="5">
                  <c:v>421</c:v>
                </c:pt>
                <c:pt idx="6">
                  <c:v>602</c:v>
                </c:pt>
                <c:pt idx="7">
                  <c:v>216</c:v>
                </c:pt>
                <c:pt idx="8">
                  <c:v>266</c:v>
                </c:pt>
                <c:pt idx="9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A7-4C22-B3B0-D3F99873C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74975"/>
        <c:axId val="229675807"/>
      </c:barChart>
      <c:catAx>
        <c:axId val="2296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75807"/>
        <c:crosses val="autoZero"/>
        <c:auto val="1"/>
        <c:lblAlgn val="ctr"/>
        <c:lblOffset val="100"/>
        <c:noMultiLvlLbl val="0"/>
      </c:catAx>
      <c:valAx>
        <c:axId val="22967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7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18</xdr:row>
      <xdr:rowOff>19050</xdr:rowOff>
    </xdr:from>
    <xdr:to>
      <xdr:col>14</xdr:col>
      <xdr:colOff>444500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727074</xdr:colOff>
      <xdr:row>46</xdr:row>
      <xdr:rowOff>44449</xdr:rowOff>
    </xdr:from>
    <xdr:to>
      <xdr:col>15</xdr:col>
      <xdr:colOff>111125</xdr:colOff>
      <xdr:row>87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civilairpatrol.com/programs/cadets/cpo/quality-cadet-unit-award/qcua-adjustmen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7"/>
  <sheetViews>
    <sheetView tabSelected="1" view="pageBreakPreview" zoomScale="60" zoomScaleNormal="100" workbookViewId="0">
      <pane ySplit="3" topLeftCell="A273" activePane="bottomLeft" state="frozen"/>
      <selection pane="bottomLeft" activeCell="N288" sqref="N288"/>
    </sheetView>
  </sheetViews>
  <sheetFormatPr defaultRowHeight="15" x14ac:dyDescent="0.25"/>
  <cols>
    <col min="1" max="1" width="11.28515625" customWidth="1"/>
    <col min="2" max="2" width="12" style="1" customWidth="1"/>
    <col min="3" max="3" width="15.28515625" customWidth="1"/>
    <col min="4" max="4" width="73.42578125" bestFit="1" customWidth="1"/>
  </cols>
  <sheetData>
    <row r="1" spans="1:4" ht="21" x14ac:dyDescent="0.25">
      <c r="A1" s="88" t="s">
        <v>2512</v>
      </c>
      <c r="B1" s="88"/>
      <c r="C1" s="88"/>
      <c r="D1" s="88"/>
    </row>
    <row r="2" spans="1:4" ht="18.75" x14ac:dyDescent="0.25">
      <c r="A2" s="89" t="s">
        <v>2514</v>
      </c>
      <c r="B2" s="89"/>
      <c r="C2" s="89"/>
      <c r="D2" s="89"/>
    </row>
    <row r="3" spans="1:4" ht="16.5" customHeight="1" x14ac:dyDescent="0.25">
      <c r="A3" s="60" t="s">
        <v>1935</v>
      </c>
      <c r="B3" s="60" t="s">
        <v>1936</v>
      </c>
      <c r="C3" s="60" t="s">
        <v>2513</v>
      </c>
      <c r="D3" s="60" t="s">
        <v>1937</v>
      </c>
    </row>
    <row r="4" spans="1:4" x14ac:dyDescent="0.25">
      <c r="A4" s="8" t="s">
        <v>2275</v>
      </c>
      <c r="B4" s="9" t="s">
        <v>2026</v>
      </c>
      <c r="C4" s="10" t="s">
        <v>1051</v>
      </c>
      <c r="D4" s="8" t="s">
        <v>1052</v>
      </c>
    </row>
    <row r="5" spans="1:4" x14ac:dyDescent="0.25">
      <c r="A5" s="8" t="s">
        <v>2275</v>
      </c>
      <c r="B5" s="9" t="s">
        <v>2113</v>
      </c>
      <c r="C5" s="10" t="s">
        <v>1060</v>
      </c>
      <c r="D5" s="8" t="s">
        <v>1061</v>
      </c>
    </row>
    <row r="6" spans="1:4" x14ac:dyDescent="0.25">
      <c r="A6" s="8" t="s">
        <v>2275</v>
      </c>
      <c r="B6" s="9" t="s">
        <v>2215</v>
      </c>
      <c r="C6" s="10" t="s">
        <v>1064</v>
      </c>
      <c r="D6" s="8" t="s">
        <v>1065</v>
      </c>
    </row>
    <row r="7" spans="1:4" x14ac:dyDescent="0.25">
      <c r="A7" s="8" t="s">
        <v>2338</v>
      </c>
      <c r="B7" s="9" t="s">
        <v>2121</v>
      </c>
      <c r="C7" s="10" t="s">
        <v>1627</v>
      </c>
      <c r="D7" s="8" t="s">
        <v>1628</v>
      </c>
    </row>
    <row r="8" spans="1:4" x14ac:dyDescent="0.25">
      <c r="A8" s="8" t="s">
        <v>2338</v>
      </c>
      <c r="B8" s="9" t="s">
        <v>2053</v>
      </c>
      <c r="C8" s="10" t="s">
        <v>1633</v>
      </c>
      <c r="D8" s="8" t="s">
        <v>1634</v>
      </c>
    </row>
    <row r="9" spans="1:4" x14ac:dyDescent="0.25">
      <c r="A9" s="8" t="s">
        <v>2338</v>
      </c>
      <c r="B9" s="9" t="s">
        <v>1966</v>
      </c>
      <c r="C9" s="10" t="s">
        <v>1637</v>
      </c>
      <c r="D9" s="8" t="s">
        <v>1638</v>
      </c>
    </row>
    <row r="10" spans="1:4" x14ac:dyDescent="0.25">
      <c r="A10" s="8" t="s">
        <v>2338</v>
      </c>
      <c r="B10" s="9" t="s">
        <v>2279</v>
      </c>
      <c r="C10" s="10" t="s">
        <v>1639</v>
      </c>
      <c r="D10" s="8" t="s">
        <v>1640</v>
      </c>
    </row>
    <row r="11" spans="1:4" x14ac:dyDescent="0.25">
      <c r="A11" s="8" t="s">
        <v>2338</v>
      </c>
      <c r="B11" s="9" t="s">
        <v>2034</v>
      </c>
      <c r="C11" s="10" t="s">
        <v>1647</v>
      </c>
      <c r="D11" s="8" t="s">
        <v>1648</v>
      </c>
    </row>
    <row r="12" spans="1:4" x14ac:dyDescent="0.25">
      <c r="A12" s="8" t="s">
        <v>2338</v>
      </c>
      <c r="B12" s="9" t="s">
        <v>1992</v>
      </c>
      <c r="C12" s="10" t="s">
        <v>1649</v>
      </c>
      <c r="D12" s="8" t="s">
        <v>1650</v>
      </c>
    </row>
    <row r="13" spans="1:4" x14ac:dyDescent="0.25">
      <c r="A13" s="8" t="s">
        <v>2390</v>
      </c>
      <c r="B13" s="9" t="s">
        <v>1962</v>
      </c>
      <c r="C13" s="10" t="s">
        <v>1294</v>
      </c>
      <c r="D13" s="8" t="s">
        <v>1295</v>
      </c>
    </row>
    <row r="14" spans="1:4" x14ac:dyDescent="0.25">
      <c r="A14" s="8" t="s">
        <v>2390</v>
      </c>
      <c r="B14" s="9" t="s">
        <v>2153</v>
      </c>
      <c r="C14" s="10" t="s">
        <v>1296</v>
      </c>
      <c r="D14" s="8" t="s">
        <v>1297</v>
      </c>
    </row>
    <row r="15" spans="1:4" x14ac:dyDescent="0.25">
      <c r="A15" s="8" t="s">
        <v>2390</v>
      </c>
      <c r="B15" s="9" t="s">
        <v>2155</v>
      </c>
      <c r="C15" s="10" t="s">
        <v>1298</v>
      </c>
      <c r="D15" s="8" t="s">
        <v>1299</v>
      </c>
    </row>
    <row r="16" spans="1:4" x14ac:dyDescent="0.25">
      <c r="A16" s="8" t="s">
        <v>2390</v>
      </c>
      <c r="B16" s="9" t="s">
        <v>2061</v>
      </c>
      <c r="C16" s="10" t="s">
        <v>1306</v>
      </c>
      <c r="D16" s="8" t="s">
        <v>1307</v>
      </c>
    </row>
    <row r="17" spans="1:4" x14ac:dyDescent="0.25">
      <c r="A17" s="8" t="s">
        <v>2391</v>
      </c>
      <c r="B17" s="9" t="s">
        <v>2079</v>
      </c>
      <c r="C17" s="10" t="s">
        <v>1310</v>
      </c>
      <c r="D17" s="8" t="s">
        <v>1311</v>
      </c>
    </row>
    <row r="18" spans="1:4" x14ac:dyDescent="0.25">
      <c r="A18" s="8" t="s">
        <v>2391</v>
      </c>
      <c r="B18" s="9" t="s">
        <v>2182</v>
      </c>
      <c r="C18" s="10" t="s">
        <v>1312</v>
      </c>
      <c r="D18" s="8" t="s">
        <v>1313</v>
      </c>
    </row>
    <row r="19" spans="1:4" x14ac:dyDescent="0.25">
      <c r="A19" s="8" t="s">
        <v>2391</v>
      </c>
      <c r="B19" s="9" t="s">
        <v>1961</v>
      </c>
      <c r="C19" s="10" t="s">
        <v>1316</v>
      </c>
      <c r="D19" s="8" t="s">
        <v>1317</v>
      </c>
    </row>
    <row r="20" spans="1:4" x14ac:dyDescent="0.25">
      <c r="A20" s="8" t="s">
        <v>2391</v>
      </c>
      <c r="B20" s="9" t="s">
        <v>2058</v>
      </c>
      <c r="C20" s="10" t="s">
        <v>1322</v>
      </c>
      <c r="D20" s="8" t="s">
        <v>1323</v>
      </c>
    </row>
    <row r="21" spans="1:4" x14ac:dyDescent="0.25">
      <c r="A21" s="8" t="s">
        <v>2391</v>
      </c>
      <c r="B21" s="9" t="s">
        <v>2144</v>
      </c>
      <c r="C21" s="10" t="s">
        <v>1330</v>
      </c>
      <c r="D21" s="8" t="s">
        <v>1331</v>
      </c>
    </row>
    <row r="22" spans="1:4" x14ac:dyDescent="0.25">
      <c r="A22" s="8" t="s">
        <v>2391</v>
      </c>
      <c r="B22" s="9" t="s">
        <v>2124</v>
      </c>
      <c r="C22" s="10" t="s">
        <v>1332</v>
      </c>
      <c r="D22" s="8" t="s">
        <v>1333</v>
      </c>
    </row>
    <row r="23" spans="1:4" x14ac:dyDescent="0.25">
      <c r="A23" s="8" t="s">
        <v>2391</v>
      </c>
      <c r="B23" s="9" t="s">
        <v>2147</v>
      </c>
      <c r="C23" s="10" t="s">
        <v>1336</v>
      </c>
      <c r="D23" s="8" t="s">
        <v>1337</v>
      </c>
    </row>
    <row r="24" spans="1:4" x14ac:dyDescent="0.25">
      <c r="A24" s="8" t="s">
        <v>2284</v>
      </c>
      <c r="B24" s="9" t="s">
        <v>2026</v>
      </c>
      <c r="C24" s="10" t="s">
        <v>1072</v>
      </c>
      <c r="D24" s="8" t="s">
        <v>1073</v>
      </c>
    </row>
    <row r="25" spans="1:4" x14ac:dyDescent="0.25">
      <c r="A25" s="8" t="s">
        <v>2284</v>
      </c>
      <c r="B25" s="9" t="s">
        <v>1960</v>
      </c>
      <c r="C25" s="10" t="s">
        <v>1074</v>
      </c>
      <c r="D25" s="8" t="s">
        <v>1075</v>
      </c>
    </row>
    <row r="26" spans="1:4" x14ac:dyDescent="0.25">
      <c r="A26" s="8" t="s">
        <v>2284</v>
      </c>
      <c r="B26" s="9" t="s">
        <v>2057</v>
      </c>
      <c r="C26" s="10" t="s">
        <v>1080</v>
      </c>
      <c r="D26" s="8" t="s">
        <v>1081</v>
      </c>
    </row>
    <row r="27" spans="1:4" x14ac:dyDescent="0.25">
      <c r="A27" s="8" t="s">
        <v>2284</v>
      </c>
      <c r="B27" s="9" t="s">
        <v>2185</v>
      </c>
      <c r="C27" s="10" t="s">
        <v>1084</v>
      </c>
      <c r="D27" s="8" t="s">
        <v>1085</v>
      </c>
    </row>
    <row r="28" spans="1:4" x14ac:dyDescent="0.25">
      <c r="A28" s="11" t="s">
        <v>2284</v>
      </c>
      <c r="B28" s="9">
        <v>123</v>
      </c>
      <c r="C28" s="10" t="s">
        <v>1086</v>
      </c>
      <c r="D28" s="8" t="s">
        <v>1087</v>
      </c>
    </row>
    <row r="29" spans="1:4" x14ac:dyDescent="0.25">
      <c r="A29" s="8" t="s">
        <v>2284</v>
      </c>
      <c r="B29" s="9" t="s">
        <v>2258</v>
      </c>
      <c r="C29" s="10" t="s">
        <v>1094</v>
      </c>
      <c r="D29" s="8" t="s">
        <v>1095</v>
      </c>
    </row>
    <row r="30" spans="1:4" x14ac:dyDescent="0.25">
      <c r="A30" s="8" t="s">
        <v>2284</v>
      </c>
      <c r="B30" s="9" t="s">
        <v>2286</v>
      </c>
      <c r="C30" s="10" t="s">
        <v>1100</v>
      </c>
      <c r="D30" s="8" t="s">
        <v>1101</v>
      </c>
    </row>
    <row r="31" spans="1:4" x14ac:dyDescent="0.25">
      <c r="A31" s="8" t="s">
        <v>2284</v>
      </c>
      <c r="B31" s="9" t="s">
        <v>2087</v>
      </c>
      <c r="C31" s="10" t="s">
        <v>1102</v>
      </c>
      <c r="D31" s="8" t="s">
        <v>1103</v>
      </c>
    </row>
    <row r="32" spans="1:4" x14ac:dyDescent="0.25">
      <c r="A32" s="8" t="s">
        <v>2284</v>
      </c>
      <c r="B32" s="9" t="s">
        <v>2287</v>
      </c>
      <c r="C32" s="10" t="s">
        <v>1104</v>
      </c>
      <c r="D32" s="8" t="s">
        <v>1105</v>
      </c>
    </row>
    <row r="33" spans="1:4" x14ac:dyDescent="0.25">
      <c r="A33" s="8" t="s">
        <v>2284</v>
      </c>
      <c r="B33" s="9" t="s">
        <v>1996</v>
      </c>
      <c r="C33" s="10" t="s">
        <v>1106</v>
      </c>
      <c r="D33" s="8" t="s">
        <v>1107</v>
      </c>
    </row>
    <row r="34" spans="1:4" x14ac:dyDescent="0.25">
      <c r="A34" s="8" t="s">
        <v>2284</v>
      </c>
      <c r="B34" s="9" t="s">
        <v>2090</v>
      </c>
      <c r="C34" s="10" t="s">
        <v>1108</v>
      </c>
      <c r="D34" s="8" t="s">
        <v>1109</v>
      </c>
    </row>
    <row r="35" spans="1:4" x14ac:dyDescent="0.25">
      <c r="A35" s="8" t="s">
        <v>2284</v>
      </c>
      <c r="B35" s="9" t="s">
        <v>2000</v>
      </c>
      <c r="C35" s="10" t="s">
        <v>1110</v>
      </c>
      <c r="D35" s="8" t="s">
        <v>1111</v>
      </c>
    </row>
    <row r="36" spans="1:4" x14ac:dyDescent="0.25">
      <c r="A36" s="8" t="s">
        <v>2284</v>
      </c>
      <c r="B36" s="9" t="s">
        <v>2005</v>
      </c>
      <c r="C36" s="10" t="s">
        <v>1112</v>
      </c>
      <c r="D36" s="8" t="s">
        <v>1113</v>
      </c>
    </row>
    <row r="37" spans="1:4" x14ac:dyDescent="0.25">
      <c r="A37" s="8" t="s">
        <v>2284</v>
      </c>
      <c r="B37" s="9" t="s">
        <v>2075</v>
      </c>
      <c r="C37" s="10" t="s">
        <v>1123</v>
      </c>
      <c r="D37" s="8" t="s">
        <v>1124</v>
      </c>
    </row>
    <row r="38" spans="1:4" x14ac:dyDescent="0.25">
      <c r="A38" s="8" t="s">
        <v>2284</v>
      </c>
      <c r="B38" s="9" t="s">
        <v>2231</v>
      </c>
      <c r="C38" s="10" t="s">
        <v>1125</v>
      </c>
      <c r="D38" s="8" t="s">
        <v>1126</v>
      </c>
    </row>
    <row r="39" spans="1:4" x14ac:dyDescent="0.25">
      <c r="A39" s="8" t="s">
        <v>2284</v>
      </c>
      <c r="B39" s="9" t="s">
        <v>2291</v>
      </c>
      <c r="C39" s="10" t="s">
        <v>1127</v>
      </c>
      <c r="D39" s="8" t="s">
        <v>1128</v>
      </c>
    </row>
    <row r="40" spans="1:4" x14ac:dyDescent="0.25">
      <c r="A40" s="8" t="s">
        <v>2284</v>
      </c>
      <c r="B40" s="9" t="s">
        <v>2297</v>
      </c>
      <c r="C40" s="10" t="s">
        <v>1135</v>
      </c>
      <c r="D40" s="8" t="s">
        <v>1136</v>
      </c>
    </row>
    <row r="41" spans="1:4" x14ac:dyDescent="0.25">
      <c r="A41" s="8" t="s">
        <v>2284</v>
      </c>
      <c r="B41" s="9" t="s">
        <v>2239</v>
      </c>
      <c r="C41" s="10" t="s">
        <v>1137</v>
      </c>
      <c r="D41" s="8" t="s">
        <v>1138</v>
      </c>
    </row>
    <row r="42" spans="1:4" x14ac:dyDescent="0.25">
      <c r="A42" s="8" t="s">
        <v>2284</v>
      </c>
      <c r="B42" s="9" t="s">
        <v>2050</v>
      </c>
      <c r="C42" s="10" t="s">
        <v>1141</v>
      </c>
      <c r="D42" s="8" t="s">
        <v>1142</v>
      </c>
    </row>
    <row r="43" spans="1:4" x14ac:dyDescent="0.25">
      <c r="A43" s="8" t="s">
        <v>2284</v>
      </c>
      <c r="B43" s="9" t="s">
        <v>2299</v>
      </c>
      <c r="C43" s="10" t="s">
        <v>1143</v>
      </c>
      <c r="D43" s="8" t="s">
        <v>1144</v>
      </c>
    </row>
    <row r="44" spans="1:4" x14ac:dyDescent="0.25">
      <c r="A44" s="8" t="s">
        <v>2284</v>
      </c>
      <c r="B44" s="9" t="s">
        <v>2300</v>
      </c>
      <c r="C44" s="10" t="s">
        <v>1145</v>
      </c>
      <c r="D44" s="8" t="s">
        <v>1146</v>
      </c>
    </row>
    <row r="45" spans="1:4" x14ac:dyDescent="0.25">
      <c r="A45" s="8" t="s">
        <v>2284</v>
      </c>
      <c r="B45" s="9" t="s">
        <v>2301</v>
      </c>
      <c r="C45" s="10" t="s">
        <v>1147</v>
      </c>
      <c r="D45" s="8" t="s">
        <v>1148</v>
      </c>
    </row>
    <row r="46" spans="1:4" x14ac:dyDescent="0.25">
      <c r="A46" s="8" t="s">
        <v>2284</v>
      </c>
      <c r="B46" s="9" t="s">
        <v>2306</v>
      </c>
      <c r="C46" s="10" t="s">
        <v>1157</v>
      </c>
      <c r="D46" s="8" t="s">
        <v>1158</v>
      </c>
    </row>
    <row r="47" spans="1:4" x14ac:dyDescent="0.25">
      <c r="A47" s="8" t="s">
        <v>2284</v>
      </c>
      <c r="B47" s="9" t="s">
        <v>2314</v>
      </c>
      <c r="C47" s="10" t="s">
        <v>1169</v>
      </c>
      <c r="D47" s="8" t="s">
        <v>1170</v>
      </c>
    </row>
    <row r="48" spans="1:4" x14ac:dyDescent="0.25">
      <c r="A48" s="8" t="s">
        <v>2325</v>
      </c>
      <c r="B48" s="9" t="s">
        <v>2163</v>
      </c>
      <c r="C48" s="10" t="s">
        <v>947</v>
      </c>
      <c r="D48" s="8" t="s">
        <v>948</v>
      </c>
    </row>
    <row r="49" spans="1:4" x14ac:dyDescent="0.25">
      <c r="A49" s="8" t="s">
        <v>2325</v>
      </c>
      <c r="B49" s="9" t="s">
        <v>2221</v>
      </c>
      <c r="C49" s="10" t="s">
        <v>953</v>
      </c>
      <c r="D49" s="8" t="s">
        <v>954</v>
      </c>
    </row>
    <row r="50" spans="1:4" x14ac:dyDescent="0.25">
      <c r="A50" s="8" t="s">
        <v>2325</v>
      </c>
      <c r="B50" s="9" t="s">
        <v>2143</v>
      </c>
      <c r="C50" s="10" t="s">
        <v>957</v>
      </c>
      <c r="D50" s="8" t="s">
        <v>958</v>
      </c>
    </row>
    <row r="51" spans="1:4" x14ac:dyDescent="0.25">
      <c r="A51" s="8" t="s">
        <v>2325</v>
      </c>
      <c r="B51" s="9" t="s">
        <v>2159</v>
      </c>
      <c r="C51" s="10" t="s">
        <v>959</v>
      </c>
      <c r="D51" s="8" t="s">
        <v>960</v>
      </c>
    </row>
    <row r="52" spans="1:4" x14ac:dyDescent="0.25">
      <c r="A52" s="8" t="s">
        <v>2325</v>
      </c>
      <c r="B52" s="9" t="s">
        <v>2195</v>
      </c>
      <c r="C52" s="10" t="s">
        <v>963</v>
      </c>
      <c r="D52" s="8" t="s">
        <v>964</v>
      </c>
    </row>
    <row r="53" spans="1:4" x14ac:dyDescent="0.25">
      <c r="A53" s="8" t="s">
        <v>2325</v>
      </c>
      <c r="B53" s="9" t="s">
        <v>2222</v>
      </c>
      <c r="C53" s="10" t="s">
        <v>968</v>
      </c>
      <c r="D53" s="8" t="s">
        <v>969</v>
      </c>
    </row>
    <row r="54" spans="1:4" x14ac:dyDescent="0.25">
      <c r="A54" s="8" t="s">
        <v>2325</v>
      </c>
      <c r="B54" s="9" t="s">
        <v>2327</v>
      </c>
      <c r="C54" s="10" t="s">
        <v>972</v>
      </c>
      <c r="D54" s="8" t="s">
        <v>973</v>
      </c>
    </row>
    <row r="55" spans="1:4" x14ac:dyDescent="0.25">
      <c r="A55" s="8" t="s">
        <v>2325</v>
      </c>
      <c r="B55" s="9" t="s">
        <v>2223</v>
      </c>
      <c r="C55" s="10" t="s">
        <v>974</v>
      </c>
      <c r="D55" s="8" t="s">
        <v>975</v>
      </c>
    </row>
    <row r="56" spans="1:4" x14ac:dyDescent="0.25">
      <c r="A56" s="8" t="s">
        <v>2325</v>
      </c>
      <c r="B56" s="9" t="s">
        <v>2038</v>
      </c>
      <c r="C56" s="10" t="s">
        <v>980</v>
      </c>
      <c r="D56" s="8" t="s">
        <v>981</v>
      </c>
    </row>
    <row r="57" spans="1:4" x14ac:dyDescent="0.25">
      <c r="A57" s="8" t="s">
        <v>2325</v>
      </c>
      <c r="B57" s="9" t="s">
        <v>1970</v>
      </c>
      <c r="C57" s="10" t="s">
        <v>984</v>
      </c>
      <c r="D57" s="8" t="s">
        <v>985</v>
      </c>
    </row>
    <row r="58" spans="1:4" x14ac:dyDescent="0.25">
      <c r="A58" s="8" t="s">
        <v>2325</v>
      </c>
      <c r="B58" s="9" t="s">
        <v>2010</v>
      </c>
      <c r="C58" s="10" t="s">
        <v>988</v>
      </c>
      <c r="D58" s="8" t="s">
        <v>1616</v>
      </c>
    </row>
    <row r="59" spans="1:4" x14ac:dyDescent="0.25">
      <c r="A59" s="8" t="s">
        <v>2204</v>
      </c>
      <c r="B59" s="9" t="s">
        <v>1957</v>
      </c>
      <c r="C59" s="10" t="s">
        <v>623</v>
      </c>
      <c r="D59" s="8" t="s">
        <v>624</v>
      </c>
    </row>
    <row r="60" spans="1:4" x14ac:dyDescent="0.25">
      <c r="A60" s="8" t="s">
        <v>2204</v>
      </c>
      <c r="B60" s="9" t="s">
        <v>2012</v>
      </c>
      <c r="C60" s="10" t="s">
        <v>625</v>
      </c>
      <c r="D60" s="8" t="s">
        <v>626</v>
      </c>
    </row>
    <row r="61" spans="1:4" x14ac:dyDescent="0.25">
      <c r="A61" s="8" t="s">
        <v>2204</v>
      </c>
      <c r="B61" s="9" t="s">
        <v>2139</v>
      </c>
      <c r="C61" s="10" t="s">
        <v>627</v>
      </c>
      <c r="D61" s="8" t="s">
        <v>628</v>
      </c>
    </row>
    <row r="62" spans="1:4" x14ac:dyDescent="0.25">
      <c r="A62" s="8" t="s">
        <v>2204</v>
      </c>
      <c r="B62" s="9" t="s">
        <v>2027</v>
      </c>
      <c r="C62" s="10" t="s">
        <v>629</v>
      </c>
      <c r="D62" s="8" t="s">
        <v>630</v>
      </c>
    </row>
    <row r="63" spans="1:4" x14ac:dyDescent="0.25">
      <c r="A63" s="8" t="s">
        <v>2204</v>
      </c>
      <c r="B63" s="9" t="s">
        <v>2016</v>
      </c>
      <c r="C63" s="10" t="s">
        <v>633</v>
      </c>
      <c r="D63" s="8" t="s">
        <v>634</v>
      </c>
    </row>
    <row r="64" spans="1:4" x14ac:dyDescent="0.25">
      <c r="A64" s="8" t="s">
        <v>2204</v>
      </c>
      <c r="B64" s="9" t="s">
        <v>2199</v>
      </c>
      <c r="C64" s="10" t="s">
        <v>635</v>
      </c>
      <c r="D64" s="8" t="s">
        <v>636</v>
      </c>
    </row>
    <row r="65" spans="1:4" x14ac:dyDescent="0.25">
      <c r="A65" s="8" t="s">
        <v>2204</v>
      </c>
      <c r="B65" s="9" t="s">
        <v>2113</v>
      </c>
      <c r="C65" s="10" t="s">
        <v>637</v>
      </c>
      <c r="D65" s="8" t="s">
        <v>638</v>
      </c>
    </row>
    <row r="66" spans="1:4" x14ac:dyDescent="0.25">
      <c r="A66" s="8" t="s">
        <v>2204</v>
      </c>
      <c r="B66" s="9" t="s">
        <v>1966</v>
      </c>
      <c r="C66" s="10" t="s">
        <v>643</v>
      </c>
      <c r="D66" s="8" t="s">
        <v>644</v>
      </c>
    </row>
    <row r="67" spans="1:4" x14ac:dyDescent="0.25">
      <c r="A67" s="8" t="s">
        <v>2092</v>
      </c>
      <c r="B67" s="9" t="s">
        <v>2093</v>
      </c>
      <c r="C67" s="10" t="s">
        <v>250</v>
      </c>
      <c r="D67" s="8" t="s">
        <v>251</v>
      </c>
    </row>
    <row r="68" spans="1:4" x14ac:dyDescent="0.25">
      <c r="A68" s="8" t="s">
        <v>2092</v>
      </c>
      <c r="B68" s="9" t="s">
        <v>2057</v>
      </c>
      <c r="C68" s="10" t="s">
        <v>256</v>
      </c>
      <c r="D68" s="8" t="s">
        <v>2096</v>
      </c>
    </row>
    <row r="69" spans="1:4" x14ac:dyDescent="0.25">
      <c r="A69" s="8" t="s">
        <v>2092</v>
      </c>
      <c r="B69" s="9" t="s">
        <v>2082</v>
      </c>
      <c r="C69" s="10" t="s">
        <v>257</v>
      </c>
      <c r="D69" s="8" t="s">
        <v>258</v>
      </c>
    </row>
    <row r="70" spans="1:4" x14ac:dyDescent="0.25">
      <c r="A70" s="8" t="s">
        <v>2092</v>
      </c>
      <c r="B70" s="9" t="s">
        <v>2097</v>
      </c>
      <c r="C70" s="10" t="s">
        <v>259</v>
      </c>
      <c r="D70" s="8" t="s">
        <v>260</v>
      </c>
    </row>
    <row r="71" spans="1:4" x14ac:dyDescent="0.25">
      <c r="A71" s="8" t="s">
        <v>2098</v>
      </c>
      <c r="B71" s="9" t="s">
        <v>2024</v>
      </c>
      <c r="C71" s="10" t="s">
        <v>263</v>
      </c>
      <c r="D71" s="8" t="s">
        <v>264</v>
      </c>
    </row>
    <row r="72" spans="1:4" x14ac:dyDescent="0.25">
      <c r="A72" s="8" t="s">
        <v>2098</v>
      </c>
      <c r="B72" s="9" t="s">
        <v>2102</v>
      </c>
      <c r="C72" s="10" t="s">
        <v>267</v>
      </c>
      <c r="D72" s="8" t="s">
        <v>268</v>
      </c>
    </row>
    <row r="73" spans="1:4" x14ac:dyDescent="0.25">
      <c r="A73" s="8" t="s">
        <v>2098</v>
      </c>
      <c r="B73" s="9" t="s">
        <v>2104</v>
      </c>
      <c r="C73" s="10" t="s">
        <v>271</v>
      </c>
      <c r="D73" s="8" t="s">
        <v>272</v>
      </c>
    </row>
    <row r="74" spans="1:4" x14ac:dyDescent="0.25">
      <c r="A74" s="8" t="s">
        <v>2342</v>
      </c>
      <c r="B74" s="9" t="s">
        <v>2012</v>
      </c>
      <c r="C74" s="10" t="s">
        <v>1654</v>
      </c>
      <c r="D74" s="8" t="s">
        <v>1655</v>
      </c>
    </row>
    <row r="75" spans="1:4" x14ac:dyDescent="0.25">
      <c r="A75" s="8" t="s">
        <v>2342</v>
      </c>
      <c r="B75" s="9" t="s">
        <v>1960</v>
      </c>
      <c r="C75" s="10" t="s">
        <v>1656</v>
      </c>
      <c r="D75" s="8" t="s">
        <v>1657</v>
      </c>
    </row>
    <row r="76" spans="1:4" x14ac:dyDescent="0.25">
      <c r="A76" s="8" t="s">
        <v>2342</v>
      </c>
      <c r="B76" s="9" t="s">
        <v>2122</v>
      </c>
      <c r="C76" s="10" t="s">
        <v>1660</v>
      </c>
      <c r="D76" s="8" t="s">
        <v>1661</v>
      </c>
    </row>
    <row r="77" spans="1:4" x14ac:dyDescent="0.25">
      <c r="A77" s="8" t="s">
        <v>2342</v>
      </c>
      <c r="B77" s="9" t="s">
        <v>2056</v>
      </c>
      <c r="C77" s="10" t="s">
        <v>1662</v>
      </c>
      <c r="D77" s="8" t="s">
        <v>1663</v>
      </c>
    </row>
    <row r="78" spans="1:4" x14ac:dyDescent="0.25">
      <c r="A78" s="8" t="s">
        <v>2342</v>
      </c>
      <c r="B78" s="9" t="s">
        <v>2211</v>
      </c>
      <c r="C78" s="10" t="s">
        <v>1668</v>
      </c>
      <c r="D78" s="8" t="s">
        <v>1669</v>
      </c>
    </row>
    <row r="79" spans="1:4" x14ac:dyDescent="0.25">
      <c r="A79" s="8" t="s">
        <v>2342</v>
      </c>
      <c r="B79" s="9" t="s">
        <v>2059</v>
      </c>
      <c r="C79" s="10" t="s">
        <v>1672</v>
      </c>
      <c r="D79" s="8" t="s">
        <v>1673</v>
      </c>
    </row>
    <row r="80" spans="1:4" x14ac:dyDescent="0.25">
      <c r="A80" s="8" t="s">
        <v>2342</v>
      </c>
      <c r="B80" s="9" t="s">
        <v>1988</v>
      </c>
      <c r="C80" s="10" t="s">
        <v>1674</v>
      </c>
      <c r="D80" s="8" t="s">
        <v>1675</v>
      </c>
    </row>
    <row r="81" spans="1:4" x14ac:dyDescent="0.25">
      <c r="A81" s="8" t="s">
        <v>2342</v>
      </c>
      <c r="B81" s="9" t="s">
        <v>2343</v>
      </c>
      <c r="C81" s="10" t="s">
        <v>1684</v>
      </c>
      <c r="D81" s="8" t="s">
        <v>1685</v>
      </c>
    </row>
    <row r="82" spans="1:4" x14ac:dyDescent="0.25">
      <c r="A82" s="8" t="s">
        <v>2342</v>
      </c>
      <c r="B82" s="9" t="s">
        <v>2344</v>
      </c>
      <c r="C82" s="10" t="s">
        <v>1690</v>
      </c>
      <c r="D82" s="8" t="s">
        <v>1691</v>
      </c>
    </row>
    <row r="83" spans="1:4" x14ac:dyDescent="0.25">
      <c r="A83" s="8" t="s">
        <v>2342</v>
      </c>
      <c r="B83" s="9" t="s">
        <v>2347</v>
      </c>
      <c r="C83" s="10" t="s">
        <v>1698</v>
      </c>
      <c r="D83" s="8" t="s">
        <v>1699</v>
      </c>
    </row>
    <row r="84" spans="1:4" x14ac:dyDescent="0.25">
      <c r="A84" s="8" t="s">
        <v>2342</v>
      </c>
      <c r="B84" s="9" t="s">
        <v>1976</v>
      </c>
      <c r="C84" s="10" t="s">
        <v>1700</v>
      </c>
      <c r="D84" s="8" t="s">
        <v>1701</v>
      </c>
    </row>
    <row r="85" spans="1:4" x14ac:dyDescent="0.25">
      <c r="A85" s="8" t="s">
        <v>2342</v>
      </c>
      <c r="B85" s="9" t="s">
        <v>1979</v>
      </c>
      <c r="C85" s="10" t="s">
        <v>1704</v>
      </c>
      <c r="D85" s="8" t="s">
        <v>1705</v>
      </c>
    </row>
    <row r="86" spans="1:4" x14ac:dyDescent="0.25">
      <c r="A86" s="8" t="s">
        <v>2342</v>
      </c>
      <c r="B86" s="9" t="s">
        <v>2134</v>
      </c>
      <c r="C86" s="10" t="s">
        <v>1708</v>
      </c>
      <c r="D86" s="8" t="s">
        <v>1709</v>
      </c>
    </row>
    <row r="87" spans="1:4" x14ac:dyDescent="0.25">
      <c r="A87" s="8" t="s">
        <v>2342</v>
      </c>
      <c r="B87" s="9" t="s">
        <v>2263</v>
      </c>
      <c r="C87" s="10" t="s">
        <v>1714</v>
      </c>
      <c r="D87" s="8" t="s">
        <v>1715</v>
      </c>
    </row>
    <row r="88" spans="1:4" x14ac:dyDescent="0.25">
      <c r="A88" s="8" t="s">
        <v>2342</v>
      </c>
      <c r="B88" s="9" t="s">
        <v>2264</v>
      </c>
      <c r="C88" s="10" t="s">
        <v>1716</v>
      </c>
      <c r="D88" s="8" t="s">
        <v>1717</v>
      </c>
    </row>
    <row r="89" spans="1:4" x14ac:dyDescent="0.25">
      <c r="A89" s="8" t="s">
        <v>2342</v>
      </c>
      <c r="B89" s="9" t="s">
        <v>2237</v>
      </c>
      <c r="C89" s="10" t="s">
        <v>1720</v>
      </c>
      <c r="D89" s="8" t="s">
        <v>1721</v>
      </c>
    </row>
    <row r="90" spans="1:4" x14ac:dyDescent="0.25">
      <c r="A90" s="8" t="s">
        <v>2342</v>
      </c>
      <c r="B90" s="9" t="s">
        <v>2351</v>
      </c>
      <c r="C90" s="10" t="s">
        <v>1722</v>
      </c>
      <c r="D90" s="8" t="s">
        <v>1723</v>
      </c>
    </row>
    <row r="91" spans="1:4" x14ac:dyDescent="0.25">
      <c r="A91" s="8" t="s">
        <v>2342</v>
      </c>
      <c r="B91" s="9" t="s">
        <v>2238</v>
      </c>
      <c r="C91" s="10" t="s">
        <v>1724</v>
      </c>
      <c r="D91" s="8" t="s">
        <v>1725</v>
      </c>
    </row>
    <row r="92" spans="1:4" x14ac:dyDescent="0.25">
      <c r="A92" s="8" t="s">
        <v>2342</v>
      </c>
      <c r="B92" s="9" t="s">
        <v>2353</v>
      </c>
      <c r="C92" s="10" t="s">
        <v>1726</v>
      </c>
      <c r="D92" s="8" t="s">
        <v>1727</v>
      </c>
    </row>
    <row r="93" spans="1:4" x14ac:dyDescent="0.25">
      <c r="A93" s="8" t="s">
        <v>2342</v>
      </c>
      <c r="B93" s="9" t="s">
        <v>2253</v>
      </c>
      <c r="C93" s="10" t="s">
        <v>1728</v>
      </c>
      <c r="D93" s="8" t="s">
        <v>1729</v>
      </c>
    </row>
    <row r="94" spans="1:4" x14ac:dyDescent="0.25">
      <c r="A94" s="8" t="s">
        <v>2342</v>
      </c>
      <c r="B94" s="9" t="s">
        <v>2302</v>
      </c>
      <c r="C94" s="10" t="s">
        <v>1730</v>
      </c>
      <c r="D94" s="8" t="s">
        <v>1731</v>
      </c>
    </row>
    <row r="95" spans="1:4" x14ac:dyDescent="0.25">
      <c r="A95" s="8" t="s">
        <v>2342</v>
      </c>
      <c r="B95" s="9" t="s">
        <v>2354</v>
      </c>
      <c r="C95" s="10" t="s">
        <v>1732</v>
      </c>
      <c r="D95" s="8" t="s">
        <v>1733</v>
      </c>
    </row>
    <row r="96" spans="1:4" x14ac:dyDescent="0.25">
      <c r="A96" s="8" t="s">
        <v>2342</v>
      </c>
      <c r="B96" s="9" t="s">
        <v>2310</v>
      </c>
      <c r="C96" s="10" t="s">
        <v>1742</v>
      </c>
      <c r="D96" s="8" t="s">
        <v>1743</v>
      </c>
    </row>
    <row r="97" spans="1:4" x14ac:dyDescent="0.25">
      <c r="A97" s="8" t="s">
        <v>2342</v>
      </c>
      <c r="B97" s="9" t="s">
        <v>2361</v>
      </c>
      <c r="C97" s="10" t="s">
        <v>1750</v>
      </c>
      <c r="D97" s="8" t="s">
        <v>1751</v>
      </c>
    </row>
    <row r="98" spans="1:4" x14ac:dyDescent="0.25">
      <c r="A98" s="8" t="s">
        <v>2342</v>
      </c>
      <c r="B98" s="9" t="s">
        <v>2312</v>
      </c>
      <c r="C98" s="10" t="s">
        <v>1756</v>
      </c>
      <c r="D98" s="8" t="s">
        <v>2363</v>
      </c>
    </row>
    <row r="99" spans="1:4" x14ac:dyDescent="0.25">
      <c r="A99" s="8" t="s">
        <v>2342</v>
      </c>
      <c r="B99" s="9" t="s">
        <v>2364</v>
      </c>
      <c r="C99" s="10" t="s">
        <v>1761</v>
      </c>
      <c r="D99" s="8" t="s">
        <v>1762</v>
      </c>
    </row>
    <row r="100" spans="1:4" x14ac:dyDescent="0.25">
      <c r="A100" s="8" t="s">
        <v>2367</v>
      </c>
      <c r="B100" s="9" t="s">
        <v>1986</v>
      </c>
      <c r="C100" s="10" t="s">
        <v>1767</v>
      </c>
      <c r="D100" s="8" t="s">
        <v>1768</v>
      </c>
    </row>
    <row r="101" spans="1:4" x14ac:dyDescent="0.25">
      <c r="A101" s="8" t="s">
        <v>2367</v>
      </c>
      <c r="B101" s="9" t="s">
        <v>2139</v>
      </c>
      <c r="C101" s="10" t="s">
        <v>1769</v>
      </c>
      <c r="D101" s="8" t="s">
        <v>1770</v>
      </c>
    </row>
    <row r="102" spans="1:4" x14ac:dyDescent="0.25">
      <c r="A102" s="8" t="s">
        <v>2367</v>
      </c>
      <c r="B102" s="9" t="s">
        <v>2219</v>
      </c>
      <c r="C102" s="10" t="s">
        <v>1785</v>
      </c>
      <c r="D102" s="8" t="s">
        <v>1786</v>
      </c>
    </row>
    <row r="103" spans="1:4" x14ac:dyDescent="0.25">
      <c r="A103" s="8" t="s">
        <v>2367</v>
      </c>
      <c r="B103" s="9" t="s">
        <v>2185</v>
      </c>
      <c r="C103" s="10" t="s">
        <v>1787</v>
      </c>
      <c r="D103" s="8" t="s">
        <v>1788</v>
      </c>
    </row>
    <row r="104" spans="1:4" x14ac:dyDescent="0.25">
      <c r="A104" s="8" t="s">
        <v>2367</v>
      </c>
      <c r="B104" s="9" t="s">
        <v>2064</v>
      </c>
      <c r="C104" s="10" t="s">
        <v>1799</v>
      </c>
      <c r="D104" s="8" t="s">
        <v>1800</v>
      </c>
    </row>
    <row r="105" spans="1:4" x14ac:dyDescent="0.25">
      <c r="A105" s="8" t="s">
        <v>2367</v>
      </c>
      <c r="B105" s="9" t="s">
        <v>2130</v>
      </c>
      <c r="C105" s="10" t="s">
        <v>1803</v>
      </c>
      <c r="D105" s="8" t="s">
        <v>1804</v>
      </c>
    </row>
    <row r="106" spans="1:4" x14ac:dyDescent="0.25">
      <c r="A106" s="8" t="s">
        <v>2367</v>
      </c>
      <c r="B106" s="9" t="s">
        <v>2267</v>
      </c>
      <c r="C106" s="10" t="s">
        <v>1815</v>
      </c>
      <c r="D106" s="8" t="s">
        <v>1816</v>
      </c>
    </row>
    <row r="107" spans="1:4" x14ac:dyDescent="0.25">
      <c r="A107" s="8" t="s">
        <v>2317</v>
      </c>
      <c r="B107" s="9" t="s">
        <v>2025</v>
      </c>
      <c r="C107" s="10" t="s">
        <v>1179</v>
      </c>
      <c r="D107" s="8" t="s">
        <v>1180</v>
      </c>
    </row>
    <row r="108" spans="1:4" x14ac:dyDescent="0.25">
      <c r="A108" s="8" t="s">
        <v>2317</v>
      </c>
      <c r="B108" s="9" t="s">
        <v>2097</v>
      </c>
      <c r="C108" s="10" t="s">
        <v>1187</v>
      </c>
      <c r="D108" s="8" t="s">
        <v>1188</v>
      </c>
    </row>
    <row r="109" spans="1:4" x14ac:dyDescent="0.25">
      <c r="A109" s="8" t="s">
        <v>2317</v>
      </c>
      <c r="B109" s="9" t="s">
        <v>2174</v>
      </c>
      <c r="C109" s="10" t="s">
        <v>1195</v>
      </c>
      <c r="D109" s="8" t="s">
        <v>1196</v>
      </c>
    </row>
    <row r="110" spans="1:4" x14ac:dyDescent="0.25">
      <c r="A110" s="8" t="s">
        <v>2166</v>
      </c>
      <c r="B110" s="9" t="s">
        <v>1986</v>
      </c>
      <c r="C110" s="10" t="s">
        <v>476</v>
      </c>
      <c r="D110" s="8" t="s">
        <v>477</v>
      </c>
    </row>
    <row r="111" spans="1:4" x14ac:dyDescent="0.25">
      <c r="A111" s="8" t="s">
        <v>2166</v>
      </c>
      <c r="B111" s="9" t="s">
        <v>2110</v>
      </c>
      <c r="C111" s="10" t="s">
        <v>480</v>
      </c>
      <c r="D111" s="8" t="s">
        <v>481</v>
      </c>
    </row>
    <row r="112" spans="1:4" x14ac:dyDescent="0.25">
      <c r="A112" s="8" t="s">
        <v>2330</v>
      </c>
      <c r="B112" s="9" t="s">
        <v>1987</v>
      </c>
      <c r="C112" s="10" t="s">
        <v>993</v>
      </c>
      <c r="D112" s="8" t="s">
        <v>994</v>
      </c>
    </row>
    <row r="113" spans="1:4" x14ac:dyDescent="0.25">
      <c r="A113" s="8" t="s">
        <v>2330</v>
      </c>
      <c r="B113" s="9" t="s">
        <v>2017</v>
      </c>
      <c r="C113" s="10" t="s">
        <v>995</v>
      </c>
      <c r="D113" s="8" t="s">
        <v>996</v>
      </c>
    </row>
    <row r="114" spans="1:4" x14ac:dyDescent="0.25">
      <c r="A114" s="8" t="s">
        <v>2330</v>
      </c>
      <c r="B114" s="9" t="s">
        <v>2216</v>
      </c>
      <c r="C114" s="10" t="s">
        <v>1001</v>
      </c>
      <c r="D114" s="8" t="s">
        <v>1002</v>
      </c>
    </row>
    <row r="115" spans="1:4" x14ac:dyDescent="0.25">
      <c r="A115" s="8" t="s">
        <v>1939</v>
      </c>
      <c r="B115" s="9" t="s">
        <v>1961</v>
      </c>
      <c r="C115" s="10" t="s">
        <v>4</v>
      </c>
      <c r="D115" s="8" t="s">
        <v>5</v>
      </c>
    </row>
    <row r="116" spans="1:4" x14ac:dyDescent="0.25">
      <c r="A116" s="8" t="s">
        <v>1939</v>
      </c>
      <c r="B116" s="9" t="s">
        <v>1962</v>
      </c>
      <c r="C116" s="10" t="s">
        <v>6</v>
      </c>
      <c r="D116" s="8" t="s">
        <v>7</v>
      </c>
    </row>
    <row r="117" spans="1:4" x14ac:dyDescent="0.25">
      <c r="A117" s="8" t="s">
        <v>1939</v>
      </c>
      <c r="B117" s="9" t="s">
        <v>1963</v>
      </c>
      <c r="C117" s="10" t="s">
        <v>8</v>
      </c>
      <c r="D117" s="8" t="s">
        <v>9</v>
      </c>
    </row>
    <row r="118" spans="1:4" x14ac:dyDescent="0.25">
      <c r="A118" s="8" t="s">
        <v>1939</v>
      </c>
      <c r="B118" s="9" t="s">
        <v>1964</v>
      </c>
      <c r="C118" s="10" t="s">
        <v>10</v>
      </c>
      <c r="D118" s="8" t="s">
        <v>11</v>
      </c>
    </row>
    <row r="119" spans="1:4" x14ac:dyDescent="0.25">
      <c r="A119" s="8" t="s">
        <v>1939</v>
      </c>
      <c r="B119" s="9" t="s">
        <v>1967</v>
      </c>
      <c r="C119" s="10" t="s">
        <v>1554</v>
      </c>
      <c r="D119" s="8" t="s">
        <v>1555</v>
      </c>
    </row>
    <row r="120" spans="1:4" x14ac:dyDescent="0.25">
      <c r="A120" s="8" t="s">
        <v>1939</v>
      </c>
      <c r="B120" s="9" t="s">
        <v>1970</v>
      </c>
      <c r="C120" s="10" t="s">
        <v>15</v>
      </c>
      <c r="D120" s="8" t="s">
        <v>16</v>
      </c>
    </row>
    <row r="121" spans="1:4" x14ac:dyDescent="0.25">
      <c r="A121" s="8" t="s">
        <v>1939</v>
      </c>
      <c r="B121" s="9" t="s">
        <v>1971</v>
      </c>
      <c r="C121" s="10" t="s">
        <v>17</v>
      </c>
      <c r="D121" s="8" t="s">
        <v>18</v>
      </c>
    </row>
    <row r="122" spans="1:4" x14ac:dyDescent="0.25">
      <c r="A122" s="8" t="s">
        <v>1939</v>
      </c>
      <c r="B122" s="9" t="s">
        <v>1972</v>
      </c>
      <c r="C122" s="10" t="s">
        <v>19</v>
      </c>
      <c r="D122" s="8" t="s">
        <v>20</v>
      </c>
    </row>
    <row r="123" spans="1:4" x14ac:dyDescent="0.25">
      <c r="A123" s="8" t="s">
        <v>1939</v>
      </c>
      <c r="B123" s="9" t="s">
        <v>1977</v>
      </c>
      <c r="C123" s="10" t="s">
        <v>27</v>
      </c>
      <c r="D123" s="8" t="s">
        <v>28</v>
      </c>
    </row>
    <row r="124" spans="1:4" x14ac:dyDescent="0.25">
      <c r="A124" s="8" t="s">
        <v>1939</v>
      </c>
      <c r="B124" s="9" t="s">
        <v>1981</v>
      </c>
      <c r="C124" s="10" t="s">
        <v>35</v>
      </c>
      <c r="D124" s="8" t="s">
        <v>36</v>
      </c>
    </row>
    <row r="125" spans="1:4" x14ac:dyDescent="0.25">
      <c r="A125" s="8" t="s">
        <v>1939</v>
      </c>
      <c r="B125" s="9" t="s">
        <v>1983</v>
      </c>
      <c r="C125" s="10" t="s">
        <v>37</v>
      </c>
      <c r="D125" s="8" t="s">
        <v>38</v>
      </c>
    </row>
    <row r="126" spans="1:4" x14ac:dyDescent="0.25">
      <c r="A126" s="8" t="s">
        <v>1940</v>
      </c>
      <c r="B126" s="9" t="s">
        <v>1986</v>
      </c>
      <c r="C126" s="10" t="s">
        <v>43</v>
      </c>
      <c r="D126" s="8" t="s">
        <v>44</v>
      </c>
    </row>
    <row r="127" spans="1:4" x14ac:dyDescent="0.25">
      <c r="A127" s="8" t="s">
        <v>1940</v>
      </c>
      <c r="B127" s="9" t="s">
        <v>1961</v>
      </c>
      <c r="C127" s="10" t="s">
        <v>45</v>
      </c>
      <c r="D127" s="8" t="s">
        <v>46</v>
      </c>
    </row>
    <row r="128" spans="1:4" x14ac:dyDescent="0.25">
      <c r="A128" s="8" t="s">
        <v>1940</v>
      </c>
      <c r="B128" s="9" t="s">
        <v>1988</v>
      </c>
      <c r="C128" s="10" t="s">
        <v>49</v>
      </c>
      <c r="D128" s="8" t="s">
        <v>50</v>
      </c>
    </row>
    <row r="129" spans="1:4" x14ac:dyDescent="0.25">
      <c r="A129" s="8" t="s">
        <v>1940</v>
      </c>
      <c r="B129" s="9" t="s">
        <v>1989</v>
      </c>
      <c r="C129" s="10" t="s">
        <v>1560</v>
      </c>
      <c r="D129" s="8" t="s">
        <v>1561</v>
      </c>
    </row>
    <row r="130" spans="1:4" x14ac:dyDescent="0.25">
      <c r="A130" s="8" t="s">
        <v>1940</v>
      </c>
      <c r="B130" s="9" t="s">
        <v>1990</v>
      </c>
      <c r="C130" s="10" t="s">
        <v>51</v>
      </c>
      <c r="D130" s="8" t="s">
        <v>1562</v>
      </c>
    </row>
    <row r="131" spans="1:4" x14ac:dyDescent="0.25">
      <c r="A131" s="8" t="s">
        <v>1940</v>
      </c>
      <c r="B131" s="9" t="s">
        <v>1997</v>
      </c>
      <c r="C131" s="10" t="s">
        <v>60</v>
      </c>
      <c r="D131" s="8" t="s">
        <v>61</v>
      </c>
    </row>
    <row r="132" spans="1:4" x14ac:dyDescent="0.25">
      <c r="A132" s="8" t="s">
        <v>1940</v>
      </c>
      <c r="B132" s="9" t="s">
        <v>1998</v>
      </c>
      <c r="C132" s="10" t="s">
        <v>63</v>
      </c>
      <c r="D132" s="8" t="s">
        <v>64</v>
      </c>
    </row>
    <row r="133" spans="1:4" x14ac:dyDescent="0.25">
      <c r="A133" s="8" t="s">
        <v>1940</v>
      </c>
      <c r="B133" s="9" t="s">
        <v>2000</v>
      </c>
      <c r="C133" s="10" t="s">
        <v>67</v>
      </c>
      <c r="D133" s="8" t="s">
        <v>68</v>
      </c>
    </row>
    <row r="134" spans="1:4" x14ac:dyDescent="0.25">
      <c r="A134" s="8" t="s">
        <v>1940</v>
      </c>
      <c r="B134" s="9" t="s">
        <v>2007</v>
      </c>
      <c r="C134" s="10" t="s">
        <v>73</v>
      </c>
      <c r="D134" s="8" t="s">
        <v>74</v>
      </c>
    </row>
    <row r="135" spans="1:4" x14ac:dyDescent="0.25">
      <c r="A135" s="8" t="s">
        <v>2168</v>
      </c>
      <c r="B135" s="9" t="s">
        <v>2178</v>
      </c>
      <c r="C135" s="10" t="s">
        <v>499</v>
      </c>
      <c r="D135" s="8" t="s">
        <v>500</v>
      </c>
    </row>
    <row r="136" spans="1:4" x14ac:dyDescent="0.25">
      <c r="A136" s="8" t="s">
        <v>1942</v>
      </c>
      <c r="B136" s="9" t="s">
        <v>2012</v>
      </c>
      <c r="C136" s="10" t="s">
        <v>79</v>
      </c>
      <c r="D136" s="8" t="s">
        <v>80</v>
      </c>
    </row>
    <row r="137" spans="1:4" x14ac:dyDescent="0.25">
      <c r="A137" s="8" t="s">
        <v>1942</v>
      </c>
      <c r="B137" s="9" t="s">
        <v>2014</v>
      </c>
      <c r="C137" s="10" t="s">
        <v>83</v>
      </c>
      <c r="D137" s="8" t="s">
        <v>84</v>
      </c>
    </row>
    <row r="138" spans="1:4" x14ac:dyDescent="0.25">
      <c r="A138" s="8" t="s">
        <v>1942</v>
      </c>
      <c r="B138" s="9" t="s">
        <v>2016</v>
      </c>
      <c r="C138" s="10" t="s">
        <v>85</v>
      </c>
      <c r="D138" s="8" t="s">
        <v>86</v>
      </c>
    </row>
    <row r="139" spans="1:4" x14ac:dyDescent="0.25">
      <c r="A139" s="11" t="s">
        <v>1942</v>
      </c>
      <c r="B139" s="9">
        <v>122</v>
      </c>
      <c r="C139" s="72" t="s">
        <v>87</v>
      </c>
      <c r="D139" s="11" t="s">
        <v>1568</v>
      </c>
    </row>
    <row r="140" spans="1:4" x14ac:dyDescent="0.25">
      <c r="A140" s="8" t="s">
        <v>1942</v>
      </c>
      <c r="B140" s="9" t="s">
        <v>1991</v>
      </c>
      <c r="C140" s="10" t="s">
        <v>88</v>
      </c>
      <c r="D140" s="8" t="s">
        <v>89</v>
      </c>
    </row>
    <row r="141" spans="1:4" x14ac:dyDescent="0.25">
      <c r="A141" s="8" t="s">
        <v>1942</v>
      </c>
      <c r="B141" s="9" t="s">
        <v>2006</v>
      </c>
      <c r="C141" s="10" t="s">
        <v>97</v>
      </c>
      <c r="D141" s="8" t="s">
        <v>1571</v>
      </c>
    </row>
    <row r="142" spans="1:4" x14ac:dyDescent="0.25">
      <c r="A142" s="8" t="s">
        <v>1942</v>
      </c>
      <c r="B142" s="9" t="s">
        <v>2021</v>
      </c>
      <c r="C142" s="10" t="s">
        <v>98</v>
      </c>
      <c r="D142" s="8" t="s">
        <v>99</v>
      </c>
    </row>
    <row r="143" spans="1:4" x14ac:dyDescent="0.25">
      <c r="A143" s="8" t="s">
        <v>2396</v>
      </c>
      <c r="B143" s="9" t="s">
        <v>2121</v>
      </c>
      <c r="C143" s="10" t="s">
        <v>1344</v>
      </c>
      <c r="D143" s="8" t="s">
        <v>1345</v>
      </c>
    </row>
    <row r="144" spans="1:4" x14ac:dyDescent="0.25">
      <c r="A144" s="8" t="s">
        <v>2396</v>
      </c>
      <c r="B144" s="9" t="s">
        <v>2154</v>
      </c>
      <c r="C144" s="10" t="s">
        <v>1358</v>
      </c>
      <c r="D144" s="8" t="s">
        <v>1359</v>
      </c>
    </row>
    <row r="145" spans="1:4" x14ac:dyDescent="0.25">
      <c r="A145" s="8" t="s">
        <v>2207</v>
      </c>
      <c r="B145" s="9" t="s">
        <v>2024</v>
      </c>
      <c r="C145" s="10" t="s">
        <v>650</v>
      </c>
      <c r="D145" s="8" t="s">
        <v>651</v>
      </c>
    </row>
    <row r="146" spans="1:4" x14ac:dyDescent="0.25">
      <c r="A146" s="8" t="s">
        <v>2207</v>
      </c>
      <c r="B146" s="9" t="s">
        <v>2055</v>
      </c>
      <c r="C146" s="10" t="s">
        <v>660</v>
      </c>
      <c r="D146" s="8" t="s">
        <v>661</v>
      </c>
    </row>
    <row r="147" spans="1:4" x14ac:dyDescent="0.25">
      <c r="A147" s="8" t="s">
        <v>2207</v>
      </c>
      <c r="B147" s="9" t="s">
        <v>2113</v>
      </c>
      <c r="C147" s="10" t="s">
        <v>668</v>
      </c>
      <c r="D147" s="8" t="s">
        <v>669</v>
      </c>
    </row>
    <row r="148" spans="1:4" x14ac:dyDescent="0.25">
      <c r="A148" s="8" t="s">
        <v>2105</v>
      </c>
      <c r="B148" s="9" t="s">
        <v>2024</v>
      </c>
      <c r="C148" s="10" t="s">
        <v>277</v>
      </c>
      <c r="D148" s="8" t="s">
        <v>278</v>
      </c>
    </row>
    <row r="149" spans="1:4" x14ac:dyDescent="0.25">
      <c r="A149" s="8" t="s">
        <v>2105</v>
      </c>
      <c r="B149" s="9" t="s">
        <v>1959</v>
      </c>
      <c r="C149" s="10" t="s">
        <v>279</v>
      </c>
      <c r="D149" s="8" t="s">
        <v>280</v>
      </c>
    </row>
    <row r="150" spans="1:4" x14ac:dyDescent="0.25">
      <c r="A150" s="8" t="s">
        <v>2105</v>
      </c>
      <c r="B150" s="9" t="s">
        <v>2012</v>
      </c>
      <c r="C150" s="10" t="s">
        <v>281</v>
      </c>
      <c r="D150" s="8" t="s">
        <v>282</v>
      </c>
    </row>
    <row r="151" spans="1:4" x14ac:dyDescent="0.25">
      <c r="A151" s="8" t="s">
        <v>2105</v>
      </c>
      <c r="B151" s="9" t="s">
        <v>2079</v>
      </c>
      <c r="C151" s="10" t="s">
        <v>283</v>
      </c>
      <c r="D151" s="8" t="s">
        <v>284</v>
      </c>
    </row>
    <row r="152" spans="1:4" x14ac:dyDescent="0.25">
      <c r="A152" s="8" t="s">
        <v>2105</v>
      </c>
      <c r="B152" s="9" t="s">
        <v>2106</v>
      </c>
      <c r="C152" s="10" t="s">
        <v>289</v>
      </c>
      <c r="D152" s="8" t="s">
        <v>290</v>
      </c>
    </row>
    <row r="153" spans="1:4" x14ac:dyDescent="0.25">
      <c r="A153" s="8" t="s">
        <v>2105</v>
      </c>
      <c r="B153" s="9" t="s">
        <v>2107</v>
      </c>
      <c r="C153" s="10" t="s">
        <v>291</v>
      </c>
      <c r="D153" s="8" t="s">
        <v>292</v>
      </c>
    </row>
    <row r="154" spans="1:4" x14ac:dyDescent="0.25">
      <c r="A154" s="8" t="s">
        <v>2105</v>
      </c>
      <c r="B154" s="9" t="s">
        <v>2108</v>
      </c>
      <c r="C154" s="10" t="s">
        <v>293</v>
      </c>
      <c r="D154" s="8" t="s">
        <v>294</v>
      </c>
    </row>
    <row r="155" spans="1:4" x14ac:dyDescent="0.25">
      <c r="A155" s="8" t="s">
        <v>2105</v>
      </c>
      <c r="B155" s="9" t="s">
        <v>2013</v>
      </c>
      <c r="C155" s="10" t="s">
        <v>297</v>
      </c>
      <c r="D155" s="8" t="s">
        <v>298</v>
      </c>
    </row>
    <row r="156" spans="1:4" x14ac:dyDescent="0.25">
      <c r="A156" s="8" t="s">
        <v>2105</v>
      </c>
      <c r="B156" s="9" t="s">
        <v>2112</v>
      </c>
      <c r="C156" s="10" t="s">
        <v>301</v>
      </c>
      <c r="D156" s="8" t="s">
        <v>302</v>
      </c>
    </row>
    <row r="157" spans="1:4" x14ac:dyDescent="0.25">
      <c r="A157" s="8" t="s">
        <v>2105</v>
      </c>
      <c r="B157" s="9" t="s">
        <v>2113</v>
      </c>
      <c r="C157" s="10" t="s">
        <v>303</v>
      </c>
      <c r="D157" s="8" t="s">
        <v>304</v>
      </c>
    </row>
    <row r="158" spans="1:4" x14ac:dyDescent="0.25">
      <c r="A158" s="8" t="s">
        <v>2105</v>
      </c>
      <c r="B158" s="9" t="s">
        <v>2114</v>
      </c>
      <c r="C158" s="10" t="s">
        <v>305</v>
      </c>
      <c r="D158" s="8" t="s">
        <v>306</v>
      </c>
    </row>
    <row r="159" spans="1:4" x14ac:dyDescent="0.25">
      <c r="A159" s="8" t="s">
        <v>2105</v>
      </c>
      <c r="B159" s="9" t="s">
        <v>2115</v>
      </c>
      <c r="C159" s="10" t="s">
        <v>309</v>
      </c>
      <c r="D159" s="8" t="s">
        <v>310</v>
      </c>
    </row>
    <row r="160" spans="1:4" x14ac:dyDescent="0.25">
      <c r="A160" s="8" t="s">
        <v>1944</v>
      </c>
      <c r="B160" s="9" t="s">
        <v>2012</v>
      </c>
      <c r="C160" s="10" t="s">
        <v>106</v>
      </c>
      <c r="D160" s="8" t="s">
        <v>107</v>
      </c>
    </row>
    <row r="161" spans="1:4" x14ac:dyDescent="0.25">
      <c r="A161" s="8" t="s">
        <v>1944</v>
      </c>
      <c r="B161" s="9" t="s">
        <v>2029</v>
      </c>
      <c r="C161" s="10" t="s">
        <v>112</v>
      </c>
      <c r="D161" s="8" t="s">
        <v>113</v>
      </c>
    </row>
    <row r="162" spans="1:4" x14ac:dyDescent="0.25">
      <c r="A162" s="8" t="s">
        <v>1944</v>
      </c>
      <c r="B162" s="9" t="s">
        <v>2017</v>
      </c>
      <c r="C162" s="10" t="s">
        <v>114</v>
      </c>
      <c r="D162" s="8" t="s">
        <v>115</v>
      </c>
    </row>
    <row r="163" spans="1:4" x14ac:dyDescent="0.25">
      <c r="A163" s="8" t="s">
        <v>1944</v>
      </c>
      <c r="B163" s="9" t="s">
        <v>2033</v>
      </c>
      <c r="C163" s="10" t="s">
        <v>120</v>
      </c>
      <c r="D163" s="8" t="s">
        <v>121</v>
      </c>
    </row>
    <row r="164" spans="1:4" x14ac:dyDescent="0.25">
      <c r="A164" s="8" t="s">
        <v>1944</v>
      </c>
      <c r="B164" s="9" t="s">
        <v>2037</v>
      </c>
      <c r="C164" s="10" t="s">
        <v>130</v>
      </c>
      <c r="D164" s="8" t="s">
        <v>131</v>
      </c>
    </row>
    <row r="165" spans="1:4" x14ac:dyDescent="0.25">
      <c r="A165" s="8" t="s">
        <v>1944</v>
      </c>
      <c r="B165" s="9" t="s">
        <v>2038</v>
      </c>
      <c r="C165" s="10" t="s">
        <v>132</v>
      </c>
      <c r="D165" s="8" t="s">
        <v>133</v>
      </c>
    </row>
    <row r="166" spans="1:4" x14ac:dyDescent="0.25">
      <c r="A166" s="8" t="s">
        <v>1944</v>
      </c>
      <c r="B166" s="9" t="s">
        <v>1997</v>
      </c>
      <c r="C166" s="10" t="s">
        <v>134</v>
      </c>
      <c r="D166" s="8" t="s">
        <v>135</v>
      </c>
    </row>
    <row r="167" spans="1:4" x14ac:dyDescent="0.25">
      <c r="A167" s="8" t="s">
        <v>1944</v>
      </c>
      <c r="B167" s="9" t="s">
        <v>2040</v>
      </c>
      <c r="C167" s="10" t="s">
        <v>136</v>
      </c>
      <c r="D167" s="8" t="s">
        <v>137</v>
      </c>
    </row>
    <row r="168" spans="1:4" x14ac:dyDescent="0.25">
      <c r="A168" s="8" t="s">
        <v>1944</v>
      </c>
      <c r="B168" s="9" t="s">
        <v>2041</v>
      </c>
      <c r="C168" s="10" t="s">
        <v>139</v>
      </c>
      <c r="D168" s="8" t="s">
        <v>140</v>
      </c>
    </row>
    <row r="169" spans="1:4" x14ac:dyDescent="0.25">
      <c r="A169" s="8" t="s">
        <v>1944</v>
      </c>
      <c r="B169" s="9">
        <v>260</v>
      </c>
      <c r="C169" s="10" t="s">
        <v>145</v>
      </c>
      <c r="D169" s="8" t="s">
        <v>146</v>
      </c>
    </row>
    <row r="170" spans="1:4" x14ac:dyDescent="0.25">
      <c r="A170" s="8" t="s">
        <v>1944</v>
      </c>
      <c r="B170" s="9" t="s">
        <v>2047</v>
      </c>
      <c r="C170" s="10" t="s">
        <v>149</v>
      </c>
      <c r="D170" s="8" t="s">
        <v>150</v>
      </c>
    </row>
    <row r="171" spans="1:4" x14ac:dyDescent="0.25">
      <c r="A171" s="8" t="s">
        <v>1944</v>
      </c>
      <c r="B171" s="9" t="s">
        <v>2048</v>
      </c>
      <c r="C171" s="10" t="s">
        <v>153</v>
      </c>
      <c r="D171" s="8" t="s">
        <v>154</v>
      </c>
    </row>
    <row r="172" spans="1:4" x14ac:dyDescent="0.25">
      <c r="A172" s="8" t="s">
        <v>1944</v>
      </c>
      <c r="B172" s="9" t="s">
        <v>2051</v>
      </c>
      <c r="C172" s="10" t="s">
        <v>157</v>
      </c>
      <c r="D172" s="8" t="s">
        <v>158</v>
      </c>
    </row>
    <row r="173" spans="1:4" x14ac:dyDescent="0.25">
      <c r="A173" s="8" t="s">
        <v>2179</v>
      </c>
      <c r="B173" s="9" t="s">
        <v>2181</v>
      </c>
      <c r="C173" s="10" t="s">
        <v>503</v>
      </c>
      <c r="D173" s="8" t="s">
        <v>504</v>
      </c>
    </row>
    <row r="174" spans="1:4" x14ac:dyDescent="0.25">
      <c r="A174" s="8" t="s">
        <v>2179</v>
      </c>
      <c r="B174" s="9" t="s">
        <v>1960</v>
      </c>
      <c r="C174" s="10" t="s">
        <v>505</v>
      </c>
      <c r="D174" s="8" t="s">
        <v>506</v>
      </c>
    </row>
    <row r="175" spans="1:4" x14ac:dyDescent="0.25">
      <c r="A175" s="8" t="s">
        <v>2179</v>
      </c>
      <c r="B175" s="9" t="s">
        <v>2099</v>
      </c>
      <c r="C175" s="10" t="s">
        <v>507</v>
      </c>
      <c r="D175" s="8" t="s">
        <v>508</v>
      </c>
    </row>
    <row r="176" spans="1:4" x14ac:dyDescent="0.25">
      <c r="A176" s="8" t="s">
        <v>2179</v>
      </c>
      <c r="B176" s="9" t="s">
        <v>2182</v>
      </c>
      <c r="C176" s="10" t="s">
        <v>509</v>
      </c>
      <c r="D176" s="8" t="s">
        <v>510</v>
      </c>
    </row>
    <row r="177" spans="1:4" x14ac:dyDescent="0.25">
      <c r="A177" s="8" t="s">
        <v>2179</v>
      </c>
      <c r="B177" s="9" t="s">
        <v>2163</v>
      </c>
      <c r="C177" s="10" t="s">
        <v>511</v>
      </c>
      <c r="D177" s="8" t="s">
        <v>512</v>
      </c>
    </row>
    <row r="178" spans="1:4" x14ac:dyDescent="0.25">
      <c r="A178" s="8" t="s">
        <v>2179</v>
      </c>
      <c r="B178" s="9" t="s">
        <v>1962</v>
      </c>
      <c r="C178" s="10" t="s">
        <v>513</v>
      </c>
      <c r="D178" s="8" t="s">
        <v>514</v>
      </c>
    </row>
    <row r="179" spans="1:4" x14ac:dyDescent="0.25">
      <c r="A179" s="8" t="s">
        <v>2179</v>
      </c>
      <c r="B179" s="9" t="s">
        <v>2081</v>
      </c>
      <c r="C179" s="10" t="s">
        <v>517</v>
      </c>
      <c r="D179" s="8" t="s">
        <v>518</v>
      </c>
    </row>
    <row r="180" spans="1:4" x14ac:dyDescent="0.25">
      <c r="A180" s="8" t="s">
        <v>2179</v>
      </c>
      <c r="B180" s="9" t="s">
        <v>2185</v>
      </c>
      <c r="C180" s="10" t="s">
        <v>525</v>
      </c>
      <c r="D180" s="8" t="s">
        <v>526</v>
      </c>
    </row>
    <row r="181" spans="1:4" x14ac:dyDescent="0.25">
      <c r="A181" s="8" t="s">
        <v>2179</v>
      </c>
      <c r="B181" s="9" t="s">
        <v>2126</v>
      </c>
      <c r="C181" s="10" t="s">
        <v>527</v>
      </c>
      <c r="D181" s="8" t="s">
        <v>528</v>
      </c>
    </row>
    <row r="182" spans="1:4" x14ac:dyDescent="0.25">
      <c r="A182" s="8" t="s">
        <v>2179</v>
      </c>
      <c r="B182" s="9" t="s">
        <v>1969</v>
      </c>
      <c r="C182" s="10" t="s">
        <v>529</v>
      </c>
      <c r="D182" s="8" t="s">
        <v>530</v>
      </c>
    </row>
    <row r="183" spans="1:4" x14ac:dyDescent="0.25">
      <c r="A183" s="8" t="s">
        <v>2179</v>
      </c>
      <c r="B183" s="9" t="s">
        <v>2158</v>
      </c>
      <c r="C183" s="10" t="s">
        <v>531</v>
      </c>
      <c r="D183" s="8" t="s">
        <v>532</v>
      </c>
    </row>
    <row r="184" spans="1:4" x14ac:dyDescent="0.25">
      <c r="A184" s="8" t="s">
        <v>2179</v>
      </c>
      <c r="B184" s="9" t="s">
        <v>2018</v>
      </c>
      <c r="C184" s="10" t="s">
        <v>533</v>
      </c>
      <c r="D184" s="8" t="s">
        <v>534</v>
      </c>
    </row>
    <row r="185" spans="1:4" x14ac:dyDescent="0.25">
      <c r="A185" s="8" t="s">
        <v>2179</v>
      </c>
      <c r="B185" s="9" t="s">
        <v>2188</v>
      </c>
      <c r="C185" s="10" t="s">
        <v>2189</v>
      </c>
      <c r="D185" s="8" t="s">
        <v>2190</v>
      </c>
    </row>
    <row r="186" spans="1:4" x14ac:dyDescent="0.25">
      <c r="A186" s="8" t="s">
        <v>2191</v>
      </c>
      <c r="B186" s="9" t="s">
        <v>2121</v>
      </c>
      <c r="C186" s="10" t="s">
        <v>541</v>
      </c>
      <c r="D186" s="8" t="s">
        <v>542</v>
      </c>
    </row>
    <row r="187" spans="1:4" x14ac:dyDescent="0.25">
      <c r="A187" s="8" t="s">
        <v>2191</v>
      </c>
      <c r="B187" s="9" t="s">
        <v>2106</v>
      </c>
      <c r="C187" s="10" t="s">
        <v>547</v>
      </c>
      <c r="D187" s="8" t="s">
        <v>548</v>
      </c>
    </row>
    <row r="188" spans="1:4" x14ac:dyDescent="0.25">
      <c r="A188" s="8" t="s">
        <v>2191</v>
      </c>
      <c r="B188" s="9" t="s">
        <v>2146</v>
      </c>
      <c r="C188" s="10" t="s">
        <v>552</v>
      </c>
      <c r="D188" s="8" t="s">
        <v>553</v>
      </c>
    </row>
    <row r="189" spans="1:4" x14ac:dyDescent="0.25">
      <c r="A189" s="8" t="s">
        <v>2191</v>
      </c>
      <c r="B189" s="9" t="s">
        <v>1992</v>
      </c>
      <c r="C189" s="10" t="s">
        <v>556</v>
      </c>
      <c r="D189" s="8" t="s">
        <v>557</v>
      </c>
    </row>
    <row r="190" spans="1:4" x14ac:dyDescent="0.25">
      <c r="A190" s="8" t="s">
        <v>2191</v>
      </c>
      <c r="B190" s="9" t="s">
        <v>2117</v>
      </c>
      <c r="C190" s="10" t="s">
        <v>561</v>
      </c>
      <c r="D190" s="8" t="s">
        <v>562</v>
      </c>
    </row>
    <row r="191" spans="1:4" x14ac:dyDescent="0.25">
      <c r="A191" s="8" t="s">
        <v>2191</v>
      </c>
      <c r="B191" s="9" t="s">
        <v>2195</v>
      </c>
      <c r="C191" s="10" t="s">
        <v>565</v>
      </c>
      <c r="D191" s="8" t="s">
        <v>566</v>
      </c>
    </row>
    <row r="192" spans="1:4" x14ac:dyDescent="0.25">
      <c r="A192" s="8" t="s">
        <v>2191</v>
      </c>
      <c r="B192" s="9" t="s">
        <v>2085</v>
      </c>
      <c r="C192" s="10" t="s">
        <v>569</v>
      </c>
      <c r="D192" s="8" t="s">
        <v>570</v>
      </c>
    </row>
    <row r="193" spans="1:4" x14ac:dyDescent="0.25">
      <c r="A193" s="8" t="s">
        <v>2191</v>
      </c>
      <c r="B193" s="9" t="s">
        <v>2130</v>
      </c>
      <c r="C193" s="10" t="s">
        <v>573</v>
      </c>
      <c r="D193" s="8" t="s">
        <v>574</v>
      </c>
    </row>
    <row r="194" spans="1:4" x14ac:dyDescent="0.25">
      <c r="A194" s="8" t="s">
        <v>2374</v>
      </c>
      <c r="B194" s="9" t="s">
        <v>2081</v>
      </c>
      <c r="C194" s="10" t="s">
        <v>1821</v>
      </c>
      <c r="D194" s="8" t="s">
        <v>1822</v>
      </c>
    </row>
    <row r="195" spans="1:4" x14ac:dyDescent="0.25">
      <c r="A195" s="8" t="s">
        <v>2374</v>
      </c>
      <c r="B195" s="9" t="s">
        <v>1966</v>
      </c>
      <c r="C195" s="10" t="s">
        <v>1829</v>
      </c>
      <c r="D195" s="8" t="s">
        <v>1830</v>
      </c>
    </row>
    <row r="196" spans="1:4" x14ac:dyDescent="0.25">
      <c r="A196" s="8" t="s">
        <v>2374</v>
      </c>
      <c r="B196" s="9" t="s">
        <v>2125</v>
      </c>
      <c r="C196" s="10" t="s">
        <v>1843</v>
      </c>
      <c r="D196" s="8" t="s">
        <v>1844</v>
      </c>
    </row>
    <row r="197" spans="1:4" x14ac:dyDescent="0.25">
      <c r="A197" s="8" t="s">
        <v>2120</v>
      </c>
      <c r="B197" s="9" t="s">
        <v>2024</v>
      </c>
      <c r="C197" s="10" t="s">
        <v>321</v>
      </c>
      <c r="D197" s="8" t="s">
        <v>322</v>
      </c>
    </row>
    <row r="198" spans="1:4" x14ac:dyDescent="0.25">
      <c r="A198" s="8" t="s">
        <v>2120</v>
      </c>
      <c r="B198" s="9" t="s">
        <v>2102</v>
      </c>
      <c r="C198" s="10" t="s">
        <v>323</v>
      </c>
      <c r="D198" s="8" t="s">
        <v>324</v>
      </c>
    </row>
    <row r="199" spans="1:4" x14ac:dyDescent="0.25">
      <c r="A199" s="8" t="s">
        <v>2120</v>
      </c>
      <c r="B199" s="9" t="s">
        <v>2027</v>
      </c>
      <c r="C199" s="10" t="s">
        <v>325</v>
      </c>
      <c r="D199" s="8" t="s">
        <v>326</v>
      </c>
    </row>
    <row r="200" spans="1:4" x14ac:dyDescent="0.25">
      <c r="A200" s="8" t="s">
        <v>2120</v>
      </c>
      <c r="B200" s="9" t="s">
        <v>2106</v>
      </c>
      <c r="C200" s="10" t="s">
        <v>327</v>
      </c>
      <c r="D200" s="8" t="s">
        <v>328</v>
      </c>
    </row>
    <row r="201" spans="1:4" x14ac:dyDescent="0.25">
      <c r="A201" s="8" t="s">
        <v>2120</v>
      </c>
      <c r="B201" s="9" t="s">
        <v>2122</v>
      </c>
      <c r="C201" s="10" t="s">
        <v>329</v>
      </c>
      <c r="D201" s="8" t="s">
        <v>330</v>
      </c>
    </row>
    <row r="202" spans="1:4" x14ac:dyDescent="0.25">
      <c r="A202" s="8" t="s">
        <v>2120</v>
      </c>
      <c r="B202" s="9" t="s">
        <v>2081</v>
      </c>
      <c r="C202" s="10" t="s">
        <v>331</v>
      </c>
      <c r="D202" s="8" t="s">
        <v>332</v>
      </c>
    </row>
    <row r="203" spans="1:4" x14ac:dyDescent="0.25">
      <c r="A203" s="8" t="s">
        <v>2120</v>
      </c>
      <c r="B203" s="9" t="s">
        <v>2014</v>
      </c>
      <c r="C203" s="10" t="s">
        <v>333</v>
      </c>
      <c r="D203" s="8" t="s">
        <v>334</v>
      </c>
    </row>
    <row r="204" spans="1:4" x14ac:dyDescent="0.25">
      <c r="A204" s="8" t="s">
        <v>2120</v>
      </c>
      <c r="B204" s="9" t="s">
        <v>2111</v>
      </c>
      <c r="C204" s="10" t="s">
        <v>335</v>
      </c>
      <c r="D204" s="8" t="s">
        <v>336</v>
      </c>
    </row>
    <row r="205" spans="1:4" x14ac:dyDescent="0.25">
      <c r="A205" s="8" t="s">
        <v>2120</v>
      </c>
      <c r="B205" s="9" t="s">
        <v>2015</v>
      </c>
      <c r="C205" s="10" t="s">
        <v>337</v>
      </c>
      <c r="D205" s="8" t="s">
        <v>338</v>
      </c>
    </row>
    <row r="206" spans="1:4" x14ac:dyDescent="0.25">
      <c r="A206" s="8" t="s">
        <v>2120</v>
      </c>
      <c r="B206" s="9" t="s">
        <v>2114</v>
      </c>
      <c r="C206" s="10" t="s">
        <v>339</v>
      </c>
      <c r="D206" s="8" t="s">
        <v>340</v>
      </c>
    </row>
    <row r="207" spans="1:4" x14ac:dyDescent="0.25">
      <c r="A207" s="8" t="s">
        <v>2120</v>
      </c>
      <c r="B207" s="9" t="s">
        <v>2123</v>
      </c>
      <c r="C207" s="10" t="s">
        <v>341</v>
      </c>
      <c r="D207" s="8" t="s">
        <v>342</v>
      </c>
    </row>
    <row r="208" spans="1:4" x14ac:dyDescent="0.25">
      <c r="A208" s="8" t="s">
        <v>2120</v>
      </c>
      <c r="B208" s="9" t="s">
        <v>2124</v>
      </c>
      <c r="C208" s="10" t="s">
        <v>343</v>
      </c>
      <c r="D208" s="8" t="s">
        <v>344</v>
      </c>
    </row>
    <row r="209" spans="1:4" x14ac:dyDescent="0.25">
      <c r="A209" s="8" t="s">
        <v>2120</v>
      </c>
      <c r="B209" s="9" t="s">
        <v>2125</v>
      </c>
      <c r="C209" s="10" t="s">
        <v>345</v>
      </c>
      <c r="D209" s="8" t="s">
        <v>346</v>
      </c>
    </row>
    <row r="210" spans="1:4" x14ac:dyDescent="0.25">
      <c r="A210" s="8" t="s">
        <v>2120</v>
      </c>
      <c r="B210" s="9" t="s">
        <v>2127</v>
      </c>
      <c r="C210" s="10" t="s">
        <v>347</v>
      </c>
      <c r="D210" s="8" t="s">
        <v>348</v>
      </c>
    </row>
    <row r="211" spans="1:4" x14ac:dyDescent="0.25">
      <c r="A211" s="8" t="s">
        <v>2120</v>
      </c>
      <c r="B211" s="9" t="s">
        <v>1992</v>
      </c>
      <c r="C211" s="10" t="s">
        <v>349</v>
      </c>
      <c r="D211" s="8" t="s">
        <v>350</v>
      </c>
    </row>
    <row r="212" spans="1:4" x14ac:dyDescent="0.25">
      <c r="A212" s="8" t="s">
        <v>2120</v>
      </c>
      <c r="B212" s="9" t="s">
        <v>2129</v>
      </c>
      <c r="C212" s="10" t="s">
        <v>355</v>
      </c>
      <c r="D212" s="8" t="s">
        <v>356</v>
      </c>
    </row>
    <row r="213" spans="1:4" x14ac:dyDescent="0.25">
      <c r="A213" s="8" t="s">
        <v>2120</v>
      </c>
      <c r="B213" s="9" t="s">
        <v>2085</v>
      </c>
      <c r="C213" s="10" t="s">
        <v>357</v>
      </c>
      <c r="D213" s="8" t="s">
        <v>358</v>
      </c>
    </row>
    <row r="214" spans="1:4" x14ac:dyDescent="0.25">
      <c r="A214" s="8" t="s">
        <v>2120</v>
      </c>
      <c r="B214" s="9" t="s">
        <v>2130</v>
      </c>
      <c r="C214" s="10" t="s">
        <v>359</v>
      </c>
      <c r="D214" s="8" t="s">
        <v>360</v>
      </c>
    </row>
    <row r="215" spans="1:4" x14ac:dyDescent="0.25">
      <c r="A215" s="8" t="s">
        <v>2120</v>
      </c>
      <c r="B215" s="9" t="s">
        <v>2131</v>
      </c>
      <c r="C215" s="10" t="s">
        <v>361</v>
      </c>
      <c r="D215" s="8" t="s">
        <v>362</v>
      </c>
    </row>
    <row r="216" spans="1:4" x14ac:dyDescent="0.25">
      <c r="A216" s="8" t="s">
        <v>2120</v>
      </c>
      <c r="B216" s="9" t="s">
        <v>2132</v>
      </c>
      <c r="C216" s="10" t="s">
        <v>365</v>
      </c>
      <c r="D216" s="8" t="s">
        <v>366</v>
      </c>
    </row>
    <row r="217" spans="1:4" x14ac:dyDescent="0.25">
      <c r="A217" s="8" t="s">
        <v>2120</v>
      </c>
      <c r="B217" s="9" t="s">
        <v>2021</v>
      </c>
      <c r="C217" s="10" t="s">
        <v>367</v>
      </c>
      <c r="D217" s="8" t="s">
        <v>368</v>
      </c>
    </row>
    <row r="218" spans="1:4" x14ac:dyDescent="0.25">
      <c r="A218" s="8" t="s">
        <v>2120</v>
      </c>
      <c r="B218" s="9" t="s">
        <v>2134</v>
      </c>
      <c r="C218" s="10" t="s">
        <v>369</v>
      </c>
      <c r="D218" s="8" t="s">
        <v>370</v>
      </c>
    </row>
    <row r="219" spans="1:4" x14ac:dyDescent="0.25">
      <c r="A219" s="8" t="s">
        <v>2120</v>
      </c>
      <c r="B219" s="9" t="s">
        <v>2136</v>
      </c>
      <c r="C219" s="10" t="s">
        <v>373</v>
      </c>
      <c r="D219" s="8" t="s">
        <v>374</v>
      </c>
    </row>
    <row r="220" spans="1:4" x14ac:dyDescent="0.25">
      <c r="A220" s="8" t="s">
        <v>2198</v>
      </c>
      <c r="B220" s="9" t="s">
        <v>1986</v>
      </c>
      <c r="C220" s="10" t="s">
        <v>587</v>
      </c>
      <c r="D220" s="8" t="s">
        <v>588</v>
      </c>
    </row>
    <row r="221" spans="1:4" x14ac:dyDescent="0.25">
      <c r="A221" s="8" t="s">
        <v>2198</v>
      </c>
      <c r="B221" s="9" t="s">
        <v>2102</v>
      </c>
      <c r="C221" s="10" t="s">
        <v>593</v>
      </c>
      <c r="D221" s="8" t="s">
        <v>594</v>
      </c>
    </row>
    <row r="222" spans="1:4" x14ac:dyDescent="0.25">
      <c r="A222" s="8" t="s">
        <v>2198</v>
      </c>
      <c r="B222" s="9" t="s">
        <v>2016</v>
      </c>
      <c r="C222" s="10" t="s">
        <v>595</v>
      </c>
      <c r="D222" s="8" t="s">
        <v>596</v>
      </c>
    </row>
    <row r="223" spans="1:4" x14ac:dyDescent="0.25">
      <c r="A223" s="8" t="s">
        <v>2210</v>
      </c>
      <c r="B223" s="9" t="s">
        <v>2180</v>
      </c>
      <c r="C223" s="10" t="s">
        <v>688</v>
      </c>
      <c r="D223" s="8" t="s">
        <v>689</v>
      </c>
    </row>
    <row r="224" spans="1:4" x14ac:dyDescent="0.25">
      <c r="A224" s="8" t="s">
        <v>2210</v>
      </c>
      <c r="B224" s="9" t="s">
        <v>2139</v>
      </c>
      <c r="C224" s="10" t="s">
        <v>690</v>
      </c>
      <c r="D224" s="8" t="s">
        <v>691</v>
      </c>
    </row>
    <row r="225" spans="1:4" x14ac:dyDescent="0.25">
      <c r="A225" s="8" t="s">
        <v>2210</v>
      </c>
      <c r="B225" s="9" t="s">
        <v>2053</v>
      </c>
      <c r="C225" s="10" t="s">
        <v>694</v>
      </c>
      <c r="D225" s="8" t="s">
        <v>695</v>
      </c>
    </row>
    <row r="226" spans="1:4" x14ac:dyDescent="0.25">
      <c r="A226" s="8" t="s">
        <v>2210</v>
      </c>
      <c r="B226" s="9" t="s">
        <v>2140</v>
      </c>
      <c r="C226" s="10" t="s">
        <v>702</v>
      </c>
      <c r="D226" s="8" t="s">
        <v>703</v>
      </c>
    </row>
    <row r="227" spans="1:4" x14ac:dyDescent="0.25">
      <c r="A227" s="8" t="s">
        <v>2421</v>
      </c>
      <c r="B227" s="9" t="s">
        <v>2034</v>
      </c>
      <c r="C227" s="10" t="s">
        <v>1544</v>
      </c>
      <c r="D227" s="8" t="s">
        <v>1545</v>
      </c>
    </row>
    <row r="228" spans="1:4" x14ac:dyDescent="0.25">
      <c r="A228" s="8" t="s">
        <v>2212</v>
      </c>
      <c r="B228" s="9" t="s">
        <v>1956</v>
      </c>
      <c r="C228" s="10" t="s">
        <v>709</v>
      </c>
      <c r="D228" s="8" t="s">
        <v>710</v>
      </c>
    </row>
    <row r="229" spans="1:4" x14ac:dyDescent="0.25">
      <c r="A229" s="8" t="s">
        <v>2212</v>
      </c>
      <c r="B229" s="9" t="s">
        <v>2016</v>
      </c>
      <c r="C229" s="10" t="s">
        <v>717</v>
      </c>
      <c r="D229" s="8" t="s">
        <v>718</v>
      </c>
    </row>
    <row r="230" spans="1:4" x14ac:dyDescent="0.25">
      <c r="A230" s="8" t="s">
        <v>2212</v>
      </c>
      <c r="B230" s="9" t="s">
        <v>1965</v>
      </c>
      <c r="C230" s="10" t="s">
        <v>723</v>
      </c>
      <c r="D230" s="8" t="s">
        <v>724</v>
      </c>
    </row>
    <row r="231" spans="1:4" x14ac:dyDescent="0.25">
      <c r="A231" s="8" t="s">
        <v>2212</v>
      </c>
      <c r="B231" s="9" t="s">
        <v>1990</v>
      </c>
      <c r="C231" s="10" t="s">
        <v>731</v>
      </c>
      <c r="D231" s="8" t="s">
        <v>732</v>
      </c>
    </row>
    <row r="232" spans="1:4" x14ac:dyDescent="0.25">
      <c r="A232" s="8" t="s">
        <v>2212</v>
      </c>
      <c r="B232" s="9" t="s">
        <v>2142</v>
      </c>
      <c r="C232" s="10" t="s">
        <v>735</v>
      </c>
      <c r="D232" s="8" t="s">
        <v>736</v>
      </c>
    </row>
    <row r="233" spans="1:4" x14ac:dyDescent="0.25">
      <c r="A233" s="8" t="s">
        <v>2212</v>
      </c>
      <c r="B233" s="9" t="s">
        <v>2164</v>
      </c>
      <c r="C233" s="10" t="s">
        <v>737</v>
      </c>
      <c r="D233" s="8" t="s">
        <v>738</v>
      </c>
    </row>
    <row r="234" spans="1:4" x14ac:dyDescent="0.25">
      <c r="A234" s="8" t="s">
        <v>2212</v>
      </c>
      <c r="B234" s="9" t="s">
        <v>2216</v>
      </c>
      <c r="C234" s="10" t="s">
        <v>741</v>
      </c>
      <c r="D234" s="8" t="s">
        <v>742</v>
      </c>
    </row>
    <row r="235" spans="1:4" x14ac:dyDescent="0.25">
      <c r="A235" s="8" t="s">
        <v>2212</v>
      </c>
      <c r="B235" s="9" t="s">
        <v>2156</v>
      </c>
      <c r="C235" s="10" t="s">
        <v>743</v>
      </c>
      <c r="D235" s="8" t="s">
        <v>744</v>
      </c>
    </row>
    <row r="236" spans="1:4" x14ac:dyDescent="0.25">
      <c r="A236" s="8" t="s">
        <v>2212</v>
      </c>
      <c r="B236" s="9" t="s">
        <v>2219</v>
      </c>
      <c r="C236" s="10" t="s">
        <v>751</v>
      </c>
      <c r="D236" s="8" t="s">
        <v>752</v>
      </c>
    </row>
    <row r="237" spans="1:4" x14ac:dyDescent="0.25">
      <c r="A237" s="8" t="s">
        <v>2397</v>
      </c>
      <c r="B237" s="9" t="s">
        <v>2181</v>
      </c>
      <c r="C237" s="10" t="s">
        <v>1363</v>
      </c>
      <c r="D237" s="8" t="s">
        <v>1364</v>
      </c>
    </row>
    <row r="238" spans="1:4" x14ac:dyDescent="0.25">
      <c r="A238" s="8" t="s">
        <v>2397</v>
      </c>
      <c r="B238" s="9" t="s">
        <v>1960</v>
      </c>
      <c r="C238" s="10" t="s">
        <v>1365</v>
      </c>
      <c r="D238" s="8" t="s">
        <v>1366</v>
      </c>
    </row>
    <row r="239" spans="1:4" x14ac:dyDescent="0.25">
      <c r="A239" s="11" t="s">
        <v>2397</v>
      </c>
      <c r="B239" s="9" t="s">
        <v>2052</v>
      </c>
      <c r="C239" s="72" t="s">
        <v>1367</v>
      </c>
      <c r="D239" s="11" t="s">
        <v>1368</v>
      </c>
    </row>
    <row r="240" spans="1:4" x14ac:dyDescent="0.25">
      <c r="A240" s="8" t="s">
        <v>2397</v>
      </c>
      <c r="B240" s="9" t="s">
        <v>2174</v>
      </c>
      <c r="C240" s="10" t="s">
        <v>1383</v>
      </c>
      <c r="D240" s="8" t="s">
        <v>1384</v>
      </c>
    </row>
    <row r="241" spans="1:4" x14ac:dyDescent="0.25">
      <c r="A241" s="8" t="s">
        <v>2397</v>
      </c>
      <c r="B241" s="9" t="s">
        <v>2153</v>
      </c>
      <c r="C241" s="10" t="s">
        <v>1387</v>
      </c>
      <c r="D241" s="8" t="s">
        <v>1388</v>
      </c>
    </row>
    <row r="242" spans="1:4" x14ac:dyDescent="0.25">
      <c r="A242" s="8" t="s">
        <v>2397</v>
      </c>
      <c r="B242" s="9" t="s">
        <v>2364</v>
      </c>
      <c r="C242" s="10" t="s">
        <v>1395</v>
      </c>
      <c r="D242" s="8" t="s">
        <v>1396</v>
      </c>
    </row>
    <row r="243" spans="1:4" x14ac:dyDescent="0.25">
      <c r="A243" s="8" t="s">
        <v>2318</v>
      </c>
      <c r="B243" s="9" t="s">
        <v>2276</v>
      </c>
      <c r="C243" s="10" t="s">
        <v>1197</v>
      </c>
      <c r="D243" s="8" t="s">
        <v>1606</v>
      </c>
    </row>
    <row r="244" spans="1:4" x14ac:dyDescent="0.25">
      <c r="A244" s="8" t="s">
        <v>2318</v>
      </c>
      <c r="B244" s="9" t="s">
        <v>2211</v>
      </c>
      <c r="C244" s="10" t="s">
        <v>1204</v>
      </c>
      <c r="D244" s="8" t="s">
        <v>1205</v>
      </c>
    </row>
    <row r="245" spans="1:4" x14ac:dyDescent="0.25">
      <c r="A245" s="8" t="s">
        <v>2318</v>
      </c>
      <c r="B245" s="9" t="s">
        <v>2112</v>
      </c>
      <c r="C245" s="10" t="s">
        <v>1206</v>
      </c>
      <c r="D245" s="8" t="s">
        <v>1207</v>
      </c>
    </row>
    <row r="246" spans="1:4" x14ac:dyDescent="0.25">
      <c r="A246" s="8" t="s">
        <v>2318</v>
      </c>
      <c r="B246" s="9" t="s">
        <v>2192</v>
      </c>
      <c r="C246" s="10" t="s">
        <v>1214</v>
      </c>
      <c r="D246" s="8" t="s">
        <v>1215</v>
      </c>
    </row>
    <row r="247" spans="1:4" x14ac:dyDescent="0.25">
      <c r="A247" s="8" t="s">
        <v>2220</v>
      </c>
      <c r="B247" s="9" t="s">
        <v>2103</v>
      </c>
      <c r="C247" s="10" t="s">
        <v>753</v>
      </c>
      <c r="D247" s="8" t="s">
        <v>754</v>
      </c>
    </row>
    <row r="248" spans="1:4" x14ac:dyDescent="0.25">
      <c r="A248" s="8" t="s">
        <v>2220</v>
      </c>
      <c r="B248" s="9" t="s">
        <v>2081</v>
      </c>
      <c r="C248" s="10" t="s">
        <v>763</v>
      </c>
      <c r="D248" s="8" t="s">
        <v>764</v>
      </c>
    </row>
    <row r="249" spans="1:4" x14ac:dyDescent="0.25">
      <c r="A249" s="8" t="s">
        <v>2220</v>
      </c>
      <c r="B249" s="9" t="s">
        <v>2185</v>
      </c>
      <c r="C249" s="10" t="s">
        <v>770</v>
      </c>
      <c r="D249" s="8" t="s">
        <v>771</v>
      </c>
    </row>
    <row r="250" spans="1:4" x14ac:dyDescent="0.25">
      <c r="A250" s="8" t="s">
        <v>2220</v>
      </c>
      <c r="B250" s="9" t="s">
        <v>2033</v>
      </c>
      <c r="C250" s="10" t="s">
        <v>772</v>
      </c>
      <c r="D250" s="8" t="s">
        <v>773</v>
      </c>
    </row>
    <row r="251" spans="1:4" x14ac:dyDescent="0.25">
      <c r="A251" s="8" t="s">
        <v>2220</v>
      </c>
      <c r="B251" s="9" t="s">
        <v>2085</v>
      </c>
      <c r="C251" s="10" t="s">
        <v>778</v>
      </c>
      <c r="D251" s="8" t="s">
        <v>779</v>
      </c>
    </row>
    <row r="252" spans="1:4" x14ac:dyDescent="0.25">
      <c r="A252" s="8" t="s">
        <v>2220</v>
      </c>
      <c r="B252" s="9" t="s">
        <v>2222</v>
      </c>
      <c r="C252" s="10" t="s">
        <v>780</v>
      </c>
      <c r="D252" s="8" t="s">
        <v>781</v>
      </c>
    </row>
    <row r="253" spans="1:4" x14ac:dyDescent="0.25">
      <c r="A253" s="8" t="s">
        <v>2220</v>
      </c>
      <c r="B253" s="9" t="s">
        <v>2223</v>
      </c>
      <c r="C253" s="10" t="s">
        <v>784</v>
      </c>
      <c r="D253" s="8" t="s">
        <v>785</v>
      </c>
    </row>
    <row r="254" spans="1:4" x14ac:dyDescent="0.25">
      <c r="A254" s="8" t="s">
        <v>2220</v>
      </c>
      <c r="B254" s="9" t="s">
        <v>2041</v>
      </c>
      <c r="C254" s="10" t="s">
        <v>788</v>
      </c>
      <c r="D254" s="8" t="s">
        <v>789</v>
      </c>
    </row>
    <row r="255" spans="1:4" x14ac:dyDescent="0.25">
      <c r="A255" s="8" t="s">
        <v>2220</v>
      </c>
      <c r="B255" s="9" t="s">
        <v>2227</v>
      </c>
      <c r="C255" s="10" t="s">
        <v>790</v>
      </c>
      <c r="D255" s="8" t="s">
        <v>791</v>
      </c>
    </row>
    <row r="256" spans="1:4" x14ac:dyDescent="0.25">
      <c r="A256" s="8" t="s">
        <v>2220</v>
      </c>
      <c r="B256" s="9" t="s">
        <v>2229</v>
      </c>
      <c r="C256" s="10" t="s">
        <v>794</v>
      </c>
      <c r="D256" s="8" t="s">
        <v>795</v>
      </c>
    </row>
    <row r="257" spans="1:4" x14ac:dyDescent="0.25">
      <c r="A257" s="8" t="s">
        <v>2220</v>
      </c>
      <c r="B257" s="9" t="s">
        <v>2076</v>
      </c>
      <c r="C257" s="10" t="s">
        <v>797</v>
      </c>
      <c r="D257" s="8" t="s">
        <v>798</v>
      </c>
    </row>
    <row r="258" spans="1:4" x14ac:dyDescent="0.25">
      <c r="A258" s="8" t="s">
        <v>2220</v>
      </c>
      <c r="B258" s="9" t="s">
        <v>2134</v>
      </c>
      <c r="C258" s="10" t="s">
        <v>801</v>
      </c>
      <c r="D258" s="8" t="s">
        <v>802</v>
      </c>
    </row>
    <row r="259" spans="1:4" x14ac:dyDescent="0.25">
      <c r="A259" s="8" t="s">
        <v>2220</v>
      </c>
      <c r="B259" s="9" t="s">
        <v>2232</v>
      </c>
      <c r="C259" s="10" t="s">
        <v>803</v>
      </c>
      <c r="D259" s="8" t="s">
        <v>804</v>
      </c>
    </row>
    <row r="260" spans="1:4" x14ac:dyDescent="0.25">
      <c r="A260" s="8" t="s">
        <v>2220</v>
      </c>
      <c r="B260" s="9" t="s">
        <v>2233</v>
      </c>
      <c r="C260" s="10" t="s">
        <v>805</v>
      </c>
      <c r="D260" s="8" t="s">
        <v>806</v>
      </c>
    </row>
    <row r="261" spans="1:4" x14ac:dyDescent="0.25">
      <c r="A261" s="8" t="s">
        <v>2220</v>
      </c>
      <c r="B261" s="9" t="s">
        <v>1984</v>
      </c>
      <c r="C261" s="10" t="s">
        <v>1593</v>
      </c>
      <c r="D261" s="8" t="s">
        <v>1594</v>
      </c>
    </row>
    <row r="262" spans="1:4" x14ac:dyDescent="0.25">
      <c r="A262" s="8" t="s">
        <v>2220</v>
      </c>
      <c r="B262" s="9" t="s">
        <v>2234</v>
      </c>
      <c r="C262" s="10" t="s">
        <v>807</v>
      </c>
      <c r="D262" s="8" t="s">
        <v>808</v>
      </c>
    </row>
    <row r="263" spans="1:4" x14ac:dyDescent="0.25">
      <c r="A263" s="8" t="s">
        <v>2220</v>
      </c>
      <c r="B263" s="9" t="s">
        <v>2235</v>
      </c>
      <c r="C263" s="10" t="s">
        <v>809</v>
      </c>
      <c r="D263" s="8" t="s">
        <v>810</v>
      </c>
    </row>
    <row r="264" spans="1:4" x14ac:dyDescent="0.25">
      <c r="A264" s="8" t="s">
        <v>2220</v>
      </c>
      <c r="B264" s="9" t="s">
        <v>2238</v>
      </c>
      <c r="C264" s="10" t="s">
        <v>813</v>
      </c>
      <c r="D264" s="8" t="s">
        <v>814</v>
      </c>
    </row>
    <row r="265" spans="1:4" x14ac:dyDescent="0.25">
      <c r="A265" s="8" t="s">
        <v>2220</v>
      </c>
      <c r="B265" s="9" t="s">
        <v>2243</v>
      </c>
      <c r="C265" s="10" t="s">
        <v>823</v>
      </c>
      <c r="D265" s="8" t="s">
        <v>824</v>
      </c>
    </row>
    <row r="266" spans="1:4" x14ac:dyDescent="0.25">
      <c r="A266" s="8" t="s">
        <v>2220</v>
      </c>
      <c r="B266" s="9" t="s">
        <v>2245</v>
      </c>
      <c r="C266" s="10" t="s">
        <v>827</v>
      </c>
      <c r="D266" s="8" t="s">
        <v>828</v>
      </c>
    </row>
    <row r="267" spans="1:4" x14ac:dyDescent="0.25">
      <c r="A267" s="8" t="s">
        <v>2220</v>
      </c>
      <c r="B267" s="9" t="s">
        <v>2249</v>
      </c>
      <c r="C267" s="10" t="s">
        <v>833</v>
      </c>
      <c r="D267" s="8" t="s">
        <v>834</v>
      </c>
    </row>
    <row r="268" spans="1:4" x14ac:dyDescent="0.25">
      <c r="A268" s="8" t="s">
        <v>2220</v>
      </c>
      <c r="B268" s="9" t="s">
        <v>2250</v>
      </c>
      <c r="C268" s="10" t="s">
        <v>835</v>
      </c>
      <c r="D268" s="8" t="s">
        <v>1595</v>
      </c>
    </row>
    <row r="269" spans="1:4" x14ac:dyDescent="0.25">
      <c r="A269" s="8" t="s">
        <v>2220</v>
      </c>
      <c r="B269" s="9" t="s">
        <v>2252</v>
      </c>
      <c r="C269" s="10" t="s">
        <v>838</v>
      </c>
      <c r="D269" s="8" t="s">
        <v>839</v>
      </c>
    </row>
    <row r="270" spans="1:4" x14ac:dyDescent="0.25">
      <c r="A270" s="8" t="s">
        <v>1952</v>
      </c>
      <c r="B270" s="9" t="s">
        <v>2057</v>
      </c>
      <c r="C270" s="10" t="s">
        <v>167</v>
      </c>
      <c r="D270" s="8" t="s">
        <v>168</v>
      </c>
    </row>
    <row r="271" spans="1:4" x14ac:dyDescent="0.25">
      <c r="A271" s="8" t="s">
        <v>1952</v>
      </c>
      <c r="B271" s="9" t="s">
        <v>2061</v>
      </c>
      <c r="C271" s="10" t="s">
        <v>175</v>
      </c>
      <c r="D271" s="8" t="s">
        <v>176</v>
      </c>
    </row>
    <row r="272" spans="1:4" x14ac:dyDescent="0.25">
      <c r="A272" s="8" t="s">
        <v>1952</v>
      </c>
      <c r="B272" s="9" t="s">
        <v>2018</v>
      </c>
      <c r="C272" s="10" t="s">
        <v>177</v>
      </c>
      <c r="D272" s="8" t="s">
        <v>178</v>
      </c>
    </row>
    <row r="273" spans="1:4" x14ac:dyDescent="0.25">
      <c r="A273" s="8" t="s">
        <v>1952</v>
      </c>
      <c r="B273" s="9" t="s">
        <v>2062</v>
      </c>
      <c r="C273" s="10" t="s">
        <v>179</v>
      </c>
      <c r="D273" s="8" t="s">
        <v>180</v>
      </c>
    </row>
    <row r="274" spans="1:4" x14ac:dyDescent="0.25">
      <c r="A274" s="8" t="s">
        <v>1952</v>
      </c>
      <c r="B274" s="9" t="s">
        <v>2064</v>
      </c>
      <c r="C274" s="10" t="s">
        <v>181</v>
      </c>
      <c r="D274" s="8" t="s">
        <v>182</v>
      </c>
    </row>
    <row r="275" spans="1:4" x14ac:dyDescent="0.25">
      <c r="A275" s="8" t="s">
        <v>2402</v>
      </c>
      <c r="B275" s="9" t="s">
        <v>1986</v>
      </c>
      <c r="C275" s="10" t="s">
        <v>1404</v>
      </c>
      <c r="D275" s="8" t="s">
        <v>1405</v>
      </c>
    </row>
    <row r="276" spans="1:4" x14ac:dyDescent="0.25">
      <c r="A276" s="8" t="s">
        <v>2402</v>
      </c>
      <c r="B276" s="9" t="s">
        <v>1990</v>
      </c>
      <c r="C276" s="10" t="s">
        <v>1416</v>
      </c>
      <c r="D276" s="8" t="s">
        <v>1417</v>
      </c>
    </row>
    <row r="277" spans="1:4" x14ac:dyDescent="0.25">
      <c r="A277" s="8" t="s">
        <v>2402</v>
      </c>
      <c r="B277" s="9" t="s">
        <v>2147</v>
      </c>
      <c r="C277" s="10" t="s">
        <v>1422</v>
      </c>
      <c r="D277" s="8" t="s">
        <v>1423</v>
      </c>
    </row>
    <row r="278" spans="1:4" x14ac:dyDescent="0.25">
      <c r="A278" s="8" t="s">
        <v>2402</v>
      </c>
      <c r="B278" s="9" t="s">
        <v>2060</v>
      </c>
      <c r="C278" s="10" t="s">
        <v>1424</v>
      </c>
      <c r="D278" s="8" t="s">
        <v>1624</v>
      </c>
    </row>
    <row r="279" spans="1:4" x14ac:dyDescent="0.25">
      <c r="A279" s="8" t="s">
        <v>2402</v>
      </c>
      <c r="B279" s="9" t="s">
        <v>2061</v>
      </c>
      <c r="C279" s="10" t="s">
        <v>1425</v>
      </c>
      <c r="D279" s="8" t="s">
        <v>1426</v>
      </c>
    </row>
    <row r="280" spans="1:4" x14ac:dyDescent="0.25">
      <c r="A280" s="8" t="s">
        <v>2402</v>
      </c>
      <c r="B280" s="9" t="s">
        <v>2185</v>
      </c>
      <c r="C280" s="10" t="s">
        <v>1427</v>
      </c>
      <c r="D280" s="8" t="s">
        <v>1428</v>
      </c>
    </row>
    <row r="281" spans="1:4" x14ac:dyDescent="0.25">
      <c r="A281" s="8" t="s">
        <v>2402</v>
      </c>
      <c r="B281" s="9" t="s">
        <v>2196</v>
      </c>
      <c r="C281" s="10" t="s">
        <v>1432</v>
      </c>
      <c r="D281" s="8" t="s">
        <v>1433</v>
      </c>
    </row>
    <row r="282" spans="1:4" x14ac:dyDescent="0.25">
      <c r="A282" s="8" t="s">
        <v>2319</v>
      </c>
      <c r="B282" s="9" t="s">
        <v>1962</v>
      </c>
      <c r="C282" s="10" t="s">
        <v>1229</v>
      </c>
      <c r="D282" s="8" t="s">
        <v>1230</v>
      </c>
    </row>
    <row r="283" spans="1:4" x14ac:dyDescent="0.25">
      <c r="A283" s="8" t="s">
        <v>2319</v>
      </c>
      <c r="B283" s="9" t="s">
        <v>2083</v>
      </c>
      <c r="C283" s="10" t="s">
        <v>1233</v>
      </c>
      <c r="D283" s="8" t="s">
        <v>1234</v>
      </c>
    </row>
    <row r="284" spans="1:4" x14ac:dyDescent="0.25">
      <c r="A284" s="8" t="s">
        <v>2319</v>
      </c>
      <c r="B284" s="9" t="s">
        <v>2112</v>
      </c>
      <c r="C284" s="10" t="s">
        <v>1235</v>
      </c>
      <c r="D284" s="8" t="s">
        <v>1236</v>
      </c>
    </row>
    <row r="285" spans="1:4" x14ac:dyDescent="0.25">
      <c r="A285" s="8" t="s">
        <v>2319</v>
      </c>
      <c r="B285" s="9" t="s">
        <v>2017</v>
      </c>
      <c r="C285" s="10" t="s">
        <v>1237</v>
      </c>
      <c r="D285" s="8" t="s">
        <v>396</v>
      </c>
    </row>
    <row r="286" spans="1:4" x14ac:dyDescent="0.25">
      <c r="A286" s="8" t="s">
        <v>2255</v>
      </c>
      <c r="B286" s="9" t="s">
        <v>2025</v>
      </c>
      <c r="C286" s="10" t="s">
        <v>843</v>
      </c>
      <c r="D286" s="8" t="s">
        <v>844</v>
      </c>
    </row>
    <row r="287" spans="1:4" x14ac:dyDescent="0.25">
      <c r="A287" s="8" t="s">
        <v>2255</v>
      </c>
      <c r="B287" s="9" t="s">
        <v>2180</v>
      </c>
      <c r="C287" s="10" t="s">
        <v>845</v>
      </c>
      <c r="D287" s="8" t="s">
        <v>846</v>
      </c>
    </row>
    <row r="288" spans="1:4" x14ac:dyDescent="0.25">
      <c r="A288" s="8" t="s">
        <v>2255</v>
      </c>
      <c r="B288" s="9" t="s">
        <v>2052</v>
      </c>
      <c r="C288" s="10" t="s">
        <v>847</v>
      </c>
      <c r="D288" s="8" t="s">
        <v>848</v>
      </c>
    </row>
    <row r="289" spans="1:4" x14ac:dyDescent="0.25">
      <c r="A289" s="8" t="s">
        <v>2255</v>
      </c>
      <c r="B289" s="9" t="s">
        <v>2182</v>
      </c>
      <c r="C289" s="10" t="s">
        <v>849</v>
      </c>
      <c r="D289" s="8" t="s">
        <v>850</v>
      </c>
    </row>
    <row r="290" spans="1:4" x14ac:dyDescent="0.25">
      <c r="A290" s="8" t="s">
        <v>2255</v>
      </c>
      <c r="B290" s="9" t="s">
        <v>2104</v>
      </c>
      <c r="C290" s="10" t="s">
        <v>851</v>
      </c>
      <c r="D290" s="8" t="s">
        <v>852</v>
      </c>
    </row>
    <row r="291" spans="1:4" x14ac:dyDescent="0.25">
      <c r="A291" s="8" t="s">
        <v>2255</v>
      </c>
      <c r="B291" s="9" t="s">
        <v>2095</v>
      </c>
      <c r="C291" s="10" t="s">
        <v>855</v>
      </c>
      <c r="D291" s="8" t="s">
        <v>856</v>
      </c>
    </row>
    <row r="292" spans="1:4" x14ac:dyDescent="0.25">
      <c r="A292" s="8" t="s">
        <v>2255</v>
      </c>
      <c r="B292" s="9" t="s">
        <v>2097</v>
      </c>
      <c r="C292" s="10" t="s">
        <v>861</v>
      </c>
      <c r="D292" s="8" t="s">
        <v>862</v>
      </c>
    </row>
    <row r="293" spans="1:4" x14ac:dyDescent="0.25">
      <c r="A293" s="8" t="s">
        <v>2255</v>
      </c>
      <c r="B293" s="9" t="s">
        <v>2256</v>
      </c>
      <c r="C293" s="10" t="s">
        <v>867</v>
      </c>
      <c r="D293" s="8" t="s">
        <v>868</v>
      </c>
    </row>
    <row r="294" spans="1:4" x14ac:dyDescent="0.25">
      <c r="A294" s="8" t="s">
        <v>2255</v>
      </c>
      <c r="B294" s="9" t="s">
        <v>2156</v>
      </c>
      <c r="C294" s="10" t="s">
        <v>871</v>
      </c>
      <c r="D294" s="8" t="s">
        <v>1596</v>
      </c>
    </row>
    <row r="295" spans="1:4" x14ac:dyDescent="0.25">
      <c r="A295" s="8" t="s">
        <v>2255</v>
      </c>
      <c r="B295" s="9" t="s">
        <v>2257</v>
      </c>
      <c r="C295" s="10" t="s">
        <v>878</v>
      </c>
      <c r="D295" s="8" t="s">
        <v>879</v>
      </c>
    </row>
    <row r="296" spans="1:4" x14ac:dyDescent="0.25">
      <c r="A296" s="8" t="s">
        <v>2255</v>
      </c>
      <c r="B296" s="9" t="s">
        <v>2258</v>
      </c>
      <c r="C296" s="10" t="s">
        <v>882</v>
      </c>
      <c r="D296" s="8" t="s">
        <v>883</v>
      </c>
    </row>
    <row r="297" spans="1:4" x14ac:dyDescent="0.25">
      <c r="A297" s="8" t="s">
        <v>2255</v>
      </c>
      <c r="B297" s="9" t="s">
        <v>1997</v>
      </c>
      <c r="C297" s="10" t="s">
        <v>888</v>
      </c>
      <c r="D297" s="8" t="s">
        <v>889</v>
      </c>
    </row>
    <row r="298" spans="1:4" x14ac:dyDescent="0.25">
      <c r="A298" s="8" t="s">
        <v>2255</v>
      </c>
      <c r="B298" s="9" t="s">
        <v>2228</v>
      </c>
      <c r="C298" s="10" t="s">
        <v>892</v>
      </c>
      <c r="D298" s="8" t="s">
        <v>893</v>
      </c>
    </row>
    <row r="299" spans="1:4" x14ac:dyDescent="0.25">
      <c r="A299" s="8" t="s">
        <v>2255</v>
      </c>
      <c r="B299" s="9" t="s">
        <v>2047</v>
      </c>
      <c r="C299" s="10" t="s">
        <v>894</v>
      </c>
      <c r="D299" s="8" t="s">
        <v>1597</v>
      </c>
    </row>
    <row r="300" spans="1:4" x14ac:dyDescent="0.25">
      <c r="A300" s="8" t="s">
        <v>2255</v>
      </c>
      <c r="B300" s="9" t="s">
        <v>2259</v>
      </c>
      <c r="C300" s="10" t="s">
        <v>898</v>
      </c>
      <c r="D300" s="8" t="s">
        <v>899</v>
      </c>
    </row>
    <row r="301" spans="1:4" x14ac:dyDescent="0.25">
      <c r="A301" s="8" t="s">
        <v>2255</v>
      </c>
      <c r="B301" s="9" t="s">
        <v>2264</v>
      </c>
      <c r="C301" s="10" t="s">
        <v>914</v>
      </c>
      <c r="D301" s="8" t="s">
        <v>915</v>
      </c>
    </row>
    <row r="302" spans="1:4" x14ac:dyDescent="0.25">
      <c r="A302" s="8" t="s">
        <v>2255</v>
      </c>
      <c r="B302" s="9" t="s">
        <v>2265</v>
      </c>
      <c r="C302" s="10" t="s">
        <v>916</v>
      </c>
      <c r="D302" s="8" t="s">
        <v>917</v>
      </c>
    </row>
    <row r="303" spans="1:4" x14ac:dyDescent="0.25">
      <c r="A303" s="8" t="s">
        <v>2255</v>
      </c>
      <c r="B303" s="9" t="s">
        <v>2267</v>
      </c>
      <c r="C303" s="10" t="s">
        <v>922</v>
      </c>
      <c r="D303" s="8" t="s">
        <v>1599</v>
      </c>
    </row>
    <row r="304" spans="1:4" x14ac:dyDescent="0.25">
      <c r="A304" s="63" t="s">
        <v>2255</v>
      </c>
      <c r="B304" s="9" t="s">
        <v>2263</v>
      </c>
      <c r="C304" s="65" t="s">
        <v>912</v>
      </c>
      <c r="D304" s="63" t="s">
        <v>913</v>
      </c>
    </row>
    <row r="305" spans="1:4" x14ac:dyDescent="0.25">
      <c r="A305" s="8" t="s">
        <v>2377</v>
      </c>
      <c r="B305" s="9" t="s">
        <v>2171</v>
      </c>
      <c r="C305" s="10" t="s">
        <v>1851</v>
      </c>
      <c r="D305" s="8" t="s">
        <v>1852</v>
      </c>
    </row>
    <row r="306" spans="1:4" x14ac:dyDescent="0.25">
      <c r="A306" s="8" t="s">
        <v>2377</v>
      </c>
      <c r="B306" s="9" t="s">
        <v>2150</v>
      </c>
      <c r="C306" s="10" t="s">
        <v>1853</v>
      </c>
      <c r="D306" s="8" t="s">
        <v>1854</v>
      </c>
    </row>
    <row r="307" spans="1:4" x14ac:dyDescent="0.25">
      <c r="A307" s="8" t="s">
        <v>2377</v>
      </c>
      <c r="B307" s="9" t="s">
        <v>2114</v>
      </c>
      <c r="C307" s="10" t="s">
        <v>1863</v>
      </c>
      <c r="D307" s="8" t="s">
        <v>1864</v>
      </c>
    </row>
    <row r="308" spans="1:4" x14ac:dyDescent="0.25">
      <c r="A308" s="8" t="s">
        <v>2377</v>
      </c>
      <c r="B308" s="9" t="s">
        <v>2030</v>
      </c>
      <c r="C308" s="10" t="s">
        <v>1868</v>
      </c>
      <c r="D308" s="8" t="s">
        <v>1869</v>
      </c>
    </row>
    <row r="309" spans="1:4" x14ac:dyDescent="0.25">
      <c r="A309" s="8" t="s">
        <v>2377</v>
      </c>
      <c r="B309" s="9" t="s">
        <v>1969</v>
      </c>
      <c r="C309" s="10" t="s">
        <v>1874</v>
      </c>
      <c r="D309" s="8" t="s">
        <v>1875</v>
      </c>
    </row>
    <row r="310" spans="1:4" x14ac:dyDescent="0.25">
      <c r="A310" s="8" t="s">
        <v>2377</v>
      </c>
      <c r="B310" s="9" t="s">
        <v>1991</v>
      </c>
      <c r="C310" s="10" t="s">
        <v>1876</v>
      </c>
      <c r="D310" s="8" t="s">
        <v>1877</v>
      </c>
    </row>
    <row r="311" spans="1:4" x14ac:dyDescent="0.25">
      <c r="A311" s="8" t="s">
        <v>2377</v>
      </c>
      <c r="B311" s="9" t="s">
        <v>1992</v>
      </c>
      <c r="C311" s="10" t="s">
        <v>1878</v>
      </c>
      <c r="D311" s="8" t="s">
        <v>1879</v>
      </c>
    </row>
    <row r="312" spans="1:4" x14ac:dyDescent="0.25">
      <c r="A312" s="8" t="s">
        <v>2377</v>
      </c>
      <c r="B312" s="9">
        <v>903</v>
      </c>
      <c r="C312" s="10" t="s">
        <v>1888</v>
      </c>
      <c r="D312" s="8" t="s">
        <v>1889</v>
      </c>
    </row>
    <row r="313" spans="1:4" x14ac:dyDescent="0.25">
      <c r="A313" s="8" t="s">
        <v>2271</v>
      </c>
      <c r="B313" s="9" t="s">
        <v>1961</v>
      </c>
      <c r="C313" s="10" t="s">
        <v>929</v>
      </c>
      <c r="D313" s="8" t="s">
        <v>930</v>
      </c>
    </row>
    <row r="314" spans="1:4" x14ac:dyDescent="0.25">
      <c r="A314" s="8" t="s">
        <v>2138</v>
      </c>
      <c r="B314" s="9" t="s">
        <v>2139</v>
      </c>
      <c r="C314" s="10" t="s">
        <v>377</v>
      </c>
      <c r="D314" s="8" t="s">
        <v>378</v>
      </c>
    </row>
    <row r="315" spans="1:4" x14ac:dyDescent="0.25">
      <c r="A315" s="8" t="s">
        <v>2138</v>
      </c>
      <c r="B315" s="9" t="s">
        <v>2103</v>
      </c>
      <c r="C315" s="10" t="s">
        <v>379</v>
      </c>
      <c r="D315" s="8" t="s">
        <v>380</v>
      </c>
    </row>
    <row r="316" spans="1:4" x14ac:dyDescent="0.25">
      <c r="A316" s="8" t="s">
        <v>2138</v>
      </c>
      <c r="B316" s="9" t="s">
        <v>2053</v>
      </c>
      <c r="C316" s="10" t="s">
        <v>381</v>
      </c>
      <c r="D316" s="8" t="s">
        <v>382</v>
      </c>
    </row>
    <row r="317" spans="1:4" x14ac:dyDescent="0.25">
      <c r="A317" s="8" t="s">
        <v>2138</v>
      </c>
      <c r="B317" s="9" t="s">
        <v>2140</v>
      </c>
      <c r="C317" s="10" t="s">
        <v>383</v>
      </c>
      <c r="D317" s="8" t="s">
        <v>384</v>
      </c>
    </row>
    <row r="318" spans="1:4" x14ac:dyDescent="0.25">
      <c r="A318" s="8" t="s">
        <v>2138</v>
      </c>
      <c r="B318" s="9" t="s">
        <v>1966</v>
      </c>
      <c r="C318" s="10" t="s">
        <v>387</v>
      </c>
      <c r="D318" s="8" t="s">
        <v>388</v>
      </c>
    </row>
    <row r="319" spans="1:4" x14ac:dyDescent="0.25">
      <c r="A319" s="8" t="s">
        <v>2138</v>
      </c>
      <c r="B319" s="9" t="s">
        <v>2031</v>
      </c>
      <c r="C319" s="10" t="s">
        <v>393</v>
      </c>
      <c r="D319" s="8" t="s">
        <v>394</v>
      </c>
    </row>
    <row r="320" spans="1:4" x14ac:dyDescent="0.25">
      <c r="A320" s="8" t="s">
        <v>2138</v>
      </c>
      <c r="B320" s="9" t="s">
        <v>2148</v>
      </c>
      <c r="C320" s="10" t="s">
        <v>405</v>
      </c>
      <c r="D320" s="8" t="s">
        <v>406</v>
      </c>
    </row>
    <row r="321" spans="1:4" x14ac:dyDescent="0.25">
      <c r="A321" s="8" t="s">
        <v>2202</v>
      </c>
      <c r="B321" s="9" t="s">
        <v>2014</v>
      </c>
      <c r="C321" s="10" t="s">
        <v>615</v>
      </c>
      <c r="D321" s="8" t="s">
        <v>616</v>
      </c>
    </row>
    <row r="322" spans="1:4" x14ac:dyDescent="0.25">
      <c r="A322" s="8" t="s">
        <v>2202</v>
      </c>
      <c r="B322" s="9" t="s">
        <v>2016</v>
      </c>
      <c r="C322" s="10" t="s">
        <v>617</v>
      </c>
      <c r="D322" s="8" t="s">
        <v>618</v>
      </c>
    </row>
    <row r="323" spans="1:4" x14ac:dyDescent="0.25">
      <c r="A323" s="8" t="s">
        <v>2202</v>
      </c>
      <c r="B323" s="9" t="s">
        <v>2200</v>
      </c>
      <c r="C323" s="10" t="s">
        <v>621</v>
      </c>
      <c r="D323" s="8" t="s">
        <v>622</v>
      </c>
    </row>
    <row r="324" spans="1:4" x14ac:dyDescent="0.25">
      <c r="A324" s="8" t="s">
        <v>2382</v>
      </c>
      <c r="B324" s="9" t="s">
        <v>1957</v>
      </c>
      <c r="C324" s="10" t="s">
        <v>1890</v>
      </c>
      <c r="D324" s="8" t="s">
        <v>1891</v>
      </c>
    </row>
    <row r="325" spans="1:4" x14ac:dyDescent="0.25">
      <c r="A325" s="8" t="s">
        <v>2382</v>
      </c>
      <c r="B325" s="9" t="s">
        <v>1959</v>
      </c>
      <c r="C325" s="10" t="s">
        <v>1894</v>
      </c>
      <c r="D325" s="8" t="s">
        <v>1895</v>
      </c>
    </row>
    <row r="326" spans="1:4" x14ac:dyDescent="0.25">
      <c r="A326" s="8" t="s">
        <v>2382</v>
      </c>
      <c r="B326" s="9" t="s">
        <v>2139</v>
      </c>
      <c r="C326" s="10" t="s">
        <v>1896</v>
      </c>
      <c r="D326" s="8" t="s">
        <v>1897</v>
      </c>
    </row>
    <row r="327" spans="1:4" x14ac:dyDescent="0.25">
      <c r="A327" s="8" t="s">
        <v>2382</v>
      </c>
      <c r="B327" s="9" t="s">
        <v>2326</v>
      </c>
      <c r="C327" s="10" t="s">
        <v>1912</v>
      </c>
      <c r="D327" s="8" t="s">
        <v>1913</v>
      </c>
    </row>
    <row r="328" spans="1:4" x14ac:dyDescent="0.25">
      <c r="A328" s="8" t="s">
        <v>2382</v>
      </c>
      <c r="B328" s="9" t="s">
        <v>2130</v>
      </c>
      <c r="C328" s="10" t="s">
        <v>1914</v>
      </c>
      <c r="D328" s="8" t="s">
        <v>1915</v>
      </c>
    </row>
    <row r="329" spans="1:4" x14ac:dyDescent="0.25">
      <c r="A329" s="8" t="s">
        <v>2382</v>
      </c>
      <c r="B329" s="9" t="s">
        <v>2131</v>
      </c>
      <c r="C329" s="10" t="s">
        <v>1916</v>
      </c>
      <c r="D329" s="8" t="s">
        <v>1917</v>
      </c>
    </row>
    <row r="330" spans="1:4" x14ac:dyDescent="0.25">
      <c r="A330" s="8" t="s">
        <v>2382</v>
      </c>
      <c r="B330" s="9" t="s">
        <v>2384</v>
      </c>
      <c r="C330" s="10" t="s">
        <v>1924</v>
      </c>
      <c r="D330" s="8" t="s">
        <v>1925</v>
      </c>
    </row>
    <row r="331" spans="1:4" x14ac:dyDescent="0.25">
      <c r="A331" s="8" t="s">
        <v>2382</v>
      </c>
      <c r="B331" s="9" t="s">
        <v>1996</v>
      </c>
      <c r="C331" s="10" t="s">
        <v>1928</v>
      </c>
      <c r="D331" s="8" t="s">
        <v>1929</v>
      </c>
    </row>
    <row r="332" spans="1:4" x14ac:dyDescent="0.25">
      <c r="A332" s="8" t="s">
        <v>2404</v>
      </c>
      <c r="B332" s="9" t="s">
        <v>2024</v>
      </c>
      <c r="C332" s="10" t="s">
        <v>1434</v>
      </c>
      <c r="D332" s="8" t="s">
        <v>1435</v>
      </c>
    </row>
    <row r="333" spans="1:4" x14ac:dyDescent="0.25">
      <c r="A333" s="8" t="s">
        <v>2404</v>
      </c>
      <c r="B333" s="9" t="s">
        <v>2106</v>
      </c>
      <c r="C333" s="10" t="s">
        <v>1436</v>
      </c>
      <c r="D333" s="8" t="s">
        <v>1437</v>
      </c>
    </row>
    <row r="334" spans="1:4" x14ac:dyDescent="0.25">
      <c r="A334" s="8" t="s">
        <v>2404</v>
      </c>
      <c r="B334" s="9" t="s">
        <v>2110</v>
      </c>
      <c r="C334" s="10" t="s">
        <v>1440</v>
      </c>
      <c r="D334" s="8" t="s">
        <v>1441</v>
      </c>
    </row>
    <row r="335" spans="1:4" x14ac:dyDescent="0.25">
      <c r="A335" s="8" t="s">
        <v>2404</v>
      </c>
      <c r="B335" s="9" t="s">
        <v>1989</v>
      </c>
      <c r="C335" s="10" t="s">
        <v>1447</v>
      </c>
      <c r="D335" s="8" t="s">
        <v>1448</v>
      </c>
    </row>
    <row r="336" spans="1:4" x14ac:dyDescent="0.25">
      <c r="A336" s="8" t="s">
        <v>2404</v>
      </c>
      <c r="B336" s="9" t="s">
        <v>2279</v>
      </c>
      <c r="C336" s="10" t="s">
        <v>1449</v>
      </c>
      <c r="D336" s="8" t="s">
        <v>1450</v>
      </c>
    </row>
    <row r="337" spans="1:4" x14ac:dyDescent="0.25">
      <c r="A337" s="8" t="s">
        <v>2404</v>
      </c>
      <c r="B337" s="9" t="s">
        <v>2116</v>
      </c>
      <c r="C337" s="10" t="s">
        <v>1453</v>
      </c>
      <c r="D337" s="8" t="s">
        <v>1454</v>
      </c>
    </row>
    <row r="338" spans="1:4" x14ac:dyDescent="0.25">
      <c r="A338" s="8" t="s">
        <v>2404</v>
      </c>
      <c r="B338" s="9" t="s">
        <v>2323</v>
      </c>
      <c r="C338" s="10" t="s">
        <v>1455</v>
      </c>
      <c r="D338" s="8" t="s">
        <v>1456</v>
      </c>
    </row>
    <row r="339" spans="1:4" x14ac:dyDescent="0.25">
      <c r="A339" s="8" t="s">
        <v>2404</v>
      </c>
      <c r="B339" s="9" t="s">
        <v>2257</v>
      </c>
      <c r="C339" s="10" t="s">
        <v>1459</v>
      </c>
      <c r="D339" s="8" t="s">
        <v>1460</v>
      </c>
    </row>
    <row r="340" spans="1:4" x14ac:dyDescent="0.25">
      <c r="A340" s="8" t="s">
        <v>2404</v>
      </c>
      <c r="B340" s="9" t="s">
        <v>2368</v>
      </c>
      <c r="C340" s="10" t="s">
        <v>1464</v>
      </c>
      <c r="D340" s="8" t="s">
        <v>1465</v>
      </c>
    </row>
    <row r="341" spans="1:4" x14ac:dyDescent="0.25">
      <c r="A341" s="8" t="s">
        <v>2404</v>
      </c>
      <c r="B341" s="9" t="s">
        <v>2328</v>
      </c>
      <c r="C341" s="10" t="s">
        <v>1470</v>
      </c>
      <c r="D341" s="8" t="s">
        <v>1471</v>
      </c>
    </row>
    <row r="342" spans="1:4" x14ac:dyDescent="0.25">
      <c r="A342" s="8" t="s">
        <v>2404</v>
      </c>
      <c r="B342" s="9" t="s">
        <v>2385</v>
      </c>
      <c r="C342" s="10" t="s">
        <v>1474</v>
      </c>
      <c r="D342" s="8" t="s">
        <v>1475</v>
      </c>
    </row>
    <row r="343" spans="1:4" x14ac:dyDescent="0.25">
      <c r="A343" s="8" t="s">
        <v>2404</v>
      </c>
      <c r="B343" s="9" t="s">
        <v>2000</v>
      </c>
      <c r="C343" s="10" t="s">
        <v>1478</v>
      </c>
      <c r="D343" s="8" t="s">
        <v>1479</v>
      </c>
    </row>
    <row r="344" spans="1:4" x14ac:dyDescent="0.25">
      <c r="A344" s="8" t="s">
        <v>2404</v>
      </c>
      <c r="B344" s="9" t="s">
        <v>2406</v>
      </c>
      <c r="C344" s="10" t="s">
        <v>1480</v>
      </c>
      <c r="D344" s="8" t="s">
        <v>1481</v>
      </c>
    </row>
    <row r="345" spans="1:4" x14ac:dyDescent="0.25">
      <c r="A345" s="8" t="s">
        <v>2404</v>
      </c>
      <c r="B345" s="9" t="s">
        <v>2408</v>
      </c>
      <c r="C345" s="10" t="s">
        <v>1484</v>
      </c>
      <c r="D345" s="8" t="s">
        <v>1485</v>
      </c>
    </row>
    <row r="346" spans="1:4" x14ac:dyDescent="0.25">
      <c r="A346" s="8" t="s">
        <v>2404</v>
      </c>
      <c r="B346" s="9" t="s">
        <v>2348</v>
      </c>
      <c r="C346" s="10" t="s">
        <v>1486</v>
      </c>
      <c r="D346" s="8" t="s">
        <v>1487</v>
      </c>
    </row>
    <row r="347" spans="1:4" x14ac:dyDescent="0.25">
      <c r="A347" s="8" t="s">
        <v>2404</v>
      </c>
      <c r="B347" s="9" t="s">
        <v>2291</v>
      </c>
      <c r="C347" s="10" t="s">
        <v>1488</v>
      </c>
      <c r="D347" s="8" t="s">
        <v>1489</v>
      </c>
    </row>
    <row r="348" spans="1:4" x14ac:dyDescent="0.25">
      <c r="A348" s="8" t="s">
        <v>2404</v>
      </c>
      <c r="B348" s="9" t="s">
        <v>1985</v>
      </c>
      <c r="C348" s="10" t="s">
        <v>1492</v>
      </c>
      <c r="D348" s="8" t="s">
        <v>1493</v>
      </c>
    </row>
    <row r="349" spans="1:4" x14ac:dyDescent="0.25">
      <c r="A349" s="8" t="s">
        <v>2404</v>
      </c>
      <c r="B349" s="9" t="s">
        <v>2234</v>
      </c>
      <c r="C349" s="10" t="s">
        <v>1494</v>
      </c>
      <c r="D349" s="8" t="s">
        <v>1495</v>
      </c>
    </row>
    <row r="350" spans="1:4" x14ac:dyDescent="0.25">
      <c r="A350" s="8" t="s">
        <v>2404</v>
      </c>
      <c r="B350" s="9" t="s">
        <v>2235</v>
      </c>
      <c r="C350" s="10" t="s">
        <v>1498</v>
      </c>
      <c r="D350" s="8" t="s">
        <v>1499</v>
      </c>
    </row>
    <row r="351" spans="1:4" x14ac:dyDescent="0.25">
      <c r="A351" s="8" t="s">
        <v>2404</v>
      </c>
      <c r="B351" s="9" t="s">
        <v>2411</v>
      </c>
      <c r="C351" s="10" t="s">
        <v>1500</v>
      </c>
      <c r="D351" s="8" t="s">
        <v>1501</v>
      </c>
    </row>
    <row r="352" spans="1:4" x14ac:dyDescent="0.25">
      <c r="A352" s="8" t="s">
        <v>2404</v>
      </c>
      <c r="B352" s="9" t="s">
        <v>2297</v>
      </c>
      <c r="C352" s="10" t="s">
        <v>1502</v>
      </c>
      <c r="D352" s="8" t="s">
        <v>1503</v>
      </c>
    </row>
    <row r="353" spans="1:4" x14ac:dyDescent="0.25">
      <c r="A353" s="8" t="s">
        <v>2404</v>
      </c>
      <c r="B353" s="9" t="s">
        <v>2352</v>
      </c>
      <c r="C353" s="10" t="s">
        <v>1504</v>
      </c>
      <c r="D353" s="8" t="s">
        <v>1505</v>
      </c>
    </row>
    <row r="354" spans="1:4" x14ac:dyDescent="0.25">
      <c r="A354" s="8" t="s">
        <v>2404</v>
      </c>
      <c r="B354" s="9" t="s">
        <v>2412</v>
      </c>
      <c r="C354" s="10" t="s">
        <v>1625</v>
      </c>
      <c r="D354" s="8" t="s">
        <v>1626</v>
      </c>
    </row>
    <row r="355" spans="1:4" x14ac:dyDescent="0.25">
      <c r="A355" s="8" t="s">
        <v>2404</v>
      </c>
      <c r="B355" s="9" t="s">
        <v>2241</v>
      </c>
      <c r="C355" s="10" t="s">
        <v>1506</v>
      </c>
      <c r="D355" s="8" t="s">
        <v>1507</v>
      </c>
    </row>
    <row r="356" spans="1:4" x14ac:dyDescent="0.25">
      <c r="A356" s="8" t="s">
        <v>2404</v>
      </c>
      <c r="B356" s="9" t="s">
        <v>2413</v>
      </c>
      <c r="C356" s="9" t="s">
        <v>1508</v>
      </c>
      <c r="D356" s="8" t="s">
        <v>1509</v>
      </c>
    </row>
    <row r="357" spans="1:4" x14ac:dyDescent="0.25">
      <c r="A357" s="8" t="s">
        <v>2404</v>
      </c>
      <c r="B357" s="9" t="s">
        <v>2414</v>
      </c>
      <c r="C357" s="9" t="s">
        <v>1510</v>
      </c>
      <c r="D357" s="8" t="s">
        <v>1511</v>
      </c>
    </row>
    <row r="358" spans="1:4" x14ac:dyDescent="0.25">
      <c r="A358" s="8" t="s">
        <v>2404</v>
      </c>
      <c r="B358" s="9" t="s">
        <v>2248</v>
      </c>
      <c r="C358" s="9" t="s">
        <v>1512</v>
      </c>
      <c r="D358" s="8" t="s">
        <v>1513</v>
      </c>
    </row>
    <row r="359" spans="1:4" x14ac:dyDescent="0.25">
      <c r="A359" s="8" t="s">
        <v>2404</v>
      </c>
      <c r="B359" s="9" t="s">
        <v>2303</v>
      </c>
      <c r="C359" s="9" t="s">
        <v>1514</v>
      </c>
      <c r="D359" s="8" t="s">
        <v>1515</v>
      </c>
    </row>
    <row r="360" spans="1:4" x14ac:dyDescent="0.25">
      <c r="A360" s="8" t="s">
        <v>2404</v>
      </c>
      <c r="B360" s="9" t="s">
        <v>2415</v>
      </c>
      <c r="C360" s="9" t="s">
        <v>1516</v>
      </c>
      <c r="D360" s="8" t="s">
        <v>1517</v>
      </c>
    </row>
    <row r="361" spans="1:4" x14ac:dyDescent="0.25">
      <c r="A361" s="8" t="s">
        <v>2404</v>
      </c>
      <c r="B361" s="9" t="s">
        <v>2304</v>
      </c>
      <c r="C361" s="9" t="s">
        <v>1518</v>
      </c>
      <c r="D361" s="8" t="s">
        <v>1519</v>
      </c>
    </row>
    <row r="362" spans="1:4" x14ac:dyDescent="0.25">
      <c r="A362" s="63" t="s">
        <v>2404</v>
      </c>
      <c r="B362" s="9" t="s">
        <v>2306</v>
      </c>
      <c r="C362" s="65" t="s">
        <v>1520</v>
      </c>
      <c r="D362" s="63" t="s">
        <v>1521</v>
      </c>
    </row>
    <row r="363" spans="1:4" x14ac:dyDescent="0.25">
      <c r="A363" s="8" t="s">
        <v>2404</v>
      </c>
      <c r="B363" s="9" t="s">
        <v>2416</v>
      </c>
      <c r="C363" s="9" t="s">
        <v>1522</v>
      </c>
      <c r="D363" s="8" t="s">
        <v>1523</v>
      </c>
    </row>
    <row r="364" spans="1:4" x14ac:dyDescent="0.25">
      <c r="A364" s="8" t="s">
        <v>2404</v>
      </c>
      <c r="B364" s="9" t="s">
        <v>2417</v>
      </c>
      <c r="C364" s="9" t="s">
        <v>1524</v>
      </c>
      <c r="D364" s="8" t="s">
        <v>1525</v>
      </c>
    </row>
    <row r="365" spans="1:4" x14ac:dyDescent="0.25">
      <c r="A365" s="8" t="s">
        <v>2404</v>
      </c>
      <c r="B365" s="9" t="s">
        <v>2419</v>
      </c>
      <c r="C365" s="9" t="s">
        <v>1528</v>
      </c>
      <c r="D365" s="8" t="s">
        <v>1529</v>
      </c>
    </row>
    <row r="366" spans="1:4" x14ac:dyDescent="0.25">
      <c r="A366" s="10" t="s">
        <v>2404</v>
      </c>
      <c r="B366" s="9">
        <v>802</v>
      </c>
      <c r="C366" s="9" t="s">
        <v>1530</v>
      </c>
      <c r="D366" s="8" t="s">
        <v>1531</v>
      </c>
    </row>
    <row r="367" spans="1:4" x14ac:dyDescent="0.25">
      <c r="A367" s="8" t="s">
        <v>2404</v>
      </c>
      <c r="B367" s="9" t="s">
        <v>2118</v>
      </c>
      <c r="C367" s="9" t="s">
        <v>1536</v>
      </c>
      <c r="D367" s="8" t="s">
        <v>1537</v>
      </c>
    </row>
    <row r="368" spans="1:4" x14ac:dyDescent="0.25">
      <c r="A368" s="8" t="s">
        <v>2404</v>
      </c>
      <c r="B368" s="9" t="s">
        <v>2420</v>
      </c>
      <c r="C368" s="9" t="s">
        <v>1538</v>
      </c>
      <c r="D368" s="8" t="s">
        <v>1539</v>
      </c>
    </row>
    <row r="369" spans="1:4" x14ac:dyDescent="0.25">
      <c r="A369" s="8" t="s">
        <v>2333</v>
      </c>
      <c r="B369" s="9" t="s">
        <v>2276</v>
      </c>
      <c r="C369" s="9" t="s">
        <v>1018</v>
      </c>
      <c r="D369" s="8" t="s">
        <v>1019</v>
      </c>
    </row>
    <row r="370" spans="1:4" x14ac:dyDescent="0.25">
      <c r="A370" s="8" t="s">
        <v>2333</v>
      </c>
      <c r="B370" s="9" t="s">
        <v>2081</v>
      </c>
      <c r="C370" s="9" t="s">
        <v>1020</v>
      </c>
      <c r="D370" s="8" t="s">
        <v>1021</v>
      </c>
    </row>
    <row r="371" spans="1:4" x14ac:dyDescent="0.25">
      <c r="A371" s="8" t="s">
        <v>2333</v>
      </c>
      <c r="B371" s="9" t="s">
        <v>1965</v>
      </c>
      <c r="C371" s="9" t="s">
        <v>1026</v>
      </c>
      <c r="D371" s="8" t="s">
        <v>1027</v>
      </c>
    </row>
    <row r="372" spans="1:4" x14ac:dyDescent="0.25">
      <c r="A372" s="8" t="s">
        <v>2333</v>
      </c>
      <c r="B372" s="9" t="s">
        <v>2256</v>
      </c>
      <c r="C372" s="9" t="s">
        <v>1029</v>
      </c>
      <c r="D372" s="8" t="s">
        <v>1030</v>
      </c>
    </row>
    <row r="373" spans="1:4" x14ac:dyDescent="0.25">
      <c r="A373" s="8" t="s">
        <v>2149</v>
      </c>
      <c r="B373" s="9" t="s">
        <v>2024</v>
      </c>
      <c r="C373" s="9" t="s">
        <v>1583</v>
      </c>
      <c r="D373" s="8" t="s">
        <v>1584</v>
      </c>
    </row>
    <row r="374" spans="1:4" x14ac:dyDescent="0.25">
      <c r="A374" s="8" t="s">
        <v>2149</v>
      </c>
      <c r="B374" s="9" t="s">
        <v>2099</v>
      </c>
      <c r="C374" s="10" t="s">
        <v>409</v>
      </c>
      <c r="D374" s="8" t="s">
        <v>410</v>
      </c>
    </row>
    <row r="375" spans="1:4" x14ac:dyDescent="0.25">
      <c r="A375" s="8" t="s">
        <v>2149</v>
      </c>
      <c r="B375" s="9" t="s">
        <v>2104</v>
      </c>
      <c r="C375" s="10" t="s">
        <v>413</v>
      </c>
      <c r="D375" s="8" t="s">
        <v>414</v>
      </c>
    </row>
    <row r="376" spans="1:4" x14ac:dyDescent="0.25">
      <c r="A376" s="8" t="s">
        <v>2149</v>
      </c>
      <c r="B376" s="9" t="s">
        <v>2081</v>
      </c>
      <c r="C376" s="10" t="s">
        <v>420</v>
      </c>
      <c r="D376" s="8" t="s">
        <v>421</v>
      </c>
    </row>
    <row r="377" spans="1:4" x14ac:dyDescent="0.25">
      <c r="A377" s="8" t="s">
        <v>2149</v>
      </c>
      <c r="B377" s="9" t="s">
        <v>2097</v>
      </c>
      <c r="C377" s="10" t="s">
        <v>424</v>
      </c>
      <c r="D377" s="8" t="s">
        <v>425</v>
      </c>
    </row>
    <row r="378" spans="1:4" x14ac:dyDescent="0.25">
      <c r="A378" s="8" t="s">
        <v>2149</v>
      </c>
      <c r="B378" s="9" t="s">
        <v>2154</v>
      </c>
      <c r="C378" s="10" t="s">
        <v>426</v>
      </c>
      <c r="D378" s="8" t="s">
        <v>427</v>
      </c>
    </row>
    <row r="379" spans="1:4" x14ac:dyDescent="0.25">
      <c r="A379" s="8" t="s">
        <v>2149</v>
      </c>
      <c r="B379" s="9" t="s">
        <v>2115</v>
      </c>
      <c r="C379" s="10" t="s">
        <v>428</v>
      </c>
      <c r="D379" s="8" t="s">
        <v>429</v>
      </c>
    </row>
    <row r="380" spans="1:4" x14ac:dyDescent="0.25">
      <c r="A380" s="8" t="s">
        <v>2149</v>
      </c>
      <c r="B380" s="9" t="s">
        <v>2030</v>
      </c>
      <c r="C380" s="10" t="s">
        <v>432</v>
      </c>
      <c r="D380" s="8" t="s">
        <v>433</v>
      </c>
    </row>
    <row r="381" spans="1:4" x14ac:dyDescent="0.25">
      <c r="A381" s="8" t="s">
        <v>2149</v>
      </c>
      <c r="B381" s="9" t="s">
        <v>2155</v>
      </c>
      <c r="C381" s="10" t="s">
        <v>434</v>
      </c>
      <c r="D381" s="8" t="s">
        <v>435</v>
      </c>
    </row>
    <row r="382" spans="1:4" x14ac:dyDescent="0.25">
      <c r="A382" s="8" t="s">
        <v>2149</v>
      </c>
      <c r="B382" s="9" t="s">
        <v>2156</v>
      </c>
      <c r="C382" s="10" t="s">
        <v>436</v>
      </c>
      <c r="D382" s="8" t="s">
        <v>437</v>
      </c>
    </row>
    <row r="383" spans="1:4" x14ac:dyDescent="0.25">
      <c r="A383" s="8" t="s">
        <v>2149</v>
      </c>
      <c r="B383" s="9" t="s">
        <v>2157</v>
      </c>
      <c r="C383" s="10" t="s">
        <v>438</v>
      </c>
      <c r="D383" s="8" t="s">
        <v>439</v>
      </c>
    </row>
    <row r="384" spans="1:4" x14ac:dyDescent="0.25">
      <c r="A384" s="8" t="s">
        <v>2149</v>
      </c>
      <c r="B384" s="9" t="s">
        <v>2033</v>
      </c>
      <c r="C384" s="10" t="s">
        <v>440</v>
      </c>
      <c r="D384" s="8" t="s">
        <v>441</v>
      </c>
    </row>
    <row r="385" spans="1:4" x14ac:dyDescent="0.25">
      <c r="A385" s="8" t="s">
        <v>2149</v>
      </c>
      <c r="B385" s="9" t="s">
        <v>2158</v>
      </c>
      <c r="C385" s="10" t="s">
        <v>442</v>
      </c>
      <c r="D385" s="8" t="s">
        <v>443</v>
      </c>
    </row>
    <row r="386" spans="1:4" x14ac:dyDescent="0.25">
      <c r="A386" s="8" t="s">
        <v>2149</v>
      </c>
      <c r="B386" s="9" t="s">
        <v>2035</v>
      </c>
      <c r="C386" s="10" t="s">
        <v>444</v>
      </c>
      <c r="D386" s="8" t="s">
        <v>445</v>
      </c>
    </row>
    <row r="387" spans="1:4" x14ac:dyDescent="0.25">
      <c r="A387" s="8" t="s">
        <v>2273</v>
      </c>
      <c r="B387" s="9" t="s">
        <v>2094</v>
      </c>
      <c r="C387" s="10" t="s">
        <v>939</v>
      </c>
      <c r="D387" s="8" t="s">
        <v>940</v>
      </c>
    </row>
    <row r="388" spans="1:4" x14ac:dyDescent="0.25">
      <c r="A388" s="61" t="s">
        <v>2322</v>
      </c>
      <c r="B388" s="62" t="s">
        <v>2024</v>
      </c>
      <c r="C388" s="10" t="s">
        <v>1248</v>
      </c>
      <c r="D388" s="8" t="s">
        <v>1249</v>
      </c>
    </row>
    <row r="389" spans="1:4" x14ac:dyDescent="0.25">
      <c r="A389" s="8" t="s">
        <v>2322</v>
      </c>
      <c r="B389" s="9" t="s">
        <v>2026</v>
      </c>
      <c r="C389" s="10" t="s">
        <v>1252</v>
      </c>
      <c r="D389" s="8" t="s">
        <v>1253</v>
      </c>
    </row>
    <row r="390" spans="1:4" x14ac:dyDescent="0.25">
      <c r="A390" s="8" t="s">
        <v>2322</v>
      </c>
      <c r="B390" s="9" t="s">
        <v>2052</v>
      </c>
      <c r="C390" s="10" t="s">
        <v>1254</v>
      </c>
      <c r="D390" s="8" t="s">
        <v>1255</v>
      </c>
    </row>
    <row r="391" spans="1:4" x14ac:dyDescent="0.25">
      <c r="A391" s="8" t="s">
        <v>2322</v>
      </c>
      <c r="B391" s="9" t="s">
        <v>2182</v>
      </c>
      <c r="C391" s="10" t="s">
        <v>1258</v>
      </c>
      <c r="D391" s="8" t="s">
        <v>1259</v>
      </c>
    </row>
    <row r="392" spans="1:4" x14ac:dyDescent="0.25">
      <c r="A392" s="8" t="s">
        <v>2322</v>
      </c>
      <c r="B392" s="9" t="s">
        <v>2014</v>
      </c>
      <c r="C392" s="10" t="s">
        <v>1267</v>
      </c>
      <c r="D392" s="8" t="s">
        <v>1268</v>
      </c>
    </row>
    <row r="393" spans="1:4" x14ac:dyDescent="0.25">
      <c r="A393" s="8" t="s">
        <v>2322</v>
      </c>
      <c r="B393" s="9" t="s">
        <v>2200</v>
      </c>
      <c r="C393" s="10" t="s">
        <v>1271</v>
      </c>
      <c r="D393" s="8" t="s">
        <v>1272</v>
      </c>
    </row>
    <row r="394" spans="1:4" x14ac:dyDescent="0.25">
      <c r="A394" s="8" t="s">
        <v>2322</v>
      </c>
      <c r="B394" s="9" t="s">
        <v>1987</v>
      </c>
      <c r="C394" s="10" t="s">
        <v>1273</v>
      </c>
      <c r="D394" s="8" t="s">
        <v>1274</v>
      </c>
    </row>
    <row r="395" spans="1:4" x14ac:dyDescent="0.25">
      <c r="A395" s="8" t="s">
        <v>2322</v>
      </c>
      <c r="B395" s="9" t="s">
        <v>2256</v>
      </c>
      <c r="C395" s="10" t="s">
        <v>1277</v>
      </c>
      <c r="D395" s="8" t="s">
        <v>1278</v>
      </c>
    </row>
    <row r="396" spans="1:4" x14ac:dyDescent="0.25">
      <c r="A396" s="8" t="s">
        <v>2322</v>
      </c>
      <c r="B396" s="9" t="s">
        <v>2164</v>
      </c>
      <c r="C396" s="10" t="s">
        <v>1286</v>
      </c>
      <c r="D396" s="8" t="s">
        <v>1287</v>
      </c>
    </row>
    <row r="397" spans="1:4" x14ac:dyDescent="0.25">
      <c r="A397" s="8" t="s">
        <v>1955</v>
      </c>
      <c r="B397" s="9" t="s">
        <v>1986</v>
      </c>
      <c r="C397" s="10" t="s">
        <v>212</v>
      </c>
      <c r="D397" s="8" t="s">
        <v>213</v>
      </c>
    </row>
    <row r="398" spans="1:4" x14ac:dyDescent="0.25">
      <c r="A398" s="8" t="s">
        <v>1955</v>
      </c>
      <c r="B398" s="9" t="s">
        <v>2054</v>
      </c>
      <c r="C398" s="10" t="s">
        <v>216</v>
      </c>
      <c r="D398" s="8" t="s">
        <v>217</v>
      </c>
    </row>
    <row r="399" spans="1:4" x14ac:dyDescent="0.25">
      <c r="A399" s="8" t="s">
        <v>1955</v>
      </c>
      <c r="B399" s="9" t="s">
        <v>2081</v>
      </c>
      <c r="C399" s="10" t="s">
        <v>220</v>
      </c>
      <c r="D399" s="8" t="s">
        <v>221</v>
      </c>
    </row>
    <row r="400" spans="1:4" x14ac:dyDescent="0.25">
      <c r="A400" s="8" t="s">
        <v>1955</v>
      </c>
      <c r="B400" s="9" t="s">
        <v>2083</v>
      </c>
      <c r="C400" s="10" t="s">
        <v>226</v>
      </c>
      <c r="D400" s="8" t="s">
        <v>227</v>
      </c>
    </row>
    <row r="401" spans="1:5" x14ac:dyDescent="0.25">
      <c r="A401" s="8" t="s">
        <v>1955</v>
      </c>
      <c r="B401" s="9" t="s">
        <v>1964</v>
      </c>
      <c r="C401" s="10" t="s">
        <v>232</v>
      </c>
      <c r="D401" s="8" t="s">
        <v>233</v>
      </c>
    </row>
    <row r="402" spans="1:5" x14ac:dyDescent="0.25">
      <c r="A402" s="8" t="s">
        <v>1955</v>
      </c>
      <c r="B402" s="9" t="s">
        <v>2035</v>
      </c>
      <c r="C402" s="10" t="s">
        <v>234</v>
      </c>
      <c r="D402" s="8" t="s">
        <v>235</v>
      </c>
    </row>
    <row r="403" spans="1:5" x14ac:dyDescent="0.25">
      <c r="A403" s="8" t="s">
        <v>1955</v>
      </c>
      <c r="B403" s="9" t="s">
        <v>1993</v>
      </c>
      <c r="C403" s="10" t="s">
        <v>236</v>
      </c>
      <c r="D403" s="8" t="s">
        <v>237</v>
      </c>
    </row>
    <row r="404" spans="1:5" x14ac:dyDescent="0.25">
      <c r="A404" s="8" t="s">
        <v>1955</v>
      </c>
      <c r="B404" s="9" t="s">
        <v>2086</v>
      </c>
      <c r="C404" s="10" t="s">
        <v>240</v>
      </c>
      <c r="D404" s="8" t="s">
        <v>241</v>
      </c>
    </row>
    <row r="405" spans="1:5" x14ac:dyDescent="0.25">
      <c r="A405" s="8" t="s">
        <v>1955</v>
      </c>
      <c r="B405" s="9" t="s">
        <v>1995</v>
      </c>
      <c r="C405" s="10" t="s">
        <v>244</v>
      </c>
      <c r="D405" s="8" t="s">
        <v>245</v>
      </c>
    </row>
    <row r="406" spans="1:5" x14ac:dyDescent="0.25">
      <c r="A406" s="8" t="s">
        <v>1955</v>
      </c>
      <c r="B406" s="9" t="s">
        <v>2067</v>
      </c>
      <c r="C406" s="10" t="s">
        <v>248</v>
      </c>
      <c r="D406" s="8" t="s">
        <v>249</v>
      </c>
    </row>
    <row r="407" spans="1:5" x14ac:dyDescent="0.25">
      <c r="A407" s="8" t="s">
        <v>2162</v>
      </c>
      <c r="B407" s="9" t="s">
        <v>2094</v>
      </c>
      <c r="C407" s="10" t="s">
        <v>456</v>
      </c>
      <c r="D407" s="8" t="s">
        <v>457</v>
      </c>
    </row>
    <row r="408" spans="1:5" x14ac:dyDescent="0.25">
      <c r="A408" s="8" t="s">
        <v>2162</v>
      </c>
      <c r="B408" s="9" t="s">
        <v>2151</v>
      </c>
      <c r="C408" s="10" t="s">
        <v>460</v>
      </c>
      <c r="D408" s="8" t="s">
        <v>461</v>
      </c>
    </row>
    <row r="409" spans="1:5" x14ac:dyDescent="0.25">
      <c r="A409" s="8" t="s">
        <v>2162</v>
      </c>
      <c r="B409" s="9" t="s">
        <v>2097</v>
      </c>
      <c r="C409" s="10" t="s">
        <v>464</v>
      </c>
      <c r="D409" s="8" t="s">
        <v>465</v>
      </c>
    </row>
    <row r="410" spans="1:5" x14ac:dyDescent="0.25">
      <c r="A410" s="8" t="s">
        <v>2162</v>
      </c>
      <c r="B410" s="9" t="s">
        <v>2164</v>
      </c>
      <c r="C410" s="10" t="s">
        <v>466</v>
      </c>
      <c r="D410" s="8" t="s">
        <v>467</v>
      </c>
    </row>
    <row r="411" spans="1:5" x14ac:dyDescent="0.25">
      <c r="A411" s="8" t="s">
        <v>2336</v>
      </c>
      <c r="B411" s="9" t="s">
        <v>2028</v>
      </c>
      <c r="C411" s="10" t="s">
        <v>1037</v>
      </c>
      <c r="D411" s="8" t="s">
        <v>1038</v>
      </c>
    </row>
    <row r="412" spans="1:5" x14ac:dyDescent="0.25">
      <c r="A412" s="8" t="s">
        <v>2336</v>
      </c>
      <c r="B412" s="9" t="s">
        <v>2173</v>
      </c>
      <c r="C412" s="10" t="s">
        <v>1039</v>
      </c>
      <c r="D412" s="8" t="s">
        <v>1040</v>
      </c>
    </row>
    <row r="413" spans="1:5" s="3" customFormat="1" x14ac:dyDescent="0.25">
      <c r="A413" s="8" t="s">
        <v>2336</v>
      </c>
      <c r="B413" s="9" t="s">
        <v>1987</v>
      </c>
      <c r="C413" s="10" t="s">
        <v>1041</v>
      </c>
      <c r="D413" s="8" t="s">
        <v>1042</v>
      </c>
      <c r="E413"/>
    </row>
    <row r="414" spans="1:5" x14ac:dyDescent="0.25">
      <c r="B414"/>
    </row>
    <row r="415" spans="1:5" x14ac:dyDescent="0.25">
      <c r="B415"/>
    </row>
    <row r="416" spans="1:5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</sheetData>
  <autoFilter ref="A3:D389">
    <sortState ref="A4:D413">
      <sortCondition ref="A3:A389"/>
    </sortState>
  </autoFilter>
  <mergeCells count="2">
    <mergeCell ref="A1:D1"/>
    <mergeCell ref="A2:D2"/>
  </mergeCells>
  <conditionalFormatting sqref="A390:A411 C390:D411 A413 C413:D413">
    <cfRule type="expression" dxfId="29" priority="35">
      <formula>AND($AQ390&gt;=6,$H390&gt;9)</formula>
    </cfRule>
  </conditionalFormatting>
  <conditionalFormatting sqref="A412 C412:D412">
    <cfRule type="expression" dxfId="28" priority="36">
      <formula>AND($AO412&gt;=6,$F412&gt;9)</formula>
    </cfRule>
  </conditionalFormatting>
  <pageMargins left="0.7" right="0.7" top="0.75" bottom="0.75" header="0.3" footer="0.3"/>
  <pageSetup scale="74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8"/>
  <sheetViews>
    <sheetView workbookViewId="0">
      <pane ySplit="1" topLeftCell="A482" activePane="bottomLeft" state="frozen"/>
      <selection pane="bottomLeft" activeCell="A499" sqref="A499:XFD499"/>
    </sheetView>
  </sheetViews>
  <sheetFormatPr defaultRowHeight="15" x14ac:dyDescent="0.25"/>
  <cols>
    <col min="1" max="1" width="7.140625" customWidth="1"/>
    <col min="2" max="2" width="5.7109375" customWidth="1"/>
    <col min="3" max="3" width="10.7109375" style="1" customWidth="1"/>
    <col min="4" max="4" width="15.140625" style="2" bestFit="1" customWidth="1"/>
    <col min="5" max="5" width="30.7109375" customWidth="1"/>
    <col min="6" max="6" width="8" style="3" customWidth="1"/>
    <col min="7" max="7" width="7.5703125" style="3" customWidth="1"/>
    <col min="8" max="8" width="6.28515625" style="3" customWidth="1"/>
    <col min="9" max="9" width="8" style="56" customWidth="1"/>
    <col min="10" max="10" width="6.85546875" style="3" customWidth="1"/>
    <col min="11" max="11" width="6.5703125" style="3" customWidth="1"/>
    <col min="12" max="12" width="5.7109375" style="15" customWidth="1"/>
    <col min="13" max="13" width="5.5703125" customWidth="1"/>
    <col min="14" max="14" width="7" bestFit="1" customWidth="1"/>
    <col min="15" max="15" width="7.140625" customWidth="1"/>
    <col min="16" max="16" width="7.7109375" style="50" customWidth="1"/>
    <col min="17" max="17" width="5.85546875" customWidth="1"/>
    <col min="18" max="18" width="7" bestFit="1" customWidth="1"/>
    <col min="19" max="19" width="6.140625" customWidth="1"/>
    <col min="20" max="20" width="7.7109375" customWidth="1"/>
    <col min="21" max="21" width="8.42578125" customWidth="1"/>
    <col min="22" max="24" width="5.28515625" customWidth="1"/>
    <col min="25" max="29" width="5.28515625" style="18" customWidth="1"/>
    <col min="30" max="30" width="5.140625" customWidth="1"/>
    <col min="32" max="42" width="5.5703125" customWidth="1"/>
  </cols>
  <sheetData>
    <row r="1" spans="1:43" s="4" customFormat="1" ht="51" customHeight="1" x14ac:dyDescent="0.25">
      <c r="A1" s="5" t="s">
        <v>1934</v>
      </c>
      <c r="B1" s="5" t="s">
        <v>1935</v>
      </c>
      <c r="C1" s="5" t="s">
        <v>1936</v>
      </c>
      <c r="D1" s="5" t="s">
        <v>2422</v>
      </c>
      <c r="E1" s="5" t="s">
        <v>2453</v>
      </c>
      <c r="F1" s="5" t="s">
        <v>2423</v>
      </c>
      <c r="G1" s="5" t="s">
        <v>2424</v>
      </c>
      <c r="H1" s="6" t="s">
        <v>2425</v>
      </c>
      <c r="I1" s="51" t="s">
        <v>2426</v>
      </c>
      <c r="J1" s="5" t="s">
        <v>2451</v>
      </c>
      <c r="K1" s="5" t="s">
        <v>2449</v>
      </c>
      <c r="L1" s="13" t="s">
        <v>2450</v>
      </c>
      <c r="M1" s="5" t="s">
        <v>2427</v>
      </c>
      <c r="N1" s="6" t="s">
        <v>2428</v>
      </c>
      <c r="O1" s="5" t="s">
        <v>2429</v>
      </c>
      <c r="P1" s="49" t="s">
        <v>2430</v>
      </c>
      <c r="Q1" s="5" t="s">
        <v>2431</v>
      </c>
      <c r="R1" s="6" t="s">
        <v>2432</v>
      </c>
      <c r="S1" s="5" t="s">
        <v>2454</v>
      </c>
      <c r="T1" s="5" t="s">
        <v>2444</v>
      </c>
      <c r="U1" s="5" t="s">
        <v>2445</v>
      </c>
      <c r="V1" s="5" t="s">
        <v>2433</v>
      </c>
      <c r="W1" s="5" t="s">
        <v>2455</v>
      </c>
      <c r="X1" s="5" t="s">
        <v>2456</v>
      </c>
      <c r="Y1" s="16" t="s">
        <v>2444</v>
      </c>
      <c r="Z1" s="16" t="s">
        <v>2445</v>
      </c>
      <c r="AA1" s="16" t="s">
        <v>2433</v>
      </c>
      <c r="AB1" s="16" t="s">
        <v>2455</v>
      </c>
      <c r="AC1" s="16" t="s">
        <v>2456</v>
      </c>
      <c r="AD1" s="5" t="s">
        <v>2435</v>
      </c>
      <c r="AE1" s="6" t="s">
        <v>2436</v>
      </c>
      <c r="AF1" s="7" t="s">
        <v>2437</v>
      </c>
      <c r="AG1" s="7" t="s">
        <v>2438</v>
      </c>
      <c r="AH1" s="7" t="s">
        <v>2439</v>
      </c>
      <c r="AI1" s="7" t="s">
        <v>2440</v>
      </c>
      <c r="AJ1" s="7" t="s">
        <v>2441</v>
      </c>
      <c r="AK1" s="7" t="s">
        <v>2442</v>
      </c>
      <c r="AL1" s="7" t="s">
        <v>2443</v>
      </c>
      <c r="AM1" s="7" t="s">
        <v>2434</v>
      </c>
      <c r="AN1" s="7" t="s">
        <v>2446</v>
      </c>
      <c r="AO1" s="7" t="s">
        <v>2447</v>
      </c>
      <c r="AP1" s="7" t="s">
        <v>2448</v>
      </c>
    </row>
    <row r="2" spans="1:43" s="28" customFormat="1" ht="16.5" customHeight="1" x14ac:dyDescent="0.25">
      <c r="A2" s="8" t="s">
        <v>1938</v>
      </c>
      <c r="B2" s="8" t="s">
        <v>1939</v>
      </c>
      <c r="C2" s="9" t="s">
        <v>1957</v>
      </c>
      <c r="D2" s="10" t="s">
        <v>0</v>
      </c>
      <c r="E2" s="8" t="s">
        <v>1</v>
      </c>
      <c r="F2" s="11">
        <v>16</v>
      </c>
      <c r="G2" s="11">
        <v>11</v>
      </c>
      <c r="H2" s="11">
        <f t="shared" ref="H2:H65" si="0">G2-F2</f>
        <v>-5</v>
      </c>
      <c r="I2" s="52">
        <f t="shared" ref="I2:I33" si="1">H2/F2</f>
        <v>-0.3125</v>
      </c>
      <c r="J2" s="11">
        <v>10</v>
      </c>
      <c r="K2" s="11">
        <v>3</v>
      </c>
      <c r="L2" s="14">
        <f t="shared" ref="L2:L10" si="2">IFERROR(K2/J2,"0%")</f>
        <v>0.3</v>
      </c>
      <c r="M2" s="8">
        <v>0</v>
      </c>
      <c r="N2" s="12">
        <f t="shared" ref="N2:N65" si="3">M2/G2</f>
        <v>0</v>
      </c>
      <c r="O2" s="8">
        <v>5</v>
      </c>
      <c r="P2" s="12">
        <f t="shared" ref="P2:P65" si="4">O2/G2</f>
        <v>0.45454545454545453</v>
      </c>
      <c r="Q2" s="8">
        <v>2</v>
      </c>
      <c r="R2" s="12">
        <f t="shared" ref="R2:R65" si="5">Q2/G2</f>
        <v>0.18181818181818182</v>
      </c>
      <c r="S2" s="8">
        <v>4</v>
      </c>
      <c r="T2" s="8">
        <v>0</v>
      </c>
      <c r="U2" s="8">
        <v>1</v>
      </c>
      <c r="V2" s="8"/>
      <c r="W2" s="8">
        <v>3</v>
      </c>
      <c r="X2" s="8">
        <v>1</v>
      </c>
      <c r="Y2" s="17">
        <f t="shared" ref="Y2:Y65" si="6">IF(T2&gt;0,"YES",T2)</f>
        <v>0</v>
      </c>
      <c r="Z2" s="17" t="str">
        <f t="shared" ref="Z2:Z65" si="7">IF(U2&gt;0,"YES",U2)</f>
        <v>YES</v>
      </c>
      <c r="AA2" s="17">
        <f t="shared" ref="AA2:AA65" si="8">IF(V2&gt;0,"YES",V2)</f>
        <v>0</v>
      </c>
      <c r="AB2" s="17" t="str">
        <f t="shared" ref="AB2:AB65" si="9">IF(W2&gt;0,"YES",W2)</f>
        <v>YES</v>
      </c>
      <c r="AC2" s="17" t="str">
        <f t="shared" ref="AC2:AC65" si="10">IF(X2&gt;0,"YES",X2)</f>
        <v>YES</v>
      </c>
      <c r="AD2" s="8">
        <v>2</v>
      </c>
      <c r="AE2" s="12">
        <f t="shared" ref="AE2:AE65" si="11">AD2/G2</f>
        <v>0.18181818181818182</v>
      </c>
      <c r="AF2" s="19">
        <f t="shared" ref="AF2:AF65" si="12">IF(G2&gt;=35,1,0)</f>
        <v>0</v>
      </c>
      <c r="AG2" s="19">
        <f t="shared" ref="AG2:AG65" si="13">IF(OR(I2&gt;=0.095,H2&gt;=10),1,0)</f>
        <v>0</v>
      </c>
      <c r="AH2" s="19">
        <f t="shared" ref="AH2:AH65" si="14">IF(L2&gt;=0.495,1,0)</f>
        <v>0</v>
      </c>
      <c r="AI2" s="19">
        <f t="shared" ref="AI2:AI65" si="15">IF(N2&gt;=0.395,1,0)</f>
        <v>0</v>
      </c>
      <c r="AJ2" s="19">
        <f t="shared" ref="AJ2:AJ33" si="16">IF(P2&gt;=0.695,1,0)</f>
        <v>0</v>
      </c>
      <c r="AK2" s="19">
        <f t="shared" ref="AK2:AK65" si="17">IF(R2&gt;=0.495,1,0)</f>
        <v>0</v>
      </c>
      <c r="AL2" s="19">
        <f t="shared" ref="AL2:AL65" si="18">IF(S2&gt;=3,1,0)</f>
        <v>1</v>
      </c>
      <c r="AM2" s="8">
        <f t="shared" ref="AM2:AM65" si="19">IF(OR(Y2="YES",Z2="YES",AA2="YES"),1,0)</f>
        <v>1</v>
      </c>
      <c r="AN2" s="8">
        <f t="shared" ref="AN2:AN65" si="20">IF(OR(AB2="YES",AC2="YES"),1,0)</f>
        <v>1</v>
      </c>
      <c r="AO2" s="8">
        <f t="shared" ref="AO2:AO65" si="21">IF(AE2&gt;=0.59,1,0)</f>
        <v>0</v>
      </c>
      <c r="AP2" s="8">
        <f t="shared" ref="AP2:AP65" si="22">SUM(AF2:AO2)</f>
        <v>3</v>
      </c>
      <c r="AQ2"/>
    </row>
    <row r="3" spans="1:43" s="28" customFormat="1" x14ac:dyDescent="0.25">
      <c r="A3" s="8" t="s">
        <v>1938</v>
      </c>
      <c r="B3" s="8" t="s">
        <v>1939</v>
      </c>
      <c r="C3" s="9" t="s">
        <v>1959</v>
      </c>
      <c r="D3" s="10" t="s">
        <v>2</v>
      </c>
      <c r="E3" s="8" t="s">
        <v>3</v>
      </c>
      <c r="F3" s="11">
        <v>16</v>
      </c>
      <c r="G3" s="11">
        <v>11</v>
      </c>
      <c r="H3" s="11">
        <f t="shared" si="0"/>
        <v>-5</v>
      </c>
      <c r="I3" s="52">
        <f t="shared" si="1"/>
        <v>-0.3125</v>
      </c>
      <c r="J3" s="11">
        <v>8</v>
      </c>
      <c r="K3" s="11">
        <v>2</v>
      </c>
      <c r="L3" s="14">
        <f t="shared" si="2"/>
        <v>0.25</v>
      </c>
      <c r="M3" s="8">
        <v>5</v>
      </c>
      <c r="N3" s="12">
        <f t="shared" si="3"/>
        <v>0.45454545454545453</v>
      </c>
      <c r="O3" s="8">
        <v>5</v>
      </c>
      <c r="P3" s="12">
        <f t="shared" si="4"/>
        <v>0.45454545454545453</v>
      </c>
      <c r="Q3" s="8">
        <v>3</v>
      </c>
      <c r="R3" s="12">
        <f t="shared" si="5"/>
        <v>0.27272727272727271</v>
      </c>
      <c r="S3" s="8">
        <v>2</v>
      </c>
      <c r="T3" s="8">
        <v>0</v>
      </c>
      <c r="U3" s="8">
        <v>0</v>
      </c>
      <c r="V3" s="8"/>
      <c r="W3" s="8">
        <v>3</v>
      </c>
      <c r="X3" s="8">
        <v>0</v>
      </c>
      <c r="Y3" s="17">
        <f t="shared" si="6"/>
        <v>0</v>
      </c>
      <c r="Z3" s="17">
        <f t="shared" si="7"/>
        <v>0</v>
      </c>
      <c r="AA3" s="17">
        <f t="shared" si="8"/>
        <v>0</v>
      </c>
      <c r="AB3" s="17" t="str">
        <f t="shared" si="9"/>
        <v>YES</v>
      </c>
      <c r="AC3" s="17">
        <f t="shared" si="10"/>
        <v>0</v>
      </c>
      <c r="AD3" s="8">
        <v>4</v>
      </c>
      <c r="AE3" s="12">
        <f t="shared" si="11"/>
        <v>0.36363636363636365</v>
      </c>
      <c r="AF3" s="19">
        <f t="shared" si="12"/>
        <v>0</v>
      </c>
      <c r="AG3" s="19">
        <f t="shared" si="13"/>
        <v>0</v>
      </c>
      <c r="AH3" s="19">
        <f t="shared" si="14"/>
        <v>0</v>
      </c>
      <c r="AI3" s="19">
        <f t="shared" si="15"/>
        <v>1</v>
      </c>
      <c r="AJ3" s="19">
        <f t="shared" si="16"/>
        <v>0</v>
      </c>
      <c r="AK3" s="19">
        <f t="shared" si="17"/>
        <v>0</v>
      </c>
      <c r="AL3" s="19">
        <f t="shared" si="18"/>
        <v>0</v>
      </c>
      <c r="AM3" s="8">
        <f t="shared" si="19"/>
        <v>0</v>
      </c>
      <c r="AN3" s="8">
        <f t="shared" si="20"/>
        <v>1</v>
      </c>
      <c r="AO3" s="8">
        <f t="shared" si="21"/>
        <v>0</v>
      </c>
      <c r="AP3" s="8">
        <f t="shared" si="22"/>
        <v>2</v>
      </c>
      <c r="AQ3"/>
    </row>
    <row r="4" spans="1:43" s="28" customFormat="1" x14ac:dyDescent="0.25">
      <c r="A4" s="8" t="s">
        <v>1938</v>
      </c>
      <c r="B4" s="8" t="s">
        <v>1939</v>
      </c>
      <c r="C4" s="9" t="s">
        <v>1961</v>
      </c>
      <c r="D4" s="10" t="s">
        <v>4</v>
      </c>
      <c r="E4" s="8" t="s">
        <v>5</v>
      </c>
      <c r="F4" s="11">
        <v>22</v>
      </c>
      <c r="G4" s="11">
        <v>21</v>
      </c>
      <c r="H4" s="11">
        <f t="shared" si="0"/>
        <v>-1</v>
      </c>
      <c r="I4" s="52">
        <f t="shared" si="1"/>
        <v>-4.5454545454545456E-2</v>
      </c>
      <c r="J4" s="11">
        <v>11</v>
      </c>
      <c r="K4" s="11">
        <v>5</v>
      </c>
      <c r="L4" s="14">
        <f t="shared" si="2"/>
        <v>0.45454545454545453</v>
      </c>
      <c r="M4" s="8">
        <v>11</v>
      </c>
      <c r="N4" s="12">
        <f t="shared" si="3"/>
        <v>0.52380952380952384</v>
      </c>
      <c r="O4" s="8">
        <v>12</v>
      </c>
      <c r="P4" s="12">
        <f t="shared" si="4"/>
        <v>0.5714285714285714</v>
      </c>
      <c r="Q4" s="8">
        <v>14</v>
      </c>
      <c r="R4" s="12">
        <f t="shared" si="5"/>
        <v>0.66666666666666663</v>
      </c>
      <c r="S4" s="8">
        <v>5</v>
      </c>
      <c r="T4" s="8">
        <v>0</v>
      </c>
      <c r="U4" s="8">
        <v>1</v>
      </c>
      <c r="V4" s="8"/>
      <c r="W4" s="8">
        <v>1</v>
      </c>
      <c r="X4" s="8">
        <v>1</v>
      </c>
      <c r="Y4" s="17">
        <f t="shared" si="6"/>
        <v>0</v>
      </c>
      <c r="Z4" s="17" t="str">
        <f t="shared" si="7"/>
        <v>YES</v>
      </c>
      <c r="AA4" s="17">
        <f t="shared" si="8"/>
        <v>0</v>
      </c>
      <c r="AB4" s="17" t="str">
        <f t="shared" si="9"/>
        <v>YES</v>
      </c>
      <c r="AC4" s="17" t="str">
        <f t="shared" si="10"/>
        <v>YES</v>
      </c>
      <c r="AD4" s="8">
        <v>13</v>
      </c>
      <c r="AE4" s="12">
        <f t="shared" si="11"/>
        <v>0.61904761904761907</v>
      </c>
      <c r="AF4" s="19">
        <f t="shared" si="12"/>
        <v>0</v>
      </c>
      <c r="AG4" s="19">
        <f t="shared" si="13"/>
        <v>0</v>
      </c>
      <c r="AH4" s="19">
        <f t="shared" si="14"/>
        <v>0</v>
      </c>
      <c r="AI4" s="19">
        <f t="shared" si="15"/>
        <v>1</v>
      </c>
      <c r="AJ4" s="19">
        <f t="shared" si="16"/>
        <v>0</v>
      </c>
      <c r="AK4" s="19">
        <f t="shared" si="17"/>
        <v>1</v>
      </c>
      <c r="AL4" s="19">
        <f t="shared" si="18"/>
        <v>1</v>
      </c>
      <c r="AM4" s="8">
        <f t="shared" si="19"/>
        <v>1</v>
      </c>
      <c r="AN4" s="8">
        <f t="shared" si="20"/>
        <v>1</v>
      </c>
      <c r="AO4" s="8">
        <f t="shared" si="21"/>
        <v>1</v>
      </c>
      <c r="AP4" s="8">
        <f t="shared" si="22"/>
        <v>6</v>
      </c>
      <c r="AQ4"/>
    </row>
    <row r="5" spans="1:43" s="28" customFormat="1" x14ac:dyDescent="0.25">
      <c r="A5" s="8" t="s">
        <v>1938</v>
      </c>
      <c r="B5" s="8" t="s">
        <v>1939</v>
      </c>
      <c r="C5" s="9" t="s">
        <v>1962</v>
      </c>
      <c r="D5" s="10" t="s">
        <v>6</v>
      </c>
      <c r="E5" s="8" t="s">
        <v>7</v>
      </c>
      <c r="F5" s="11">
        <v>13</v>
      </c>
      <c r="G5" s="11">
        <v>27</v>
      </c>
      <c r="H5" s="11">
        <f t="shared" si="0"/>
        <v>14</v>
      </c>
      <c r="I5" s="52">
        <f t="shared" si="1"/>
        <v>1.0769230769230769</v>
      </c>
      <c r="J5" s="11">
        <v>3</v>
      </c>
      <c r="K5" s="11">
        <v>2</v>
      </c>
      <c r="L5" s="14">
        <f t="shared" si="2"/>
        <v>0.66666666666666663</v>
      </c>
      <c r="M5" s="8">
        <v>12</v>
      </c>
      <c r="N5" s="12">
        <f t="shared" si="3"/>
        <v>0.44444444444444442</v>
      </c>
      <c r="O5" s="8">
        <v>20</v>
      </c>
      <c r="P5" s="12">
        <f t="shared" si="4"/>
        <v>0.7407407407407407</v>
      </c>
      <c r="Q5" s="8">
        <v>17</v>
      </c>
      <c r="R5" s="12">
        <f t="shared" si="5"/>
        <v>0.62962962962962965</v>
      </c>
      <c r="S5" s="8">
        <v>5</v>
      </c>
      <c r="T5" s="8">
        <v>0</v>
      </c>
      <c r="U5" s="8">
        <v>1</v>
      </c>
      <c r="V5" s="8"/>
      <c r="W5" s="8">
        <v>4</v>
      </c>
      <c r="X5" s="8">
        <v>0</v>
      </c>
      <c r="Y5" s="17">
        <f t="shared" si="6"/>
        <v>0</v>
      </c>
      <c r="Z5" s="17" t="str">
        <f t="shared" si="7"/>
        <v>YES</v>
      </c>
      <c r="AA5" s="17">
        <f t="shared" si="8"/>
        <v>0</v>
      </c>
      <c r="AB5" s="17" t="str">
        <f t="shared" si="9"/>
        <v>YES</v>
      </c>
      <c r="AC5" s="17">
        <f t="shared" si="10"/>
        <v>0</v>
      </c>
      <c r="AD5" s="8">
        <v>18</v>
      </c>
      <c r="AE5" s="12">
        <f t="shared" si="11"/>
        <v>0.66666666666666663</v>
      </c>
      <c r="AF5" s="19">
        <f t="shared" si="12"/>
        <v>0</v>
      </c>
      <c r="AG5" s="19">
        <f t="shared" si="13"/>
        <v>1</v>
      </c>
      <c r="AH5" s="19">
        <f t="shared" si="14"/>
        <v>1</v>
      </c>
      <c r="AI5" s="19">
        <f t="shared" si="15"/>
        <v>1</v>
      </c>
      <c r="AJ5" s="19">
        <f t="shared" si="16"/>
        <v>1</v>
      </c>
      <c r="AK5" s="19">
        <f t="shared" si="17"/>
        <v>1</v>
      </c>
      <c r="AL5" s="19">
        <f t="shared" si="18"/>
        <v>1</v>
      </c>
      <c r="AM5" s="8">
        <f t="shared" si="19"/>
        <v>1</v>
      </c>
      <c r="AN5" s="8">
        <f t="shared" si="20"/>
        <v>1</v>
      </c>
      <c r="AO5" s="8">
        <f t="shared" si="21"/>
        <v>1</v>
      </c>
      <c r="AP5" s="8">
        <f t="shared" si="22"/>
        <v>9</v>
      </c>
      <c r="AQ5"/>
    </row>
    <row r="6" spans="1:43" s="28" customFormat="1" x14ac:dyDescent="0.25">
      <c r="A6" s="8" t="s">
        <v>1938</v>
      </c>
      <c r="B6" s="8" t="s">
        <v>1939</v>
      </c>
      <c r="C6" s="9" t="s">
        <v>1963</v>
      </c>
      <c r="D6" s="10" t="s">
        <v>8</v>
      </c>
      <c r="E6" s="8" t="s">
        <v>9</v>
      </c>
      <c r="F6" s="11">
        <v>22</v>
      </c>
      <c r="G6" s="11">
        <v>27</v>
      </c>
      <c r="H6" s="11">
        <f t="shared" si="0"/>
        <v>5</v>
      </c>
      <c r="I6" s="52">
        <f t="shared" si="1"/>
        <v>0.22727272727272727</v>
      </c>
      <c r="J6" s="11">
        <v>5</v>
      </c>
      <c r="K6" s="11">
        <v>3</v>
      </c>
      <c r="L6" s="14">
        <f t="shared" si="2"/>
        <v>0.6</v>
      </c>
      <c r="M6" s="8">
        <v>10</v>
      </c>
      <c r="N6" s="12">
        <f t="shared" si="3"/>
        <v>0.37037037037037035</v>
      </c>
      <c r="O6" s="8">
        <v>20</v>
      </c>
      <c r="P6" s="12">
        <f t="shared" si="4"/>
        <v>0.7407407407407407</v>
      </c>
      <c r="Q6" s="8">
        <v>17</v>
      </c>
      <c r="R6" s="12">
        <f t="shared" si="5"/>
        <v>0.62962962962962965</v>
      </c>
      <c r="S6" s="8">
        <v>8</v>
      </c>
      <c r="T6" s="8">
        <v>0</v>
      </c>
      <c r="U6" s="8">
        <v>1</v>
      </c>
      <c r="V6" s="8"/>
      <c r="W6" s="8">
        <v>2</v>
      </c>
      <c r="X6" s="8">
        <v>0</v>
      </c>
      <c r="Y6" s="17">
        <f t="shared" si="6"/>
        <v>0</v>
      </c>
      <c r="Z6" s="17" t="str">
        <f t="shared" si="7"/>
        <v>YES</v>
      </c>
      <c r="AA6" s="17">
        <f t="shared" si="8"/>
        <v>0</v>
      </c>
      <c r="AB6" s="17" t="str">
        <f t="shared" si="9"/>
        <v>YES</v>
      </c>
      <c r="AC6" s="17">
        <f t="shared" si="10"/>
        <v>0</v>
      </c>
      <c r="AD6" s="8">
        <v>15</v>
      </c>
      <c r="AE6" s="12">
        <f t="shared" si="11"/>
        <v>0.55555555555555558</v>
      </c>
      <c r="AF6" s="19">
        <f t="shared" si="12"/>
        <v>0</v>
      </c>
      <c r="AG6" s="19">
        <f t="shared" si="13"/>
        <v>1</v>
      </c>
      <c r="AH6" s="19">
        <f t="shared" si="14"/>
        <v>1</v>
      </c>
      <c r="AI6" s="19">
        <f t="shared" si="15"/>
        <v>0</v>
      </c>
      <c r="AJ6" s="19">
        <f t="shared" si="16"/>
        <v>1</v>
      </c>
      <c r="AK6" s="19">
        <f t="shared" si="17"/>
        <v>1</v>
      </c>
      <c r="AL6" s="19">
        <f t="shared" si="18"/>
        <v>1</v>
      </c>
      <c r="AM6" s="8">
        <f t="shared" si="19"/>
        <v>1</v>
      </c>
      <c r="AN6" s="8">
        <f t="shared" si="20"/>
        <v>1</v>
      </c>
      <c r="AO6" s="8">
        <f t="shared" si="21"/>
        <v>0</v>
      </c>
      <c r="AP6" s="8">
        <f t="shared" si="22"/>
        <v>7</v>
      </c>
      <c r="AQ6"/>
    </row>
    <row r="7" spans="1:43" s="28" customFormat="1" x14ac:dyDescent="0.25">
      <c r="A7" s="8" t="s">
        <v>1938</v>
      </c>
      <c r="B7" s="8" t="s">
        <v>1939</v>
      </c>
      <c r="C7" s="9" t="s">
        <v>1964</v>
      </c>
      <c r="D7" s="10" t="s">
        <v>10</v>
      </c>
      <c r="E7" s="8" t="s">
        <v>11</v>
      </c>
      <c r="F7" s="11">
        <v>26</v>
      </c>
      <c r="G7" s="11">
        <v>19</v>
      </c>
      <c r="H7" s="11">
        <f t="shared" si="0"/>
        <v>-7</v>
      </c>
      <c r="I7" s="52">
        <f t="shared" si="1"/>
        <v>-0.26923076923076922</v>
      </c>
      <c r="J7" s="11">
        <v>11</v>
      </c>
      <c r="K7" s="11">
        <v>6</v>
      </c>
      <c r="L7" s="14">
        <f t="shared" si="2"/>
        <v>0.54545454545454541</v>
      </c>
      <c r="M7" s="8">
        <v>8</v>
      </c>
      <c r="N7" s="12">
        <f t="shared" si="3"/>
        <v>0.42105263157894735</v>
      </c>
      <c r="O7" s="8">
        <v>17</v>
      </c>
      <c r="P7" s="12">
        <f t="shared" si="4"/>
        <v>0.89473684210526316</v>
      </c>
      <c r="Q7" s="8">
        <v>15</v>
      </c>
      <c r="R7" s="12">
        <f t="shared" si="5"/>
        <v>0.78947368421052633</v>
      </c>
      <c r="S7" s="8">
        <v>6</v>
      </c>
      <c r="T7" s="8">
        <v>0</v>
      </c>
      <c r="U7" s="8">
        <v>0</v>
      </c>
      <c r="V7" s="8"/>
      <c r="W7" s="8">
        <v>1</v>
      </c>
      <c r="X7" s="8">
        <v>1</v>
      </c>
      <c r="Y7" s="17">
        <f t="shared" si="6"/>
        <v>0</v>
      </c>
      <c r="Z7" s="17">
        <f t="shared" si="7"/>
        <v>0</v>
      </c>
      <c r="AA7" s="17">
        <f t="shared" si="8"/>
        <v>0</v>
      </c>
      <c r="AB7" s="17" t="str">
        <f t="shared" si="9"/>
        <v>YES</v>
      </c>
      <c r="AC7" s="17" t="str">
        <f t="shared" si="10"/>
        <v>YES</v>
      </c>
      <c r="AD7" s="8">
        <v>13</v>
      </c>
      <c r="AE7" s="12">
        <f t="shared" si="11"/>
        <v>0.68421052631578949</v>
      </c>
      <c r="AF7" s="19">
        <f t="shared" si="12"/>
        <v>0</v>
      </c>
      <c r="AG7" s="19">
        <f t="shared" si="13"/>
        <v>0</v>
      </c>
      <c r="AH7" s="19">
        <f t="shared" si="14"/>
        <v>1</v>
      </c>
      <c r="AI7" s="19">
        <f t="shared" si="15"/>
        <v>1</v>
      </c>
      <c r="AJ7" s="19">
        <f t="shared" si="16"/>
        <v>1</v>
      </c>
      <c r="AK7" s="19">
        <f t="shared" si="17"/>
        <v>1</v>
      </c>
      <c r="AL7" s="19">
        <f t="shared" si="18"/>
        <v>1</v>
      </c>
      <c r="AM7" s="8">
        <f t="shared" si="19"/>
        <v>0</v>
      </c>
      <c r="AN7" s="8">
        <f t="shared" si="20"/>
        <v>1</v>
      </c>
      <c r="AO7" s="8">
        <f t="shared" si="21"/>
        <v>1</v>
      </c>
      <c r="AP7" s="8">
        <f t="shared" si="22"/>
        <v>7</v>
      </c>
      <c r="AQ7"/>
    </row>
    <row r="8" spans="1:43" s="28" customFormat="1" x14ac:dyDescent="0.25">
      <c r="A8" s="8" t="s">
        <v>1938</v>
      </c>
      <c r="B8" s="8" t="s">
        <v>1939</v>
      </c>
      <c r="C8" s="9" t="s">
        <v>1965</v>
      </c>
      <c r="D8" s="10" t="s">
        <v>12</v>
      </c>
      <c r="E8" s="8" t="s">
        <v>1553</v>
      </c>
      <c r="F8" s="11">
        <v>19</v>
      </c>
      <c r="G8" s="11">
        <v>19</v>
      </c>
      <c r="H8" s="11">
        <f t="shared" si="0"/>
        <v>0</v>
      </c>
      <c r="I8" s="52">
        <f t="shared" si="1"/>
        <v>0</v>
      </c>
      <c r="J8" s="11">
        <v>11</v>
      </c>
      <c r="K8" s="11">
        <v>6</v>
      </c>
      <c r="L8" s="14">
        <f t="shared" si="2"/>
        <v>0.54545454545454541</v>
      </c>
      <c r="M8" s="8">
        <v>11</v>
      </c>
      <c r="N8" s="12">
        <f t="shared" si="3"/>
        <v>0.57894736842105265</v>
      </c>
      <c r="O8" s="8">
        <v>9</v>
      </c>
      <c r="P8" s="12">
        <f t="shared" si="4"/>
        <v>0.47368421052631576</v>
      </c>
      <c r="Q8" s="8">
        <v>8</v>
      </c>
      <c r="R8" s="12">
        <f t="shared" si="5"/>
        <v>0.42105263157894735</v>
      </c>
      <c r="S8" s="8">
        <v>2</v>
      </c>
      <c r="T8" s="8">
        <v>0</v>
      </c>
      <c r="U8" s="8">
        <v>0</v>
      </c>
      <c r="V8" s="8"/>
      <c r="W8" s="8">
        <v>0</v>
      </c>
      <c r="X8" s="8">
        <v>0</v>
      </c>
      <c r="Y8" s="17">
        <f t="shared" si="6"/>
        <v>0</v>
      </c>
      <c r="Z8" s="17">
        <f t="shared" si="7"/>
        <v>0</v>
      </c>
      <c r="AA8" s="17">
        <f t="shared" si="8"/>
        <v>0</v>
      </c>
      <c r="AB8" s="17">
        <f t="shared" si="9"/>
        <v>0</v>
      </c>
      <c r="AC8" s="17">
        <f t="shared" si="10"/>
        <v>0</v>
      </c>
      <c r="AD8" s="8">
        <v>6</v>
      </c>
      <c r="AE8" s="12">
        <f t="shared" si="11"/>
        <v>0.31578947368421051</v>
      </c>
      <c r="AF8" s="19">
        <f t="shared" si="12"/>
        <v>0</v>
      </c>
      <c r="AG8" s="19">
        <f t="shared" si="13"/>
        <v>0</v>
      </c>
      <c r="AH8" s="19">
        <f t="shared" si="14"/>
        <v>1</v>
      </c>
      <c r="AI8" s="19">
        <f t="shared" si="15"/>
        <v>1</v>
      </c>
      <c r="AJ8" s="19">
        <f t="shared" si="16"/>
        <v>0</v>
      </c>
      <c r="AK8" s="19">
        <f t="shared" si="17"/>
        <v>0</v>
      </c>
      <c r="AL8" s="19">
        <f t="shared" si="18"/>
        <v>0</v>
      </c>
      <c r="AM8" s="8">
        <f t="shared" si="19"/>
        <v>0</v>
      </c>
      <c r="AN8" s="8">
        <f t="shared" si="20"/>
        <v>0</v>
      </c>
      <c r="AO8" s="8">
        <f t="shared" si="21"/>
        <v>0</v>
      </c>
      <c r="AP8" s="8">
        <f t="shared" si="22"/>
        <v>2</v>
      </c>
      <c r="AQ8"/>
    </row>
    <row r="9" spans="1:43" s="28" customFormat="1" x14ac:dyDescent="0.25">
      <c r="A9" s="8" t="s">
        <v>1938</v>
      </c>
      <c r="B9" s="8" t="s">
        <v>1939</v>
      </c>
      <c r="C9" s="9" t="s">
        <v>1966</v>
      </c>
      <c r="D9" s="10" t="s">
        <v>13</v>
      </c>
      <c r="E9" s="8" t="s">
        <v>14</v>
      </c>
      <c r="F9" s="11">
        <v>15</v>
      </c>
      <c r="G9" s="11">
        <v>19</v>
      </c>
      <c r="H9" s="11">
        <f t="shared" si="0"/>
        <v>4</v>
      </c>
      <c r="I9" s="52">
        <f t="shared" si="1"/>
        <v>0.26666666666666666</v>
      </c>
      <c r="J9" s="11">
        <v>7</v>
      </c>
      <c r="K9" s="11">
        <v>4</v>
      </c>
      <c r="L9" s="14">
        <f t="shared" si="2"/>
        <v>0.5714285714285714</v>
      </c>
      <c r="M9" s="8">
        <v>6</v>
      </c>
      <c r="N9" s="12">
        <f t="shared" si="3"/>
        <v>0.31578947368421051</v>
      </c>
      <c r="O9" s="8">
        <v>16</v>
      </c>
      <c r="P9" s="12">
        <f t="shared" si="4"/>
        <v>0.84210526315789469</v>
      </c>
      <c r="Q9" s="8">
        <v>8</v>
      </c>
      <c r="R9" s="12">
        <f t="shared" si="5"/>
        <v>0.42105263157894735</v>
      </c>
      <c r="S9" s="8">
        <v>8</v>
      </c>
      <c r="T9" s="8">
        <v>0</v>
      </c>
      <c r="U9" s="8">
        <v>0</v>
      </c>
      <c r="V9" s="8"/>
      <c r="W9" s="8">
        <v>0</v>
      </c>
      <c r="X9" s="8">
        <v>0</v>
      </c>
      <c r="Y9" s="17">
        <f t="shared" si="6"/>
        <v>0</v>
      </c>
      <c r="Z9" s="17">
        <f t="shared" si="7"/>
        <v>0</v>
      </c>
      <c r="AA9" s="17">
        <f t="shared" si="8"/>
        <v>0</v>
      </c>
      <c r="AB9" s="17">
        <f t="shared" si="9"/>
        <v>0</v>
      </c>
      <c r="AC9" s="17">
        <f t="shared" si="10"/>
        <v>0</v>
      </c>
      <c r="AD9" s="8">
        <v>13</v>
      </c>
      <c r="AE9" s="12">
        <f t="shared" si="11"/>
        <v>0.68421052631578949</v>
      </c>
      <c r="AF9" s="19">
        <f t="shared" si="12"/>
        <v>0</v>
      </c>
      <c r="AG9" s="19">
        <f t="shared" si="13"/>
        <v>1</v>
      </c>
      <c r="AH9" s="19">
        <f t="shared" si="14"/>
        <v>1</v>
      </c>
      <c r="AI9" s="19">
        <f t="shared" si="15"/>
        <v>0</v>
      </c>
      <c r="AJ9" s="19">
        <f t="shared" si="16"/>
        <v>1</v>
      </c>
      <c r="AK9" s="19">
        <f t="shared" si="17"/>
        <v>0</v>
      </c>
      <c r="AL9" s="19">
        <f t="shared" si="18"/>
        <v>1</v>
      </c>
      <c r="AM9" s="8">
        <f t="shared" si="19"/>
        <v>0</v>
      </c>
      <c r="AN9" s="8">
        <f t="shared" si="20"/>
        <v>0</v>
      </c>
      <c r="AO9" s="8">
        <f t="shared" si="21"/>
        <v>1</v>
      </c>
      <c r="AP9" s="8">
        <f t="shared" si="22"/>
        <v>5</v>
      </c>
      <c r="AQ9"/>
    </row>
    <row r="10" spans="1:43" s="28" customFormat="1" x14ac:dyDescent="0.25">
      <c r="A10" s="8" t="s">
        <v>1938</v>
      </c>
      <c r="B10" s="8" t="s">
        <v>1939</v>
      </c>
      <c r="C10" s="9" t="s">
        <v>1967</v>
      </c>
      <c r="D10" s="10" t="s">
        <v>1554</v>
      </c>
      <c r="E10" s="8" t="s">
        <v>1555</v>
      </c>
      <c r="F10" s="11">
        <v>10</v>
      </c>
      <c r="G10" s="11">
        <v>15</v>
      </c>
      <c r="H10" s="11">
        <f t="shared" si="0"/>
        <v>5</v>
      </c>
      <c r="I10" s="52">
        <f t="shared" si="1"/>
        <v>0.5</v>
      </c>
      <c r="J10" s="11">
        <v>1</v>
      </c>
      <c r="K10" s="11">
        <v>6</v>
      </c>
      <c r="L10" s="14">
        <f t="shared" si="2"/>
        <v>6</v>
      </c>
      <c r="M10" s="8">
        <v>5</v>
      </c>
      <c r="N10" s="12">
        <f t="shared" si="3"/>
        <v>0.33333333333333331</v>
      </c>
      <c r="O10" s="8">
        <v>10</v>
      </c>
      <c r="P10" s="12">
        <f t="shared" si="4"/>
        <v>0.66666666666666663</v>
      </c>
      <c r="Q10" s="8">
        <v>10</v>
      </c>
      <c r="R10" s="12">
        <f t="shared" si="5"/>
        <v>0.66666666666666663</v>
      </c>
      <c r="S10" s="8">
        <v>3</v>
      </c>
      <c r="T10" s="8">
        <v>0</v>
      </c>
      <c r="U10" s="8">
        <v>0</v>
      </c>
      <c r="V10" s="8"/>
      <c r="W10" s="8">
        <v>2</v>
      </c>
      <c r="X10" s="8">
        <v>0</v>
      </c>
      <c r="Y10" s="17">
        <f t="shared" si="6"/>
        <v>0</v>
      </c>
      <c r="Z10" s="17">
        <f t="shared" si="7"/>
        <v>0</v>
      </c>
      <c r="AA10" s="17">
        <f t="shared" si="8"/>
        <v>0</v>
      </c>
      <c r="AB10" s="17" t="str">
        <f t="shared" si="9"/>
        <v>YES</v>
      </c>
      <c r="AC10" s="17">
        <f t="shared" si="10"/>
        <v>0</v>
      </c>
      <c r="AD10" s="8">
        <v>11</v>
      </c>
      <c r="AE10" s="12">
        <f t="shared" si="11"/>
        <v>0.73333333333333328</v>
      </c>
      <c r="AF10" s="19">
        <f t="shared" si="12"/>
        <v>0</v>
      </c>
      <c r="AG10" s="19">
        <f t="shared" si="13"/>
        <v>1</v>
      </c>
      <c r="AH10" s="19">
        <f t="shared" si="14"/>
        <v>1</v>
      </c>
      <c r="AI10" s="19">
        <f t="shared" si="15"/>
        <v>0</v>
      </c>
      <c r="AJ10" s="19">
        <f t="shared" si="16"/>
        <v>0</v>
      </c>
      <c r="AK10" s="19">
        <f t="shared" si="17"/>
        <v>1</v>
      </c>
      <c r="AL10" s="19">
        <f t="shared" si="18"/>
        <v>1</v>
      </c>
      <c r="AM10" s="8">
        <f t="shared" si="19"/>
        <v>0</v>
      </c>
      <c r="AN10" s="8">
        <f t="shared" si="20"/>
        <v>1</v>
      </c>
      <c r="AO10" s="8">
        <f t="shared" si="21"/>
        <v>1</v>
      </c>
      <c r="AP10" s="8">
        <f t="shared" si="22"/>
        <v>6</v>
      </c>
      <c r="AQ10"/>
    </row>
    <row r="11" spans="1:43" s="28" customFormat="1" x14ac:dyDescent="0.25">
      <c r="A11" s="8" t="s">
        <v>1938</v>
      </c>
      <c r="B11" s="8" t="s">
        <v>1939</v>
      </c>
      <c r="C11" s="9" t="s">
        <v>1970</v>
      </c>
      <c r="D11" s="10" t="s">
        <v>15</v>
      </c>
      <c r="E11" s="8" t="s">
        <v>16</v>
      </c>
      <c r="F11" s="11">
        <v>48</v>
      </c>
      <c r="G11" s="11">
        <v>46</v>
      </c>
      <c r="H11" s="11">
        <f t="shared" si="0"/>
        <v>-2</v>
      </c>
      <c r="I11" s="52">
        <f t="shared" si="1"/>
        <v>-4.1666666666666664E-2</v>
      </c>
      <c r="J11" s="11">
        <v>20</v>
      </c>
      <c r="K11" s="11">
        <v>10</v>
      </c>
      <c r="L11" s="14">
        <f t="shared" ref="L11:L42" si="23">IFERROR(K11/J11,"0%")</f>
        <v>0.5</v>
      </c>
      <c r="M11" s="8">
        <v>14</v>
      </c>
      <c r="N11" s="12">
        <f t="shared" si="3"/>
        <v>0.30434782608695654</v>
      </c>
      <c r="O11" s="8">
        <v>28</v>
      </c>
      <c r="P11" s="12">
        <f t="shared" si="4"/>
        <v>0.60869565217391308</v>
      </c>
      <c r="Q11" s="8">
        <v>28</v>
      </c>
      <c r="R11" s="12">
        <f t="shared" si="5"/>
        <v>0.60869565217391308</v>
      </c>
      <c r="S11" s="8">
        <v>4</v>
      </c>
      <c r="T11" s="8">
        <v>0</v>
      </c>
      <c r="U11" s="8">
        <v>1</v>
      </c>
      <c r="V11" s="8"/>
      <c r="W11" s="8">
        <v>2</v>
      </c>
      <c r="X11" s="8">
        <v>0</v>
      </c>
      <c r="Y11" s="17">
        <f t="shared" si="6"/>
        <v>0</v>
      </c>
      <c r="Z11" s="17" t="str">
        <f t="shared" si="7"/>
        <v>YES</v>
      </c>
      <c r="AA11" s="17">
        <f t="shared" si="8"/>
        <v>0</v>
      </c>
      <c r="AB11" s="17" t="str">
        <f t="shared" si="9"/>
        <v>YES</v>
      </c>
      <c r="AC11" s="17">
        <f t="shared" si="10"/>
        <v>0</v>
      </c>
      <c r="AD11" s="8">
        <v>27</v>
      </c>
      <c r="AE11" s="12">
        <f t="shared" si="11"/>
        <v>0.58695652173913049</v>
      </c>
      <c r="AF11" s="19">
        <f t="shared" si="12"/>
        <v>1</v>
      </c>
      <c r="AG11" s="19">
        <f t="shared" si="13"/>
        <v>0</v>
      </c>
      <c r="AH11" s="19">
        <f t="shared" si="14"/>
        <v>1</v>
      </c>
      <c r="AI11" s="19">
        <f t="shared" si="15"/>
        <v>0</v>
      </c>
      <c r="AJ11" s="19">
        <f t="shared" si="16"/>
        <v>0</v>
      </c>
      <c r="AK11" s="19">
        <f t="shared" si="17"/>
        <v>1</v>
      </c>
      <c r="AL11" s="19">
        <f t="shared" si="18"/>
        <v>1</v>
      </c>
      <c r="AM11" s="8">
        <f t="shared" si="19"/>
        <v>1</v>
      </c>
      <c r="AN11" s="8">
        <f t="shared" si="20"/>
        <v>1</v>
      </c>
      <c r="AO11" s="8">
        <f t="shared" si="21"/>
        <v>0</v>
      </c>
      <c r="AP11" s="8">
        <f t="shared" si="22"/>
        <v>6</v>
      </c>
      <c r="AQ11"/>
    </row>
    <row r="12" spans="1:43" s="28" customFormat="1" x14ac:dyDescent="0.25">
      <c r="A12" s="8" t="s">
        <v>1938</v>
      </c>
      <c r="B12" s="8" t="s">
        <v>1939</v>
      </c>
      <c r="C12" s="9" t="s">
        <v>1971</v>
      </c>
      <c r="D12" s="10" t="s">
        <v>17</v>
      </c>
      <c r="E12" s="8" t="s">
        <v>18</v>
      </c>
      <c r="F12" s="11">
        <v>35</v>
      </c>
      <c r="G12" s="11">
        <v>47</v>
      </c>
      <c r="H12" s="11">
        <f t="shared" si="0"/>
        <v>12</v>
      </c>
      <c r="I12" s="52">
        <f t="shared" si="1"/>
        <v>0.34285714285714286</v>
      </c>
      <c r="J12" s="11">
        <v>19</v>
      </c>
      <c r="K12" s="11">
        <v>9</v>
      </c>
      <c r="L12" s="14">
        <f t="shared" si="23"/>
        <v>0.47368421052631576</v>
      </c>
      <c r="M12" s="8">
        <v>22</v>
      </c>
      <c r="N12" s="12">
        <f t="shared" si="3"/>
        <v>0.46808510638297873</v>
      </c>
      <c r="O12" s="8">
        <v>33</v>
      </c>
      <c r="P12" s="12">
        <f t="shared" si="4"/>
        <v>0.7021276595744681</v>
      </c>
      <c r="Q12" s="8">
        <v>28</v>
      </c>
      <c r="R12" s="12">
        <f t="shared" si="5"/>
        <v>0.5957446808510638</v>
      </c>
      <c r="S12" s="8">
        <v>8</v>
      </c>
      <c r="T12" s="8">
        <v>0</v>
      </c>
      <c r="U12" s="8">
        <v>1</v>
      </c>
      <c r="V12" s="8"/>
      <c r="W12" s="8">
        <v>2</v>
      </c>
      <c r="X12" s="8">
        <v>1</v>
      </c>
      <c r="Y12" s="17">
        <f t="shared" si="6"/>
        <v>0</v>
      </c>
      <c r="Z12" s="17" t="str">
        <f t="shared" si="7"/>
        <v>YES</v>
      </c>
      <c r="AA12" s="17">
        <f t="shared" si="8"/>
        <v>0</v>
      </c>
      <c r="AB12" s="17" t="str">
        <f t="shared" si="9"/>
        <v>YES</v>
      </c>
      <c r="AC12" s="17" t="str">
        <f t="shared" si="10"/>
        <v>YES</v>
      </c>
      <c r="AD12" s="8">
        <v>32</v>
      </c>
      <c r="AE12" s="12">
        <f t="shared" si="11"/>
        <v>0.68085106382978722</v>
      </c>
      <c r="AF12" s="19">
        <f t="shared" si="12"/>
        <v>1</v>
      </c>
      <c r="AG12" s="19">
        <f t="shared" si="13"/>
        <v>1</v>
      </c>
      <c r="AH12" s="19">
        <f t="shared" si="14"/>
        <v>0</v>
      </c>
      <c r="AI12" s="19">
        <f t="shared" si="15"/>
        <v>1</v>
      </c>
      <c r="AJ12" s="19">
        <f t="shared" si="16"/>
        <v>1</v>
      </c>
      <c r="AK12" s="19">
        <f t="shared" si="17"/>
        <v>1</v>
      </c>
      <c r="AL12" s="19">
        <f t="shared" si="18"/>
        <v>1</v>
      </c>
      <c r="AM12" s="8">
        <f t="shared" si="19"/>
        <v>1</v>
      </c>
      <c r="AN12" s="8">
        <f t="shared" si="20"/>
        <v>1</v>
      </c>
      <c r="AO12" s="8">
        <f t="shared" si="21"/>
        <v>1</v>
      </c>
      <c r="AP12" s="8">
        <f t="shared" si="22"/>
        <v>9</v>
      </c>
      <c r="AQ12"/>
    </row>
    <row r="13" spans="1:43" s="28" customFormat="1" x14ac:dyDescent="0.25">
      <c r="A13" s="8" t="s">
        <v>1938</v>
      </c>
      <c r="B13" s="8" t="s">
        <v>1939</v>
      </c>
      <c r="C13" s="9" t="s">
        <v>1972</v>
      </c>
      <c r="D13" s="10" t="s">
        <v>19</v>
      </c>
      <c r="E13" s="8" t="s">
        <v>20</v>
      </c>
      <c r="F13" s="11">
        <v>38</v>
      </c>
      <c r="G13" s="11">
        <v>40</v>
      </c>
      <c r="H13" s="11">
        <v>4</v>
      </c>
      <c r="I13" s="52">
        <f t="shared" si="1"/>
        <v>0.10526315789473684</v>
      </c>
      <c r="J13" s="11">
        <v>20</v>
      </c>
      <c r="K13" s="11">
        <v>15</v>
      </c>
      <c r="L13" s="14">
        <f t="shared" si="23"/>
        <v>0.75</v>
      </c>
      <c r="M13" s="8">
        <v>29</v>
      </c>
      <c r="N13" s="12">
        <f t="shared" si="3"/>
        <v>0.72499999999999998</v>
      </c>
      <c r="O13" s="8">
        <v>36</v>
      </c>
      <c r="P13" s="12">
        <f t="shared" si="4"/>
        <v>0.9</v>
      </c>
      <c r="Q13" s="8">
        <v>31</v>
      </c>
      <c r="R13" s="12">
        <f t="shared" si="5"/>
        <v>0.77500000000000002</v>
      </c>
      <c r="S13" s="8">
        <v>6</v>
      </c>
      <c r="T13" s="8">
        <v>0</v>
      </c>
      <c r="U13" s="8">
        <v>0</v>
      </c>
      <c r="V13" s="8"/>
      <c r="W13" s="8">
        <v>1</v>
      </c>
      <c r="X13" s="8">
        <v>1</v>
      </c>
      <c r="Y13" s="17">
        <f t="shared" si="6"/>
        <v>0</v>
      </c>
      <c r="Z13" s="17">
        <f t="shared" si="7"/>
        <v>0</v>
      </c>
      <c r="AA13" s="17">
        <f t="shared" si="8"/>
        <v>0</v>
      </c>
      <c r="AB13" s="17" t="str">
        <f t="shared" si="9"/>
        <v>YES</v>
      </c>
      <c r="AC13" s="17" t="str">
        <f t="shared" si="10"/>
        <v>YES</v>
      </c>
      <c r="AD13" s="8">
        <v>28</v>
      </c>
      <c r="AE13" s="12">
        <f t="shared" si="11"/>
        <v>0.7</v>
      </c>
      <c r="AF13" s="19">
        <f t="shared" si="12"/>
        <v>1</v>
      </c>
      <c r="AG13" s="19">
        <f t="shared" si="13"/>
        <v>1</v>
      </c>
      <c r="AH13" s="19">
        <f t="shared" si="14"/>
        <v>1</v>
      </c>
      <c r="AI13" s="19">
        <f t="shared" si="15"/>
        <v>1</v>
      </c>
      <c r="AJ13" s="19">
        <f t="shared" si="16"/>
        <v>1</v>
      </c>
      <c r="AK13" s="19">
        <f t="shared" si="17"/>
        <v>1</v>
      </c>
      <c r="AL13" s="19">
        <f t="shared" si="18"/>
        <v>1</v>
      </c>
      <c r="AM13" s="8">
        <f t="shared" si="19"/>
        <v>0</v>
      </c>
      <c r="AN13" s="8">
        <f t="shared" si="20"/>
        <v>1</v>
      </c>
      <c r="AO13" s="8">
        <f t="shared" si="21"/>
        <v>1</v>
      </c>
      <c r="AP13" s="8">
        <f t="shared" si="22"/>
        <v>9</v>
      </c>
      <c r="AQ13"/>
    </row>
    <row r="14" spans="1:43" s="28" customFormat="1" x14ac:dyDescent="0.25">
      <c r="A14" s="8" t="s">
        <v>1938</v>
      </c>
      <c r="B14" s="8" t="s">
        <v>1939</v>
      </c>
      <c r="C14" s="9" t="s">
        <v>1973</v>
      </c>
      <c r="D14" s="10" t="s">
        <v>21</v>
      </c>
      <c r="E14" s="8" t="s">
        <v>22</v>
      </c>
      <c r="F14" s="11">
        <v>20</v>
      </c>
      <c r="G14" s="11">
        <v>13</v>
      </c>
      <c r="H14" s="11">
        <f t="shared" si="0"/>
        <v>-7</v>
      </c>
      <c r="I14" s="52">
        <f t="shared" si="1"/>
        <v>-0.35</v>
      </c>
      <c r="J14" s="11">
        <v>6</v>
      </c>
      <c r="K14" s="11">
        <v>1</v>
      </c>
      <c r="L14" s="14">
        <f t="shared" si="23"/>
        <v>0.16666666666666666</v>
      </c>
      <c r="M14" s="8">
        <v>6</v>
      </c>
      <c r="N14" s="12">
        <f t="shared" si="3"/>
        <v>0.46153846153846156</v>
      </c>
      <c r="O14" s="8">
        <v>8</v>
      </c>
      <c r="P14" s="12">
        <f t="shared" si="4"/>
        <v>0.61538461538461542</v>
      </c>
      <c r="Q14" s="8">
        <v>9</v>
      </c>
      <c r="R14" s="12">
        <f t="shared" si="5"/>
        <v>0.69230769230769229</v>
      </c>
      <c r="S14" s="8">
        <v>3</v>
      </c>
      <c r="T14" s="8">
        <v>0</v>
      </c>
      <c r="U14" s="8">
        <v>0</v>
      </c>
      <c r="V14" s="8"/>
      <c r="W14" s="8">
        <v>1</v>
      </c>
      <c r="X14" s="8">
        <v>0</v>
      </c>
      <c r="Y14" s="17">
        <f t="shared" si="6"/>
        <v>0</v>
      </c>
      <c r="Z14" s="17">
        <f t="shared" si="7"/>
        <v>0</v>
      </c>
      <c r="AA14" s="17">
        <f t="shared" si="8"/>
        <v>0</v>
      </c>
      <c r="AB14" s="17" t="str">
        <f t="shared" si="9"/>
        <v>YES</v>
      </c>
      <c r="AC14" s="17">
        <f t="shared" si="10"/>
        <v>0</v>
      </c>
      <c r="AD14" s="8">
        <v>6</v>
      </c>
      <c r="AE14" s="12">
        <f t="shared" si="11"/>
        <v>0.46153846153846156</v>
      </c>
      <c r="AF14" s="19">
        <f t="shared" si="12"/>
        <v>0</v>
      </c>
      <c r="AG14" s="19">
        <f t="shared" si="13"/>
        <v>0</v>
      </c>
      <c r="AH14" s="19">
        <f t="shared" si="14"/>
        <v>0</v>
      </c>
      <c r="AI14" s="19">
        <f t="shared" si="15"/>
        <v>1</v>
      </c>
      <c r="AJ14" s="19">
        <f t="shared" si="16"/>
        <v>0</v>
      </c>
      <c r="AK14" s="19">
        <f t="shared" si="17"/>
        <v>1</v>
      </c>
      <c r="AL14" s="19">
        <f t="shared" si="18"/>
        <v>1</v>
      </c>
      <c r="AM14" s="8">
        <f t="shared" si="19"/>
        <v>0</v>
      </c>
      <c r="AN14" s="8">
        <f t="shared" si="20"/>
        <v>1</v>
      </c>
      <c r="AO14" s="8">
        <f t="shared" si="21"/>
        <v>0</v>
      </c>
      <c r="AP14" s="8">
        <f t="shared" si="22"/>
        <v>4</v>
      </c>
      <c r="AQ14"/>
    </row>
    <row r="15" spans="1:43" s="28" customFormat="1" x14ac:dyDescent="0.25">
      <c r="A15" s="8" t="s">
        <v>1938</v>
      </c>
      <c r="B15" s="8" t="s">
        <v>1939</v>
      </c>
      <c r="C15" s="9" t="s">
        <v>1974</v>
      </c>
      <c r="D15" s="10" t="s">
        <v>23</v>
      </c>
      <c r="E15" s="8" t="s">
        <v>24</v>
      </c>
      <c r="F15" s="11">
        <v>12</v>
      </c>
      <c r="G15" s="11">
        <v>14</v>
      </c>
      <c r="H15" s="11">
        <f t="shared" si="0"/>
        <v>2</v>
      </c>
      <c r="I15" s="52">
        <f t="shared" si="1"/>
        <v>0.16666666666666666</v>
      </c>
      <c r="J15" s="11">
        <v>1</v>
      </c>
      <c r="K15" s="11">
        <v>2</v>
      </c>
      <c r="L15" s="14">
        <f t="shared" si="23"/>
        <v>2</v>
      </c>
      <c r="M15" s="8">
        <v>1</v>
      </c>
      <c r="N15" s="12">
        <f t="shared" si="3"/>
        <v>7.1428571428571425E-2</v>
      </c>
      <c r="O15" s="8">
        <v>10</v>
      </c>
      <c r="P15" s="12">
        <f t="shared" si="4"/>
        <v>0.7142857142857143</v>
      </c>
      <c r="Q15" s="8">
        <v>5</v>
      </c>
      <c r="R15" s="12">
        <f t="shared" si="5"/>
        <v>0.35714285714285715</v>
      </c>
      <c r="S15" s="8">
        <v>2</v>
      </c>
      <c r="T15" s="8">
        <v>0</v>
      </c>
      <c r="U15" s="8">
        <v>0</v>
      </c>
      <c r="V15" s="8"/>
      <c r="W15" s="8">
        <v>1</v>
      </c>
      <c r="X15" s="8">
        <v>0</v>
      </c>
      <c r="Y15" s="17">
        <f t="shared" si="6"/>
        <v>0</v>
      </c>
      <c r="Z15" s="17">
        <f t="shared" si="7"/>
        <v>0</v>
      </c>
      <c r="AA15" s="17">
        <f t="shared" si="8"/>
        <v>0</v>
      </c>
      <c r="AB15" s="17" t="str">
        <f t="shared" si="9"/>
        <v>YES</v>
      </c>
      <c r="AC15" s="17">
        <f t="shared" si="10"/>
        <v>0</v>
      </c>
      <c r="AD15" s="8">
        <v>7</v>
      </c>
      <c r="AE15" s="12">
        <f t="shared" si="11"/>
        <v>0.5</v>
      </c>
      <c r="AF15" s="19">
        <f t="shared" si="12"/>
        <v>0</v>
      </c>
      <c r="AG15" s="19">
        <f t="shared" si="13"/>
        <v>1</v>
      </c>
      <c r="AH15" s="19">
        <f t="shared" si="14"/>
        <v>1</v>
      </c>
      <c r="AI15" s="19">
        <f t="shared" si="15"/>
        <v>0</v>
      </c>
      <c r="AJ15" s="19">
        <f t="shared" si="16"/>
        <v>1</v>
      </c>
      <c r="AK15" s="19">
        <f t="shared" si="17"/>
        <v>0</v>
      </c>
      <c r="AL15" s="19">
        <f t="shared" si="18"/>
        <v>0</v>
      </c>
      <c r="AM15" s="8">
        <f t="shared" si="19"/>
        <v>0</v>
      </c>
      <c r="AN15" s="8">
        <f t="shared" si="20"/>
        <v>1</v>
      </c>
      <c r="AO15" s="8">
        <f t="shared" si="21"/>
        <v>0</v>
      </c>
      <c r="AP15" s="8">
        <f t="shared" si="22"/>
        <v>4</v>
      </c>
      <c r="AQ15"/>
    </row>
    <row r="16" spans="1:43" s="28" customFormat="1" x14ac:dyDescent="0.25">
      <c r="A16" s="8" t="s">
        <v>1938</v>
      </c>
      <c r="B16" s="8" t="s">
        <v>1939</v>
      </c>
      <c r="C16" s="9" t="s">
        <v>1975</v>
      </c>
      <c r="D16" s="10" t="s">
        <v>1556</v>
      </c>
      <c r="E16" s="8" t="s">
        <v>1557</v>
      </c>
      <c r="F16" s="11">
        <v>13</v>
      </c>
      <c r="G16" s="11">
        <v>15</v>
      </c>
      <c r="H16" s="11">
        <f t="shared" si="0"/>
        <v>2</v>
      </c>
      <c r="I16" s="52">
        <f t="shared" si="1"/>
        <v>0.15384615384615385</v>
      </c>
      <c r="J16" s="11">
        <v>2</v>
      </c>
      <c r="K16" s="11">
        <v>6</v>
      </c>
      <c r="L16" s="14">
        <f t="shared" si="23"/>
        <v>3</v>
      </c>
      <c r="M16" s="8">
        <v>3</v>
      </c>
      <c r="N16" s="12">
        <f t="shared" si="3"/>
        <v>0.2</v>
      </c>
      <c r="O16" s="8">
        <v>10</v>
      </c>
      <c r="P16" s="12">
        <f t="shared" si="4"/>
        <v>0.66666666666666663</v>
      </c>
      <c r="Q16" s="8">
        <v>6</v>
      </c>
      <c r="R16" s="12">
        <f t="shared" si="5"/>
        <v>0.4</v>
      </c>
      <c r="S16" s="8">
        <v>0</v>
      </c>
      <c r="T16" s="8">
        <v>0</v>
      </c>
      <c r="U16" s="8">
        <v>0</v>
      </c>
      <c r="V16" s="8"/>
      <c r="W16" s="8">
        <v>3</v>
      </c>
      <c r="X16" s="8">
        <v>1</v>
      </c>
      <c r="Y16" s="17">
        <f t="shared" si="6"/>
        <v>0</v>
      </c>
      <c r="Z16" s="17">
        <f t="shared" si="7"/>
        <v>0</v>
      </c>
      <c r="AA16" s="17">
        <f t="shared" si="8"/>
        <v>0</v>
      </c>
      <c r="AB16" s="17" t="str">
        <f t="shared" si="9"/>
        <v>YES</v>
      </c>
      <c r="AC16" s="17" t="str">
        <f t="shared" si="10"/>
        <v>YES</v>
      </c>
      <c r="AD16" s="8">
        <v>10</v>
      </c>
      <c r="AE16" s="12">
        <f t="shared" si="11"/>
        <v>0.66666666666666663</v>
      </c>
      <c r="AF16" s="19">
        <f t="shared" si="12"/>
        <v>0</v>
      </c>
      <c r="AG16" s="19">
        <f t="shared" si="13"/>
        <v>1</v>
      </c>
      <c r="AH16" s="19">
        <f t="shared" si="14"/>
        <v>1</v>
      </c>
      <c r="AI16" s="19">
        <f t="shared" si="15"/>
        <v>0</v>
      </c>
      <c r="AJ16" s="19">
        <f t="shared" si="16"/>
        <v>0</v>
      </c>
      <c r="AK16" s="19">
        <f t="shared" si="17"/>
        <v>0</v>
      </c>
      <c r="AL16" s="19">
        <f t="shared" si="18"/>
        <v>0</v>
      </c>
      <c r="AM16" s="8">
        <f t="shared" si="19"/>
        <v>0</v>
      </c>
      <c r="AN16" s="8">
        <f t="shared" si="20"/>
        <v>1</v>
      </c>
      <c r="AO16" s="8">
        <f t="shared" si="21"/>
        <v>1</v>
      </c>
      <c r="AP16" s="8">
        <f t="shared" si="22"/>
        <v>4</v>
      </c>
      <c r="AQ16"/>
    </row>
    <row r="17" spans="1:43" s="28" customFormat="1" x14ac:dyDescent="0.25">
      <c r="A17" s="8" t="s">
        <v>1938</v>
      </c>
      <c r="B17" s="8" t="s">
        <v>1939</v>
      </c>
      <c r="C17" s="9" t="s">
        <v>1976</v>
      </c>
      <c r="D17" s="10" t="s">
        <v>25</v>
      </c>
      <c r="E17" s="8" t="s">
        <v>26</v>
      </c>
      <c r="F17" s="11">
        <v>42</v>
      </c>
      <c r="G17" s="11">
        <v>34</v>
      </c>
      <c r="H17" s="11">
        <f t="shared" si="0"/>
        <v>-8</v>
      </c>
      <c r="I17" s="52">
        <f t="shared" si="1"/>
        <v>-0.19047619047619047</v>
      </c>
      <c r="J17" s="11">
        <v>10</v>
      </c>
      <c r="K17" s="11">
        <v>5</v>
      </c>
      <c r="L17" s="14">
        <f t="shared" si="23"/>
        <v>0.5</v>
      </c>
      <c r="M17" s="8">
        <v>11</v>
      </c>
      <c r="N17" s="12">
        <f t="shared" si="3"/>
        <v>0.3235294117647059</v>
      </c>
      <c r="O17" s="8">
        <v>24</v>
      </c>
      <c r="P17" s="12">
        <f t="shared" si="4"/>
        <v>0.70588235294117652</v>
      </c>
      <c r="Q17" s="8">
        <v>16</v>
      </c>
      <c r="R17" s="12">
        <f t="shared" si="5"/>
        <v>0.47058823529411764</v>
      </c>
      <c r="S17" s="8">
        <v>5</v>
      </c>
      <c r="T17" s="8">
        <v>0</v>
      </c>
      <c r="U17" s="8">
        <v>1</v>
      </c>
      <c r="V17" s="8"/>
      <c r="W17" s="8">
        <v>0</v>
      </c>
      <c r="X17" s="8">
        <v>0</v>
      </c>
      <c r="Y17" s="17">
        <f t="shared" si="6"/>
        <v>0</v>
      </c>
      <c r="Z17" s="17" t="str">
        <f t="shared" si="7"/>
        <v>YES</v>
      </c>
      <c r="AA17" s="17">
        <f t="shared" si="8"/>
        <v>0</v>
      </c>
      <c r="AB17" s="17">
        <f t="shared" si="9"/>
        <v>0</v>
      </c>
      <c r="AC17" s="17">
        <f t="shared" si="10"/>
        <v>0</v>
      </c>
      <c r="AD17" s="8">
        <v>14</v>
      </c>
      <c r="AE17" s="12">
        <f t="shared" si="11"/>
        <v>0.41176470588235292</v>
      </c>
      <c r="AF17" s="19">
        <f t="shared" si="12"/>
        <v>0</v>
      </c>
      <c r="AG17" s="19">
        <f t="shared" si="13"/>
        <v>0</v>
      </c>
      <c r="AH17" s="19">
        <f t="shared" si="14"/>
        <v>1</v>
      </c>
      <c r="AI17" s="19">
        <f t="shared" si="15"/>
        <v>0</v>
      </c>
      <c r="AJ17" s="19">
        <f t="shared" si="16"/>
        <v>1</v>
      </c>
      <c r="AK17" s="19">
        <f t="shared" si="17"/>
        <v>0</v>
      </c>
      <c r="AL17" s="19">
        <f t="shared" si="18"/>
        <v>1</v>
      </c>
      <c r="AM17" s="8">
        <f t="shared" si="19"/>
        <v>1</v>
      </c>
      <c r="AN17" s="8">
        <f t="shared" si="20"/>
        <v>0</v>
      </c>
      <c r="AO17" s="8">
        <f t="shared" si="21"/>
        <v>0</v>
      </c>
      <c r="AP17" s="8">
        <f t="shared" si="22"/>
        <v>4</v>
      </c>
      <c r="AQ17"/>
    </row>
    <row r="18" spans="1:43" s="28" customFormat="1" x14ac:dyDescent="0.25">
      <c r="A18" s="8" t="s">
        <v>1938</v>
      </c>
      <c r="B18" s="8" t="s">
        <v>1939</v>
      </c>
      <c r="C18" s="9" t="s">
        <v>1977</v>
      </c>
      <c r="D18" s="10" t="s">
        <v>27</v>
      </c>
      <c r="E18" s="8" t="s">
        <v>28</v>
      </c>
      <c r="F18" s="11">
        <v>35</v>
      </c>
      <c r="G18" s="11">
        <v>26</v>
      </c>
      <c r="H18" s="11">
        <f t="shared" si="0"/>
        <v>-9</v>
      </c>
      <c r="I18" s="52">
        <f t="shared" si="1"/>
        <v>-0.25714285714285712</v>
      </c>
      <c r="J18" s="11">
        <v>14</v>
      </c>
      <c r="K18" s="11">
        <v>5</v>
      </c>
      <c r="L18" s="14">
        <f t="shared" si="23"/>
        <v>0.35714285714285715</v>
      </c>
      <c r="M18" s="8">
        <v>14</v>
      </c>
      <c r="N18" s="12">
        <f t="shared" si="3"/>
        <v>0.53846153846153844</v>
      </c>
      <c r="O18" s="8">
        <v>23</v>
      </c>
      <c r="P18" s="12">
        <f t="shared" si="4"/>
        <v>0.88461538461538458</v>
      </c>
      <c r="Q18" s="8">
        <v>14</v>
      </c>
      <c r="R18" s="12">
        <f t="shared" si="5"/>
        <v>0.53846153846153844</v>
      </c>
      <c r="S18" s="8">
        <v>7</v>
      </c>
      <c r="T18" s="8">
        <v>0</v>
      </c>
      <c r="U18" s="8">
        <v>0</v>
      </c>
      <c r="V18" s="8"/>
      <c r="W18" s="8">
        <v>3</v>
      </c>
      <c r="X18" s="8">
        <v>1</v>
      </c>
      <c r="Y18" s="17">
        <f t="shared" si="6"/>
        <v>0</v>
      </c>
      <c r="Z18" s="17">
        <f t="shared" si="7"/>
        <v>0</v>
      </c>
      <c r="AA18" s="17">
        <f t="shared" si="8"/>
        <v>0</v>
      </c>
      <c r="AB18" s="17" t="str">
        <f t="shared" si="9"/>
        <v>YES</v>
      </c>
      <c r="AC18" s="17" t="str">
        <f t="shared" si="10"/>
        <v>YES</v>
      </c>
      <c r="AD18" s="8">
        <v>18</v>
      </c>
      <c r="AE18" s="12">
        <f t="shared" si="11"/>
        <v>0.69230769230769229</v>
      </c>
      <c r="AF18" s="19">
        <f t="shared" si="12"/>
        <v>0</v>
      </c>
      <c r="AG18" s="19">
        <f t="shared" si="13"/>
        <v>0</v>
      </c>
      <c r="AH18" s="19">
        <f t="shared" si="14"/>
        <v>0</v>
      </c>
      <c r="AI18" s="19">
        <f t="shared" si="15"/>
        <v>1</v>
      </c>
      <c r="AJ18" s="19">
        <f t="shared" si="16"/>
        <v>1</v>
      </c>
      <c r="AK18" s="19">
        <f t="shared" si="17"/>
        <v>1</v>
      </c>
      <c r="AL18" s="19">
        <f t="shared" si="18"/>
        <v>1</v>
      </c>
      <c r="AM18" s="8">
        <f t="shared" si="19"/>
        <v>0</v>
      </c>
      <c r="AN18" s="8">
        <f t="shared" si="20"/>
        <v>1</v>
      </c>
      <c r="AO18" s="8">
        <f t="shared" si="21"/>
        <v>1</v>
      </c>
      <c r="AP18" s="8">
        <f t="shared" si="22"/>
        <v>6</v>
      </c>
      <c r="AQ18"/>
    </row>
    <row r="19" spans="1:43" s="28" customFormat="1" x14ac:dyDescent="0.25">
      <c r="A19" s="20" t="s">
        <v>1938</v>
      </c>
      <c r="B19" s="20" t="s">
        <v>1939</v>
      </c>
      <c r="C19" s="21" t="s">
        <v>1978</v>
      </c>
      <c r="D19" s="22" t="s">
        <v>29</v>
      </c>
      <c r="E19" s="20" t="s">
        <v>30</v>
      </c>
      <c r="F19" s="23">
        <v>11</v>
      </c>
      <c r="G19" s="23">
        <v>7</v>
      </c>
      <c r="H19" s="23">
        <f t="shared" si="0"/>
        <v>-4</v>
      </c>
      <c r="I19" s="53">
        <f t="shared" si="1"/>
        <v>-0.36363636363636365</v>
      </c>
      <c r="J19" s="23">
        <v>3</v>
      </c>
      <c r="K19" s="23">
        <v>1</v>
      </c>
      <c r="L19" s="24">
        <f t="shared" si="23"/>
        <v>0.33333333333333331</v>
      </c>
      <c r="M19" s="20">
        <v>5</v>
      </c>
      <c r="N19" s="25">
        <f t="shared" si="3"/>
        <v>0.7142857142857143</v>
      </c>
      <c r="O19" s="20">
        <v>5</v>
      </c>
      <c r="P19" s="25">
        <f t="shared" si="4"/>
        <v>0.7142857142857143</v>
      </c>
      <c r="Q19" s="20">
        <v>4</v>
      </c>
      <c r="R19" s="25">
        <f t="shared" si="5"/>
        <v>0.5714285714285714</v>
      </c>
      <c r="S19" s="20">
        <v>3</v>
      </c>
      <c r="T19" s="20">
        <v>0</v>
      </c>
      <c r="U19" s="20">
        <v>0</v>
      </c>
      <c r="V19" s="20"/>
      <c r="W19" s="20">
        <v>0</v>
      </c>
      <c r="X19" s="20">
        <v>0</v>
      </c>
      <c r="Y19" s="26">
        <f t="shared" si="6"/>
        <v>0</v>
      </c>
      <c r="Z19" s="26">
        <f t="shared" si="7"/>
        <v>0</v>
      </c>
      <c r="AA19" s="26">
        <f t="shared" si="8"/>
        <v>0</v>
      </c>
      <c r="AB19" s="26">
        <f t="shared" si="9"/>
        <v>0</v>
      </c>
      <c r="AC19" s="26">
        <f t="shared" si="10"/>
        <v>0</v>
      </c>
      <c r="AD19" s="20">
        <v>6</v>
      </c>
      <c r="AE19" s="25">
        <f t="shared" si="11"/>
        <v>0.8571428571428571</v>
      </c>
      <c r="AF19" s="27">
        <f t="shared" si="12"/>
        <v>0</v>
      </c>
      <c r="AG19" s="27">
        <f t="shared" si="13"/>
        <v>0</v>
      </c>
      <c r="AH19" s="27">
        <f t="shared" si="14"/>
        <v>0</v>
      </c>
      <c r="AI19" s="27">
        <f t="shared" si="15"/>
        <v>1</v>
      </c>
      <c r="AJ19" s="27">
        <f t="shared" si="16"/>
        <v>1</v>
      </c>
      <c r="AK19" s="27">
        <f t="shared" si="17"/>
        <v>1</v>
      </c>
      <c r="AL19" s="27">
        <f t="shared" si="18"/>
        <v>1</v>
      </c>
      <c r="AM19" s="20">
        <f t="shared" si="19"/>
        <v>0</v>
      </c>
      <c r="AN19" s="20">
        <f t="shared" si="20"/>
        <v>0</v>
      </c>
      <c r="AO19" s="20">
        <f t="shared" si="21"/>
        <v>1</v>
      </c>
      <c r="AP19" s="20">
        <f t="shared" si="22"/>
        <v>5</v>
      </c>
    </row>
    <row r="20" spans="1:43" s="28" customFormat="1" x14ac:dyDescent="0.25">
      <c r="A20" s="20" t="s">
        <v>1938</v>
      </c>
      <c r="B20" s="20" t="s">
        <v>1939</v>
      </c>
      <c r="C20" s="21" t="s">
        <v>1979</v>
      </c>
      <c r="D20" s="22" t="s">
        <v>31</v>
      </c>
      <c r="E20" s="20" t="s">
        <v>32</v>
      </c>
      <c r="F20" s="23">
        <v>4</v>
      </c>
      <c r="G20" s="23">
        <v>7</v>
      </c>
      <c r="H20" s="23">
        <f t="shared" si="0"/>
        <v>3</v>
      </c>
      <c r="I20" s="53">
        <f t="shared" si="1"/>
        <v>0.75</v>
      </c>
      <c r="J20" s="23">
        <v>3</v>
      </c>
      <c r="K20" s="23">
        <v>1</v>
      </c>
      <c r="L20" s="24">
        <f t="shared" si="23"/>
        <v>0.33333333333333331</v>
      </c>
      <c r="M20" s="20">
        <v>0</v>
      </c>
      <c r="N20" s="25">
        <f t="shared" si="3"/>
        <v>0</v>
      </c>
      <c r="O20" s="20">
        <v>6</v>
      </c>
      <c r="P20" s="25">
        <f t="shared" si="4"/>
        <v>0.8571428571428571</v>
      </c>
      <c r="Q20" s="20">
        <v>2</v>
      </c>
      <c r="R20" s="25">
        <f t="shared" si="5"/>
        <v>0.2857142857142857</v>
      </c>
      <c r="S20" s="20">
        <v>6</v>
      </c>
      <c r="T20" s="20">
        <v>0</v>
      </c>
      <c r="U20" s="20">
        <v>0</v>
      </c>
      <c r="V20" s="20"/>
      <c r="W20" s="20">
        <v>3</v>
      </c>
      <c r="X20" s="20">
        <v>1</v>
      </c>
      <c r="Y20" s="26">
        <f t="shared" si="6"/>
        <v>0</v>
      </c>
      <c r="Z20" s="26">
        <f t="shared" si="7"/>
        <v>0</v>
      </c>
      <c r="AA20" s="26">
        <f t="shared" si="8"/>
        <v>0</v>
      </c>
      <c r="AB20" s="26" t="str">
        <f t="shared" si="9"/>
        <v>YES</v>
      </c>
      <c r="AC20" s="26" t="str">
        <f t="shared" si="10"/>
        <v>YES</v>
      </c>
      <c r="AD20" s="20">
        <v>5</v>
      </c>
      <c r="AE20" s="25">
        <f t="shared" si="11"/>
        <v>0.7142857142857143</v>
      </c>
      <c r="AF20" s="27">
        <f t="shared" si="12"/>
        <v>0</v>
      </c>
      <c r="AG20" s="27">
        <f t="shared" si="13"/>
        <v>1</v>
      </c>
      <c r="AH20" s="27">
        <f t="shared" si="14"/>
        <v>0</v>
      </c>
      <c r="AI20" s="27">
        <f t="shared" si="15"/>
        <v>0</v>
      </c>
      <c r="AJ20" s="27">
        <f t="shared" si="16"/>
        <v>1</v>
      </c>
      <c r="AK20" s="27">
        <f t="shared" si="17"/>
        <v>0</v>
      </c>
      <c r="AL20" s="27">
        <f t="shared" si="18"/>
        <v>1</v>
      </c>
      <c r="AM20" s="20">
        <f t="shared" si="19"/>
        <v>0</v>
      </c>
      <c r="AN20" s="20">
        <f t="shared" si="20"/>
        <v>1</v>
      </c>
      <c r="AO20" s="20">
        <f t="shared" si="21"/>
        <v>1</v>
      </c>
      <c r="AP20" s="20">
        <f t="shared" si="22"/>
        <v>5</v>
      </c>
    </row>
    <row r="21" spans="1:43" s="28" customFormat="1" x14ac:dyDescent="0.25">
      <c r="A21" s="8" t="s">
        <v>1938</v>
      </c>
      <c r="B21" s="8" t="s">
        <v>1939</v>
      </c>
      <c r="C21" s="9" t="s">
        <v>1980</v>
      </c>
      <c r="D21" s="10" t="s">
        <v>33</v>
      </c>
      <c r="E21" s="8" t="s">
        <v>34</v>
      </c>
      <c r="F21" s="11">
        <v>5</v>
      </c>
      <c r="G21" s="11">
        <v>10</v>
      </c>
      <c r="H21" s="11">
        <f t="shared" si="0"/>
        <v>5</v>
      </c>
      <c r="I21" s="52">
        <f t="shared" si="1"/>
        <v>1</v>
      </c>
      <c r="J21" s="11">
        <v>1</v>
      </c>
      <c r="K21" s="11">
        <v>1</v>
      </c>
      <c r="L21" s="14">
        <f t="shared" si="23"/>
        <v>1</v>
      </c>
      <c r="M21" s="8">
        <v>2</v>
      </c>
      <c r="N21" s="12">
        <f t="shared" si="3"/>
        <v>0.2</v>
      </c>
      <c r="O21" s="8">
        <v>8</v>
      </c>
      <c r="P21" s="12">
        <f t="shared" si="4"/>
        <v>0.8</v>
      </c>
      <c r="Q21" s="8">
        <v>0</v>
      </c>
      <c r="R21" s="12">
        <f t="shared" si="5"/>
        <v>0</v>
      </c>
      <c r="S21" s="8">
        <v>3</v>
      </c>
      <c r="T21" s="8">
        <v>0</v>
      </c>
      <c r="U21" s="8">
        <v>0</v>
      </c>
      <c r="V21" s="8"/>
      <c r="W21" s="8">
        <v>0</v>
      </c>
      <c r="X21" s="8">
        <v>0</v>
      </c>
      <c r="Y21" s="17">
        <f t="shared" si="6"/>
        <v>0</v>
      </c>
      <c r="Z21" s="17">
        <f t="shared" si="7"/>
        <v>0</v>
      </c>
      <c r="AA21" s="17">
        <f t="shared" si="8"/>
        <v>0</v>
      </c>
      <c r="AB21" s="17">
        <f t="shared" si="9"/>
        <v>0</v>
      </c>
      <c r="AC21" s="17">
        <f t="shared" si="10"/>
        <v>0</v>
      </c>
      <c r="AD21" s="8">
        <v>0</v>
      </c>
      <c r="AE21" s="12">
        <f t="shared" si="11"/>
        <v>0</v>
      </c>
      <c r="AF21" s="19">
        <f t="shared" si="12"/>
        <v>0</v>
      </c>
      <c r="AG21" s="19">
        <f t="shared" si="13"/>
        <v>1</v>
      </c>
      <c r="AH21" s="19">
        <f t="shared" si="14"/>
        <v>1</v>
      </c>
      <c r="AI21" s="19">
        <f t="shared" si="15"/>
        <v>0</v>
      </c>
      <c r="AJ21" s="19">
        <f t="shared" si="16"/>
        <v>1</v>
      </c>
      <c r="AK21" s="19">
        <f t="shared" si="17"/>
        <v>0</v>
      </c>
      <c r="AL21" s="19">
        <f t="shared" si="18"/>
        <v>1</v>
      </c>
      <c r="AM21" s="8">
        <f t="shared" si="19"/>
        <v>0</v>
      </c>
      <c r="AN21" s="8">
        <f t="shared" si="20"/>
        <v>0</v>
      </c>
      <c r="AO21" s="8">
        <f t="shared" si="21"/>
        <v>0</v>
      </c>
      <c r="AP21" s="8">
        <f t="shared" si="22"/>
        <v>4</v>
      </c>
      <c r="AQ21"/>
    </row>
    <row r="22" spans="1:43" s="28" customFormat="1" x14ac:dyDescent="0.25">
      <c r="A22" s="8" t="s">
        <v>1938</v>
      </c>
      <c r="B22" s="8" t="s">
        <v>1939</v>
      </c>
      <c r="C22" s="9" t="s">
        <v>1981</v>
      </c>
      <c r="D22" s="10" t="s">
        <v>35</v>
      </c>
      <c r="E22" s="8" t="s">
        <v>36</v>
      </c>
      <c r="F22" s="11">
        <v>40</v>
      </c>
      <c r="G22" s="11">
        <v>36</v>
      </c>
      <c r="H22" s="11">
        <f t="shared" si="0"/>
        <v>-4</v>
      </c>
      <c r="I22" s="52">
        <f t="shared" si="1"/>
        <v>-0.1</v>
      </c>
      <c r="J22" s="11">
        <v>16</v>
      </c>
      <c r="K22" s="11">
        <v>9</v>
      </c>
      <c r="L22" s="14">
        <f t="shared" si="23"/>
        <v>0.5625</v>
      </c>
      <c r="M22" s="8">
        <v>17</v>
      </c>
      <c r="N22" s="12">
        <f t="shared" si="3"/>
        <v>0.47222222222222221</v>
      </c>
      <c r="O22" s="8">
        <v>29</v>
      </c>
      <c r="P22" s="12">
        <f t="shared" si="4"/>
        <v>0.80555555555555558</v>
      </c>
      <c r="Q22" s="8">
        <v>24</v>
      </c>
      <c r="R22" s="12">
        <f t="shared" si="5"/>
        <v>0.66666666666666663</v>
      </c>
      <c r="S22" s="8">
        <v>5</v>
      </c>
      <c r="T22" s="8">
        <v>0</v>
      </c>
      <c r="U22" s="8">
        <v>0</v>
      </c>
      <c r="V22" s="8"/>
      <c r="W22" s="8">
        <v>1</v>
      </c>
      <c r="X22" s="8">
        <v>0</v>
      </c>
      <c r="Y22" s="17">
        <f t="shared" si="6"/>
        <v>0</v>
      </c>
      <c r="Z22" s="17">
        <f t="shared" si="7"/>
        <v>0</v>
      </c>
      <c r="AA22" s="17">
        <f t="shared" si="8"/>
        <v>0</v>
      </c>
      <c r="AB22" s="17" t="str">
        <f t="shared" si="9"/>
        <v>YES</v>
      </c>
      <c r="AC22" s="17">
        <f t="shared" si="10"/>
        <v>0</v>
      </c>
      <c r="AD22" s="8">
        <v>27</v>
      </c>
      <c r="AE22" s="12">
        <f t="shared" si="11"/>
        <v>0.75</v>
      </c>
      <c r="AF22" s="19">
        <f t="shared" si="12"/>
        <v>1</v>
      </c>
      <c r="AG22" s="19">
        <f t="shared" si="13"/>
        <v>0</v>
      </c>
      <c r="AH22" s="19">
        <f t="shared" si="14"/>
        <v>1</v>
      </c>
      <c r="AI22" s="19">
        <f t="shared" si="15"/>
        <v>1</v>
      </c>
      <c r="AJ22" s="19">
        <f t="shared" si="16"/>
        <v>1</v>
      </c>
      <c r="AK22" s="19">
        <f t="shared" si="17"/>
        <v>1</v>
      </c>
      <c r="AL22" s="19">
        <f t="shared" si="18"/>
        <v>1</v>
      </c>
      <c r="AM22" s="8">
        <f t="shared" si="19"/>
        <v>0</v>
      </c>
      <c r="AN22" s="8">
        <f t="shared" si="20"/>
        <v>1</v>
      </c>
      <c r="AO22" s="8">
        <f t="shared" si="21"/>
        <v>1</v>
      </c>
      <c r="AP22" s="8">
        <f t="shared" si="22"/>
        <v>8</v>
      </c>
      <c r="AQ22"/>
    </row>
    <row r="23" spans="1:43" s="28" customFormat="1" x14ac:dyDescent="0.25">
      <c r="A23" s="8" t="s">
        <v>1938</v>
      </c>
      <c r="B23" s="8" t="s">
        <v>1939</v>
      </c>
      <c r="C23" s="9" t="s">
        <v>1982</v>
      </c>
      <c r="D23" s="10" t="s">
        <v>1558</v>
      </c>
      <c r="E23" s="8" t="s">
        <v>1559</v>
      </c>
      <c r="F23" s="11">
        <v>10</v>
      </c>
      <c r="G23" s="11">
        <v>11</v>
      </c>
      <c r="H23" s="11">
        <f t="shared" si="0"/>
        <v>1</v>
      </c>
      <c r="I23" s="52">
        <f t="shared" si="1"/>
        <v>0.1</v>
      </c>
      <c r="J23" s="11">
        <v>3</v>
      </c>
      <c r="K23" s="11">
        <v>5</v>
      </c>
      <c r="L23" s="14">
        <f t="shared" si="23"/>
        <v>1.6666666666666667</v>
      </c>
      <c r="M23" s="8">
        <v>3</v>
      </c>
      <c r="N23" s="12">
        <f t="shared" si="3"/>
        <v>0.27272727272727271</v>
      </c>
      <c r="O23" s="8">
        <v>9</v>
      </c>
      <c r="P23" s="12">
        <f t="shared" si="4"/>
        <v>0.81818181818181823</v>
      </c>
      <c r="Q23" s="8">
        <v>6</v>
      </c>
      <c r="R23" s="12">
        <f t="shared" si="5"/>
        <v>0.54545454545454541</v>
      </c>
      <c r="S23" s="8">
        <v>2</v>
      </c>
      <c r="T23" s="8">
        <v>0</v>
      </c>
      <c r="U23" s="8">
        <v>1</v>
      </c>
      <c r="V23" s="8"/>
      <c r="W23" s="8">
        <v>0</v>
      </c>
      <c r="X23" s="8">
        <v>0</v>
      </c>
      <c r="Y23" s="17">
        <f t="shared" si="6"/>
        <v>0</v>
      </c>
      <c r="Z23" s="17" t="str">
        <f t="shared" si="7"/>
        <v>YES</v>
      </c>
      <c r="AA23" s="17">
        <f t="shared" si="8"/>
        <v>0</v>
      </c>
      <c r="AB23" s="17">
        <f t="shared" si="9"/>
        <v>0</v>
      </c>
      <c r="AC23" s="17">
        <f t="shared" si="10"/>
        <v>0</v>
      </c>
      <c r="AD23" s="8">
        <v>6</v>
      </c>
      <c r="AE23" s="12">
        <f t="shared" si="11"/>
        <v>0.54545454545454541</v>
      </c>
      <c r="AF23" s="19">
        <f t="shared" si="12"/>
        <v>0</v>
      </c>
      <c r="AG23" s="19">
        <f t="shared" si="13"/>
        <v>1</v>
      </c>
      <c r="AH23" s="19">
        <f t="shared" si="14"/>
        <v>1</v>
      </c>
      <c r="AI23" s="19">
        <f t="shared" si="15"/>
        <v>0</v>
      </c>
      <c r="AJ23" s="19">
        <f t="shared" si="16"/>
        <v>1</v>
      </c>
      <c r="AK23" s="19">
        <f t="shared" si="17"/>
        <v>1</v>
      </c>
      <c r="AL23" s="19">
        <f t="shared" si="18"/>
        <v>0</v>
      </c>
      <c r="AM23" s="8">
        <f t="shared" si="19"/>
        <v>1</v>
      </c>
      <c r="AN23" s="8">
        <f t="shared" si="20"/>
        <v>0</v>
      </c>
      <c r="AO23" s="8">
        <f t="shared" si="21"/>
        <v>0</v>
      </c>
      <c r="AP23" s="8">
        <f t="shared" si="22"/>
        <v>5</v>
      </c>
      <c r="AQ23"/>
    </row>
    <row r="24" spans="1:43" s="28" customFormat="1" x14ac:dyDescent="0.25">
      <c r="A24" s="8" t="s">
        <v>1938</v>
      </c>
      <c r="B24" s="8" t="s">
        <v>1939</v>
      </c>
      <c r="C24" s="9" t="s">
        <v>1983</v>
      </c>
      <c r="D24" s="10" t="s">
        <v>37</v>
      </c>
      <c r="E24" s="8" t="s">
        <v>38</v>
      </c>
      <c r="F24" s="11">
        <v>20</v>
      </c>
      <c r="G24" s="11">
        <v>20</v>
      </c>
      <c r="H24" s="11">
        <f t="shared" si="0"/>
        <v>0</v>
      </c>
      <c r="I24" s="52">
        <f t="shared" si="1"/>
        <v>0</v>
      </c>
      <c r="J24" s="11">
        <v>13</v>
      </c>
      <c r="K24" s="11">
        <v>8</v>
      </c>
      <c r="L24" s="14">
        <f t="shared" si="23"/>
        <v>0.61538461538461542</v>
      </c>
      <c r="M24" s="8">
        <v>8</v>
      </c>
      <c r="N24" s="12">
        <f t="shared" si="3"/>
        <v>0.4</v>
      </c>
      <c r="O24" s="8">
        <v>14</v>
      </c>
      <c r="P24" s="12">
        <f t="shared" si="4"/>
        <v>0.7</v>
      </c>
      <c r="Q24" s="8">
        <v>15</v>
      </c>
      <c r="R24" s="12">
        <f t="shared" si="5"/>
        <v>0.75</v>
      </c>
      <c r="S24" s="8">
        <v>9</v>
      </c>
      <c r="T24" s="8">
        <v>0</v>
      </c>
      <c r="U24" s="8">
        <v>0</v>
      </c>
      <c r="V24" s="8"/>
      <c r="W24" s="8">
        <v>0</v>
      </c>
      <c r="X24" s="8">
        <v>0</v>
      </c>
      <c r="Y24" s="17">
        <f t="shared" si="6"/>
        <v>0</v>
      </c>
      <c r="Z24" s="17">
        <f t="shared" si="7"/>
        <v>0</v>
      </c>
      <c r="AA24" s="17">
        <f t="shared" si="8"/>
        <v>0</v>
      </c>
      <c r="AB24" s="17">
        <f t="shared" si="9"/>
        <v>0</v>
      </c>
      <c r="AC24" s="17">
        <f t="shared" si="10"/>
        <v>0</v>
      </c>
      <c r="AD24" s="8">
        <v>13</v>
      </c>
      <c r="AE24" s="12">
        <f t="shared" si="11"/>
        <v>0.65</v>
      </c>
      <c r="AF24" s="19">
        <f t="shared" si="12"/>
        <v>0</v>
      </c>
      <c r="AG24" s="19">
        <f t="shared" si="13"/>
        <v>0</v>
      </c>
      <c r="AH24" s="19">
        <f t="shared" si="14"/>
        <v>1</v>
      </c>
      <c r="AI24" s="19">
        <f t="shared" si="15"/>
        <v>1</v>
      </c>
      <c r="AJ24" s="19">
        <f t="shared" si="16"/>
        <v>1</v>
      </c>
      <c r="AK24" s="19">
        <f t="shared" si="17"/>
        <v>1</v>
      </c>
      <c r="AL24" s="19">
        <f t="shared" si="18"/>
        <v>1</v>
      </c>
      <c r="AM24" s="8">
        <f t="shared" si="19"/>
        <v>0</v>
      </c>
      <c r="AN24" s="8">
        <f t="shared" si="20"/>
        <v>0</v>
      </c>
      <c r="AO24" s="8">
        <f t="shared" si="21"/>
        <v>1</v>
      </c>
      <c r="AP24" s="8">
        <f t="shared" si="22"/>
        <v>6</v>
      </c>
      <c r="AQ24"/>
    </row>
    <row r="25" spans="1:43" s="28" customFormat="1" x14ac:dyDescent="0.25">
      <c r="A25" s="8" t="s">
        <v>1938</v>
      </c>
      <c r="B25" s="8" t="s">
        <v>1939</v>
      </c>
      <c r="C25" s="9" t="s">
        <v>1984</v>
      </c>
      <c r="D25" s="10" t="s">
        <v>39</v>
      </c>
      <c r="E25" s="8" t="s">
        <v>40</v>
      </c>
      <c r="F25" s="11">
        <v>35</v>
      </c>
      <c r="G25" s="11">
        <v>32</v>
      </c>
      <c r="H25" s="11">
        <f t="shared" si="0"/>
        <v>-3</v>
      </c>
      <c r="I25" s="52">
        <f t="shared" si="1"/>
        <v>-8.5714285714285715E-2</v>
      </c>
      <c r="J25" s="11">
        <v>21</v>
      </c>
      <c r="K25" s="11">
        <v>5</v>
      </c>
      <c r="L25" s="14">
        <f t="shared" si="23"/>
        <v>0.23809523809523808</v>
      </c>
      <c r="M25" s="8">
        <v>6</v>
      </c>
      <c r="N25" s="12">
        <f t="shared" si="3"/>
        <v>0.1875</v>
      </c>
      <c r="O25" s="8">
        <v>15</v>
      </c>
      <c r="P25" s="12">
        <f t="shared" si="4"/>
        <v>0.46875</v>
      </c>
      <c r="Q25" s="8">
        <v>14</v>
      </c>
      <c r="R25" s="12">
        <f t="shared" si="5"/>
        <v>0.4375</v>
      </c>
      <c r="S25" s="8">
        <v>5</v>
      </c>
      <c r="T25" s="8">
        <v>0</v>
      </c>
      <c r="U25" s="8">
        <v>0</v>
      </c>
      <c r="V25" s="8"/>
      <c r="W25" s="8">
        <v>3</v>
      </c>
      <c r="X25" s="8">
        <v>0</v>
      </c>
      <c r="Y25" s="17">
        <f t="shared" si="6"/>
        <v>0</v>
      </c>
      <c r="Z25" s="17">
        <f t="shared" si="7"/>
        <v>0</v>
      </c>
      <c r="AA25" s="17">
        <f t="shared" si="8"/>
        <v>0</v>
      </c>
      <c r="AB25" s="17" t="str">
        <f t="shared" si="9"/>
        <v>YES</v>
      </c>
      <c r="AC25" s="17">
        <f t="shared" si="10"/>
        <v>0</v>
      </c>
      <c r="AD25" s="8">
        <v>7</v>
      </c>
      <c r="AE25" s="12">
        <f t="shared" si="11"/>
        <v>0.21875</v>
      </c>
      <c r="AF25" s="19">
        <f t="shared" si="12"/>
        <v>0</v>
      </c>
      <c r="AG25" s="19">
        <f t="shared" si="13"/>
        <v>0</v>
      </c>
      <c r="AH25" s="19">
        <f t="shared" si="14"/>
        <v>0</v>
      </c>
      <c r="AI25" s="19">
        <f t="shared" si="15"/>
        <v>0</v>
      </c>
      <c r="AJ25" s="19">
        <f t="shared" si="16"/>
        <v>0</v>
      </c>
      <c r="AK25" s="19">
        <f t="shared" si="17"/>
        <v>0</v>
      </c>
      <c r="AL25" s="19">
        <f t="shared" si="18"/>
        <v>1</v>
      </c>
      <c r="AM25" s="8">
        <f t="shared" si="19"/>
        <v>0</v>
      </c>
      <c r="AN25" s="8">
        <f t="shared" si="20"/>
        <v>1</v>
      </c>
      <c r="AO25" s="8">
        <f t="shared" si="21"/>
        <v>0</v>
      </c>
      <c r="AP25" s="8">
        <f t="shared" si="22"/>
        <v>2</v>
      </c>
      <c r="AQ25"/>
    </row>
    <row r="26" spans="1:43" s="28" customFormat="1" x14ac:dyDescent="0.25">
      <c r="A26" s="20" t="s">
        <v>1938</v>
      </c>
      <c r="B26" s="20" t="s">
        <v>1939</v>
      </c>
      <c r="C26" s="21" t="s">
        <v>1985</v>
      </c>
      <c r="D26" s="22" t="s">
        <v>41</v>
      </c>
      <c r="E26" s="20" t="s">
        <v>42</v>
      </c>
      <c r="F26" s="23">
        <v>13</v>
      </c>
      <c r="G26" s="23">
        <v>9</v>
      </c>
      <c r="H26" s="23">
        <f t="shared" si="0"/>
        <v>-4</v>
      </c>
      <c r="I26" s="53">
        <f t="shared" si="1"/>
        <v>-0.30769230769230771</v>
      </c>
      <c r="J26" s="23">
        <v>8</v>
      </c>
      <c r="K26" s="23">
        <v>2</v>
      </c>
      <c r="L26" s="24">
        <f t="shared" si="23"/>
        <v>0.25</v>
      </c>
      <c r="M26" s="20">
        <v>3</v>
      </c>
      <c r="N26" s="25">
        <f t="shared" si="3"/>
        <v>0.33333333333333331</v>
      </c>
      <c r="O26" s="20">
        <v>6</v>
      </c>
      <c r="P26" s="25">
        <f t="shared" si="4"/>
        <v>0.66666666666666663</v>
      </c>
      <c r="Q26" s="20">
        <v>2</v>
      </c>
      <c r="R26" s="25">
        <f t="shared" si="5"/>
        <v>0.22222222222222221</v>
      </c>
      <c r="S26" s="20">
        <v>2</v>
      </c>
      <c r="T26" s="20">
        <v>0</v>
      </c>
      <c r="U26" s="20">
        <v>0</v>
      </c>
      <c r="V26" s="20"/>
      <c r="W26" s="20">
        <v>0</v>
      </c>
      <c r="X26" s="20">
        <v>0</v>
      </c>
      <c r="Y26" s="26">
        <f t="shared" si="6"/>
        <v>0</v>
      </c>
      <c r="Z26" s="26">
        <f t="shared" si="7"/>
        <v>0</v>
      </c>
      <c r="AA26" s="26">
        <f t="shared" si="8"/>
        <v>0</v>
      </c>
      <c r="AB26" s="26">
        <f t="shared" si="9"/>
        <v>0</v>
      </c>
      <c r="AC26" s="26">
        <f t="shared" si="10"/>
        <v>0</v>
      </c>
      <c r="AD26" s="20">
        <v>5</v>
      </c>
      <c r="AE26" s="25">
        <f t="shared" si="11"/>
        <v>0.55555555555555558</v>
      </c>
      <c r="AF26" s="27">
        <f t="shared" si="12"/>
        <v>0</v>
      </c>
      <c r="AG26" s="27">
        <f t="shared" si="13"/>
        <v>0</v>
      </c>
      <c r="AH26" s="27">
        <f t="shared" si="14"/>
        <v>0</v>
      </c>
      <c r="AI26" s="27">
        <f t="shared" si="15"/>
        <v>0</v>
      </c>
      <c r="AJ26" s="27">
        <f t="shared" si="16"/>
        <v>0</v>
      </c>
      <c r="AK26" s="27">
        <f t="shared" si="17"/>
        <v>0</v>
      </c>
      <c r="AL26" s="27">
        <f t="shared" si="18"/>
        <v>0</v>
      </c>
      <c r="AM26" s="20">
        <f t="shared" si="19"/>
        <v>0</v>
      </c>
      <c r="AN26" s="20">
        <f t="shared" si="20"/>
        <v>0</v>
      </c>
      <c r="AO26" s="20">
        <f t="shared" si="21"/>
        <v>0</v>
      </c>
      <c r="AP26" s="20">
        <f t="shared" si="22"/>
        <v>0</v>
      </c>
    </row>
    <row r="27" spans="1:43" s="28" customFormat="1" x14ac:dyDescent="0.25">
      <c r="A27" s="8" t="s">
        <v>1938</v>
      </c>
      <c r="B27" s="8" t="s">
        <v>1940</v>
      </c>
      <c r="C27" s="9" t="s">
        <v>1986</v>
      </c>
      <c r="D27" s="10" t="s">
        <v>43</v>
      </c>
      <c r="E27" s="8" t="s">
        <v>44</v>
      </c>
      <c r="F27" s="11">
        <v>13</v>
      </c>
      <c r="G27" s="11">
        <v>10</v>
      </c>
      <c r="H27" s="11">
        <f t="shared" si="0"/>
        <v>-3</v>
      </c>
      <c r="I27" s="52">
        <f t="shared" si="1"/>
        <v>-0.23076923076923078</v>
      </c>
      <c r="J27" s="11">
        <v>7</v>
      </c>
      <c r="K27" s="11">
        <v>4</v>
      </c>
      <c r="L27" s="14">
        <f t="shared" si="23"/>
        <v>0.5714285714285714</v>
      </c>
      <c r="M27" s="8">
        <v>6</v>
      </c>
      <c r="N27" s="12">
        <f t="shared" si="3"/>
        <v>0.6</v>
      </c>
      <c r="O27" s="8">
        <v>10</v>
      </c>
      <c r="P27" s="12">
        <f t="shared" si="4"/>
        <v>1</v>
      </c>
      <c r="Q27" s="8">
        <v>8</v>
      </c>
      <c r="R27" s="12">
        <f t="shared" si="5"/>
        <v>0.8</v>
      </c>
      <c r="S27" s="8">
        <v>4</v>
      </c>
      <c r="T27" s="8">
        <v>0</v>
      </c>
      <c r="U27" s="8">
        <v>0</v>
      </c>
      <c r="V27" s="8"/>
      <c r="W27" s="8">
        <v>0</v>
      </c>
      <c r="X27" s="8">
        <v>0</v>
      </c>
      <c r="Y27" s="17">
        <f t="shared" si="6"/>
        <v>0</v>
      </c>
      <c r="Z27" s="17">
        <f t="shared" si="7"/>
        <v>0</v>
      </c>
      <c r="AA27" s="17">
        <f t="shared" si="8"/>
        <v>0</v>
      </c>
      <c r="AB27" s="17">
        <f t="shared" si="9"/>
        <v>0</v>
      </c>
      <c r="AC27" s="17">
        <f t="shared" si="10"/>
        <v>0</v>
      </c>
      <c r="AD27" s="8">
        <v>10</v>
      </c>
      <c r="AE27" s="12">
        <f t="shared" si="11"/>
        <v>1</v>
      </c>
      <c r="AF27" s="19">
        <f t="shared" si="12"/>
        <v>0</v>
      </c>
      <c r="AG27" s="19">
        <f t="shared" si="13"/>
        <v>0</v>
      </c>
      <c r="AH27" s="19">
        <f t="shared" si="14"/>
        <v>1</v>
      </c>
      <c r="AI27" s="19">
        <f t="shared" si="15"/>
        <v>1</v>
      </c>
      <c r="AJ27" s="19">
        <f t="shared" si="16"/>
        <v>1</v>
      </c>
      <c r="AK27" s="19">
        <f t="shared" si="17"/>
        <v>1</v>
      </c>
      <c r="AL27" s="19">
        <f t="shared" si="18"/>
        <v>1</v>
      </c>
      <c r="AM27" s="8">
        <f t="shared" si="19"/>
        <v>0</v>
      </c>
      <c r="AN27" s="8">
        <f t="shared" si="20"/>
        <v>0</v>
      </c>
      <c r="AO27" s="8">
        <f t="shared" si="21"/>
        <v>1</v>
      </c>
      <c r="AP27" s="8">
        <f t="shared" si="22"/>
        <v>6</v>
      </c>
      <c r="AQ27"/>
    </row>
    <row r="28" spans="1:43" s="28" customFormat="1" x14ac:dyDescent="0.25">
      <c r="A28" s="8" t="s">
        <v>1938</v>
      </c>
      <c r="B28" s="8" t="s">
        <v>1940</v>
      </c>
      <c r="C28" s="9" t="s">
        <v>1961</v>
      </c>
      <c r="D28" s="10" t="s">
        <v>45</v>
      </c>
      <c r="E28" s="8" t="s">
        <v>46</v>
      </c>
      <c r="F28" s="11">
        <v>57</v>
      </c>
      <c r="G28" s="11">
        <v>71</v>
      </c>
      <c r="H28" s="11">
        <f t="shared" si="0"/>
        <v>14</v>
      </c>
      <c r="I28" s="52">
        <f t="shared" si="1"/>
        <v>0.24561403508771928</v>
      </c>
      <c r="J28" s="11">
        <v>18</v>
      </c>
      <c r="K28" s="11">
        <v>7</v>
      </c>
      <c r="L28" s="14">
        <f t="shared" si="23"/>
        <v>0.3888888888888889</v>
      </c>
      <c r="M28" s="8">
        <v>29</v>
      </c>
      <c r="N28" s="12">
        <f t="shared" si="3"/>
        <v>0.40845070422535212</v>
      </c>
      <c r="O28" s="8">
        <v>45</v>
      </c>
      <c r="P28" s="12">
        <f t="shared" si="4"/>
        <v>0.63380281690140849</v>
      </c>
      <c r="Q28" s="8">
        <v>30</v>
      </c>
      <c r="R28" s="12">
        <f t="shared" si="5"/>
        <v>0.42253521126760563</v>
      </c>
      <c r="S28" s="8">
        <v>3</v>
      </c>
      <c r="T28" s="8">
        <v>0</v>
      </c>
      <c r="U28" s="8">
        <v>0</v>
      </c>
      <c r="V28" s="8"/>
      <c r="W28" s="8">
        <v>1</v>
      </c>
      <c r="X28" s="8">
        <v>0</v>
      </c>
      <c r="Y28" s="17">
        <f t="shared" si="6"/>
        <v>0</v>
      </c>
      <c r="Z28" s="17">
        <f t="shared" si="7"/>
        <v>0</v>
      </c>
      <c r="AA28" s="17">
        <f t="shared" si="8"/>
        <v>0</v>
      </c>
      <c r="AB28" s="17" t="str">
        <f t="shared" si="9"/>
        <v>YES</v>
      </c>
      <c r="AC28" s="17">
        <f t="shared" si="10"/>
        <v>0</v>
      </c>
      <c r="AD28" s="8">
        <v>43</v>
      </c>
      <c r="AE28" s="12">
        <f t="shared" si="11"/>
        <v>0.60563380281690138</v>
      </c>
      <c r="AF28" s="19">
        <f t="shared" si="12"/>
        <v>1</v>
      </c>
      <c r="AG28" s="19">
        <f t="shared" si="13"/>
        <v>1</v>
      </c>
      <c r="AH28" s="19">
        <f t="shared" si="14"/>
        <v>0</v>
      </c>
      <c r="AI28" s="19">
        <f t="shared" si="15"/>
        <v>1</v>
      </c>
      <c r="AJ28" s="19">
        <f t="shared" si="16"/>
        <v>0</v>
      </c>
      <c r="AK28" s="19">
        <f t="shared" si="17"/>
        <v>0</v>
      </c>
      <c r="AL28" s="19">
        <f t="shared" si="18"/>
        <v>1</v>
      </c>
      <c r="AM28" s="8">
        <f t="shared" si="19"/>
        <v>0</v>
      </c>
      <c r="AN28" s="8">
        <f t="shared" si="20"/>
        <v>1</v>
      </c>
      <c r="AO28" s="8">
        <f t="shared" si="21"/>
        <v>1</v>
      </c>
      <c r="AP28" s="8">
        <f t="shared" si="22"/>
        <v>6</v>
      </c>
      <c r="AQ28"/>
    </row>
    <row r="29" spans="1:43" s="28" customFormat="1" x14ac:dyDescent="0.25">
      <c r="A29" s="8" t="s">
        <v>1938</v>
      </c>
      <c r="B29" s="8" t="s">
        <v>1940</v>
      </c>
      <c r="C29" s="9" t="s">
        <v>1963</v>
      </c>
      <c r="D29" s="10" t="s">
        <v>47</v>
      </c>
      <c r="E29" s="8" t="s">
        <v>48</v>
      </c>
      <c r="F29" s="11">
        <v>17</v>
      </c>
      <c r="G29" s="11">
        <v>17</v>
      </c>
      <c r="H29" s="11">
        <f t="shared" si="0"/>
        <v>0</v>
      </c>
      <c r="I29" s="52">
        <f t="shared" si="1"/>
        <v>0</v>
      </c>
      <c r="J29" s="11">
        <v>21</v>
      </c>
      <c r="K29" s="11">
        <v>5</v>
      </c>
      <c r="L29" s="14">
        <f t="shared" si="23"/>
        <v>0.23809523809523808</v>
      </c>
      <c r="M29" s="8">
        <v>7</v>
      </c>
      <c r="N29" s="12">
        <f t="shared" si="3"/>
        <v>0.41176470588235292</v>
      </c>
      <c r="O29" s="8">
        <v>11</v>
      </c>
      <c r="P29" s="12">
        <f t="shared" si="4"/>
        <v>0.6470588235294118</v>
      </c>
      <c r="Q29" s="8">
        <v>9</v>
      </c>
      <c r="R29" s="12">
        <f t="shared" si="5"/>
        <v>0.52941176470588236</v>
      </c>
      <c r="S29" s="8">
        <v>2</v>
      </c>
      <c r="T29" s="8">
        <v>0</v>
      </c>
      <c r="U29" s="8">
        <v>1</v>
      </c>
      <c r="V29" s="8"/>
      <c r="W29" s="8">
        <v>1</v>
      </c>
      <c r="X29" s="8">
        <v>0</v>
      </c>
      <c r="Y29" s="17">
        <f t="shared" si="6"/>
        <v>0</v>
      </c>
      <c r="Z29" s="17" t="str">
        <f t="shared" si="7"/>
        <v>YES</v>
      </c>
      <c r="AA29" s="17">
        <f t="shared" si="8"/>
        <v>0</v>
      </c>
      <c r="AB29" s="17" t="str">
        <f t="shared" si="9"/>
        <v>YES</v>
      </c>
      <c r="AC29" s="17">
        <f t="shared" si="10"/>
        <v>0</v>
      </c>
      <c r="AD29" s="8">
        <v>10</v>
      </c>
      <c r="AE29" s="12">
        <f t="shared" si="11"/>
        <v>0.58823529411764708</v>
      </c>
      <c r="AF29" s="19">
        <f t="shared" si="12"/>
        <v>0</v>
      </c>
      <c r="AG29" s="19">
        <f t="shared" si="13"/>
        <v>0</v>
      </c>
      <c r="AH29" s="19">
        <f t="shared" si="14"/>
        <v>0</v>
      </c>
      <c r="AI29" s="19">
        <f t="shared" si="15"/>
        <v>1</v>
      </c>
      <c r="AJ29" s="19">
        <f t="shared" si="16"/>
        <v>0</v>
      </c>
      <c r="AK29" s="19">
        <f t="shared" si="17"/>
        <v>1</v>
      </c>
      <c r="AL29" s="19">
        <f t="shared" si="18"/>
        <v>0</v>
      </c>
      <c r="AM29" s="8">
        <f t="shared" si="19"/>
        <v>1</v>
      </c>
      <c r="AN29" s="8">
        <f t="shared" si="20"/>
        <v>1</v>
      </c>
      <c r="AO29" s="8">
        <f t="shared" si="21"/>
        <v>0</v>
      </c>
      <c r="AP29" s="8">
        <f t="shared" si="22"/>
        <v>4</v>
      </c>
      <c r="AQ29"/>
    </row>
    <row r="30" spans="1:43" s="28" customFormat="1" x14ac:dyDescent="0.25">
      <c r="A30" s="8" t="s">
        <v>1938</v>
      </c>
      <c r="B30" s="8" t="s">
        <v>1940</v>
      </c>
      <c r="C30" s="9" t="s">
        <v>1988</v>
      </c>
      <c r="D30" s="10" t="s">
        <v>49</v>
      </c>
      <c r="E30" s="8" t="s">
        <v>50</v>
      </c>
      <c r="F30" s="11">
        <v>21</v>
      </c>
      <c r="G30" s="11">
        <v>15</v>
      </c>
      <c r="H30" s="11">
        <f t="shared" si="0"/>
        <v>-6</v>
      </c>
      <c r="I30" s="52">
        <f t="shared" si="1"/>
        <v>-0.2857142857142857</v>
      </c>
      <c r="J30" s="11">
        <v>9</v>
      </c>
      <c r="K30" s="11">
        <v>2</v>
      </c>
      <c r="L30" s="14">
        <f t="shared" si="23"/>
        <v>0.22222222222222221</v>
      </c>
      <c r="M30" s="8">
        <v>6</v>
      </c>
      <c r="N30" s="12">
        <f t="shared" si="3"/>
        <v>0.4</v>
      </c>
      <c r="O30" s="8">
        <v>12</v>
      </c>
      <c r="P30" s="12">
        <f t="shared" si="4"/>
        <v>0.8</v>
      </c>
      <c r="Q30" s="8">
        <v>8</v>
      </c>
      <c r="R30" s="12">
        <f t="shared" si="5"/>
        <v>0.53333333333333333</v>
      </c>
      <c r="S30" s="8">
        <v>1</v>
      </c>
      <c r="T30" s="8">
        <v>0</v>
      </c>
      <c r="U30" s="8">
        <v>1</v>
      </c>
      <c r="V30" s="8"/>
      <c r="W30" s="8">
        <v>2</v>
      </c>
      <c r="X30" s="8">
        <v>0</v>
      </c>
      <c r="Y30" s="17">
        <f t="shared" si="6"/>
        <v>0</v>
      </c>
      <c r="Z30" s="17" t="str">
        <f t="shared" si="7"/>
        <v>YES</v>
      </c>
      <c r="AA30" s="17">
        <f t="shared" si="8"/>
        <v>0</v>
      </c>
      <c r="AB30" s="17" t="str">
        <f t="shared" si="9"/>
        <v>YES</v>
      </c>
      <c r="AC30" s="17">
        <f t="shared" si="10"/>
        <v>0</v>
      </c>
      <c r="AD30" s="8">
        <v>12</v>
      </c>
      <c r="AE30" s="12">
        <f t="shared" si="11"/>
        <v>0.8</v>
      </c>
      <c r="AF30" s="19">
        <f t="shared" si="12"/>
        <v>0</v>
      </c>
      <c r="AG30" s="19">
        <f t="shared" si="13"/>
        <v>0</v>
      </c>
      <c r="AH30" s="19">
        <f t="shared" si="14"/>
        <v>0</v>
      </c>
      <c r="AI30" s="19">
        <f t="shared" si="15"/>
        <v>1</v>
      </c>
      <c r="AJ30" s="19">
        <f t="shared" si="16"/>
        <v>1</v>
      </c>
      <c r="AK30" s="19">
        <f t="shared" si="17"/>
        <v>1</v>
      </c>
      <c r="AL30" s="19">
        <f t="shared" si="18"/>
        <v>0</v>
      </c>
      <c r="AM30" s="8">
        <f t="shared" si="19"/>
        <v>1</v>
      </c>
      <c r="AN30" s="8">
        <f t="shared" si="20"/>
        <v>1</v>
      </c>
      <c r="AO30" s="8">
        <f t="shared" si="21"/>
        <v>1</v>
      </c>
      <c r="AP30" s="8">
        <f t="shared" si="22"/>
        <v>6</v>
      </c>
      <c r="AQ30"/>
    </row>
    <row r="31" spans="1:43" s="28" customFormat="1" x14ac:dyDescent="0.25">
      <c r="A31" s="8" t="s">
        <v>1938</v>
      </c>
      <c r="B31" s="8" t="s">
        <v>1940</v>
      </c>
      <c r="C31" s="9" t="s">
        <v>1989</v>
      </c>
      <c r="D31" s="10" t="s">
        <v>1560</v>
      </c>
      <c r="E31" s="8" t="s">
        <v>1561</v>
      </c>
      <c r="F31" s="11">
        <v>16</v>
      </c>
      <c r="G31" s="11">
        <v>10</v>
      </c>
      <c r="H31" s="11">
        <f t="shared" si="0"/>
        <v>-6</v>
      </c>
      <c r="I31" s="52">
        <f t="shared" si="1"/>
        <v>-0.375</v>
      </c>
      <c r="J31" s="11">
        <v>5</v>
      </c>
      <c r="K31" s="11">
        <v>4</v>
      </c>
      <c r="L31" s="14">
        <f t="shared" si="23"/>
        <v>0.8</v>
      </c>
      <c r="M31" s="8">
        <v>4</v>
      </c>
      <c r="N31" s="12">
        <f t="shared" si="3"/>
        <v>0.4</v>
      </c>
      <c r="O31" s="8">
        <v>10</v>
      </c>
      <c r="P31" s="12">
        <f t="shared" si="4"/>
        <v>1</v>
      </c>
      <c r="Q31" s="8">
        <v>7</v>
      </c>
      <c r="R31" s="12">
        <f t="shared" si="5"/>
        <v>0.7</v>
      </c>
      <c r="S31" s="8">
        <v>3</v>
      </c>
      <c r="T31" s="8">
        <v>0</v>
      </c>
      <c r="U31" s="8">
        <v>0</v>
      </c>
      <c r="V31" s="8"/>
      <c r="W31" s="8">
        <v>0</v>
      </c>
      <c r="X31" s="8">
        <v>1</v>
      </c>
      <c r="Y31" s="17">
        <f t="shared" si="6"/>
        <v>0</v>
      </c>
      <c r="Z31" s="17">
        <f t="shared" si="7"/>
        <v>0</v>
      </c>
      <c r="AA31" s="17">
        <f t="shared" si="8"/>
        <v>0</v>
      </c>
      <c r="AB31" s="17">
        <f t="shared" si="9"/>
        <v>0</v>
      </c>
      <c r="AC31" s="17" t="str">
        <f t="shared" si="10"/>
        <v>YES</v>
      </c>
      <c r="AD31" s="8">
        <v>2</v>
      </c>
      <c r="AE31" s="12">
        <f t="shared" si="11"/>
        <v>0.2</v>
      </c>
      <c r="AF31" s="19">
        <f t="shared" si="12"/>
        <v>0</v>
      </c>
      <c r="AG31" s="19">
        <f t="shared" si="13"/>
        <v>0</v>
      </c>
      <c r="AH31" s="19">
        <f t="shared" si="14"/>
        <v>1</v>
      </c>
      <c r="AI31" s="19">
        <f t="shared" si="15"/>
        <v>1</v>
      </c>
      <c r="AJ31" s="19">
        <f t="shared" si="16"/>
        <v>1</v>
      </c>
      <c r="AK31" s="19">
        <f t="shared" si="17"/>
        <v>1</v>
      </c>
      <c r="AL31" s="19">
        <f t="shared" si="18"/>
        <v>1</v>
      </c>
      <c r="AM31" s="8">
        <f t="shared" si="19"/>
        <v>0</v>
      </c>
      <c r="AN31" s="8">
        <f t="shared" si="20"/>
        <v>1</v>
      </c>
      <c r="AO31" s="8">
        <f t="shared" si="21"/>
        <v>0</v>
      </c>
      <c r="AP31" s="8">
        <f t="shared" si="22"/>
        <v>6</v>
      </c>
      <c r="AQ31"/>
    </row>
    <row r="32" spans="1:43" s="28" customFormat="1" x14ac:dyDescent="0.25">
      <c r="A32" s="8" t="s">
        <v>1938</v>
      </c>
      <c r="B32" s="8" t="s">
        <v>1940</v>
      </c>
      <c r="C32" s="9" t="s">
        <v>1990</v>
      </c>
      <c r="D32" s="10" t="s">
        <v>51</v>
      </c>
      <c r="E32" s="8" t="s">
        <v>1562</v>
      </c>
      <c r="F32" s="11">
        <v>14</v>
      </c>
      <c r="G32" s="11">
        <v>19</v>
      </c>
      <c r="H32" s="11">
        <f t="shared" si="0"/>
        <v>5</v>
      </c>
      <c r="I32" s="52">
        <f t="shared" si="1"/>
        <v>0.35714285714285715</v>
      </c>
      <c r="J32" s="11">
        <v>19</v>
      </c>
      <c r="K32" s="11">
        <v>4</v>
      </c>
      <c r="L32" s="14">
        <f t="shared" si="23"/>
        <v>0.21052631578947367</v>
      </c>
      <c r="M32" s="8">
        <v>4</v>
      </c>
      <c r="N32" s="12">
        <f t="shared" si="3"/>
        <v>0.21052631578947367</v>
      </c>
      <c r="O32" s="8">
        <v>14</v>
      </c>
      <c r="P32" s="12">
        <f t="shared" si="4"/>
        <v>0.73684210526315785</v>
      </c>
      <c r="Q32" s="8">
        <v>13</v>
      </c>
      <c r="R32" s="12">
        <f t="shared" si="5"/>
        <v>0.68421052631578949</v>
      </c>
      <c r="S32" s="8">
        <v>3</v>
      </c>
      <c r="T32" s="8">
        <v>0</v>
      </c>
      <c r="U32" s="8">
        <v>1</v>
      </c>
      <c r="V32" s="8"/>
      <c r="W32" s="8">
        <v>1</v>
      </c>
      <c r="X32" s="8">
        <v>1</v>
      </c>
      <c r="Y32" s="17">
        <f t="shared" si="6"/>
        <v>0</v>
      </c>
      <c r="Z32" s="17" t="str">
        <f t="shared" si="7"/>
        <v>YES</v>
      </c>
      <c r="AA32" s="17">
        <f t="shared" si="8"/>
        <v>0</v>
      </c>
      <c r="AB32" s="17" t="str">
        <f t="shared" si="9"/>
        <v>YES</v>
      </c>
      <c r="AC32" s="17" t="str">
        <f t="shared" si="10"/>
        <v>YES</v>
      </c>
      <c r="AD32" s="8">
        <v>8</v>
      </c>
      <c r="AE32" s="12">
        <f t="shared" si="11"/>
        <v>0.42105263157894735</v>
      </c>
      <c r="AF32" s="19">
        <f t="shared" si="12"/>
        <v>0</v>
      </c>
      <c r="AG32" s="19">
        <f t="shared" si="13"/>
        <v>1</v>
      </c>
      <c r="AH32" s="19">
        <f t="shared" si="14"/>
        <v>0</v>
      </c>
      <c r="AI32" s="19">
        <f t="shared" si="15"/>
        <v>0</v>
      </c>
      <c r="AJ32" s="19">
        <f t="shared" si="16"/>
        <v>1</v>
      </c>
      <c r="AK32" s="19">
        <f t="shared" si="17"/>
        <v>1</v>
      </c>
      <c r="AL32" s="19">
        <f t="shared" si="18"/>
        <v>1</v>
      </c>
      <c r="AM32" s="8">
        <f t="shared" si="19"/>
        <v>1</v>
      </c>
      <c r="AN32" s="8">
        <f t="shared" si="20"/>
        <v>1</v>
      </c>
      <c r="AO32" s="8">
        <f t="shared" si="21"/>
        <v>0</v>
      </c>
      <c r="AP32" s="8">
        <f t="shared" si="22"/>
        <v>6</v>
      </c>
      <c r="AQ32"/>
    </row>
    <row r="33" spans="1:43" s="28" customFormat="1" x14ac:dyDescent="0.25">
      <c r="A33" s="8" t="s">
        <v>1938</v>
      </c>
      <c r="B33" s="8" t="s">
        <v>1940</v>
      </c>
      <c r="C33" s="9" t="s">
        <v>1991</v>
      </c>
      <c r="D33" s="10" t="s">
        <v>52</v>
      </c>
      <c r="E33" s="8" t="s">
        <v>53</v>
      </c>
      <c r="F33" s="11">
        <v>15</v>
      </c>
      <c r="G33" s="11">
        <v>16</v>
      </c>
      <c r="H33" s="11">
        <f t="shared" si="0"/>
        <v>1</v>
      </c>
      <c r="I33" s="52">
        <f t="shared" si="1"/>
        <v>6.6666666666666666E-2</v>
      </c>
      <c r="J33" s="11">
        <v>4</v>
      </c>
      <c r="K33" s="11">
        <v>3</v>
      </c>
      <c r="L33" s="14">
        <f t="shared" si="23"/>
        <v>0.75</v>
      </c>
      <c r="M33" s="8">
        <v>6</v>
      </c>
      <c r="N33" s="12">
        <f t="shared" si="3"/>
        <v>0.375</v>
      </c>
      <c r="O33" s="8">
        <v>7</v>
      </c>
      <c r="P33" s="12">
        <f t="shared" si="4"/>
        <v>0.4375</v>
      </c>
      <c r="Q33" s="8">
        <v>6</v>
      </c>
      <c r="R33" s="12">
        <f t="shared" si="5"/>
        <v>0.375</v>
      </c>
      <c r="S33" s="8">
        <v>3</v>
      </c>
      <c r="T33" s="8">
        <v>0</v>
      </c>
      <c r="U33" s="8">
        <v>0</v>
      </c>
      <c r="V33" s="8"/>
      <c r="W33" s="8">
        <v>0</v>
      </c>
      <c r="X33" s="8">
        <v>0</v>
      </c>
      <c r="Y33" s="17">
        <f t="shared" si="6"/>
        <v>0</v>
      </c>
      <c r="Z33" s="17">
        <f t="shared" si="7"/>
        <v>0</v>
      </c>
      <c r="AA33" s="17">
        <f t="shared" si="8"/>
        <v>0</v>
      </c>
      <c r="AB33" s="17">
        <f t="shared" si="9"/>
        <v>0</v>
      </c>
      <c r="AC33" s="17">
        <f t="shared" si="10"/>
        <v>0</v>
      </c>
      <c r="AD33" s="8">
        <v>3</v>
      </c>
      <c r="AE33" s="12">
        <f t="shared" si="11"/>
        <v>0.1875</v>
      </c>
      <c r="AF33" s="19">
        <f t="shared" si="12"/>
        <v>0</v>
      </c>
      <c r="AG33" s="19">
        <f t="shared" si="13"/>
        <v>0</v>
      </c>
      <c r="AH33" s="19">
        <f t="shared" si="14"/>
        <v>1</v>
      </c>
      <c r="AI33" s="19">
        <f t="shared" si="15"/>
        <v>0</v>
      </c>
      <c r="AJ33" s="19">
        <f t="shared" si="16"/>
        <v>0</v>
      </c>
      <c r="AK33" s="19">
        <f t="shared" si="17"/>
        <v>0</v>
      </c>
      <c r="AL33" s="19">
        <f t="shared" si="18"/>
        <v>1</v>
      </c>
      <c r="AM33" s="8">
        <f t="shared" si="19"/>
        <v>0</v>
      </c>
      <c r="AN33" s="8">
        <f t="shared" si="20"/>
        <v>0</v>
      </c>
      <c r="AO33" s="8">
        <f t="shared" si="21"/>
        <v>0</v>
      </c>
      <c r="AP33" s="8">
        <f t="shared" si="22"/>
        <v>2</v>
      </c>
      <c r="AQ33"/>
    </row>
    <row r="34" spans="1:43" s="28" customFormat="1" x14ac:dyDescent="0.25">
      <c r="A34" s="20" t="s">
        <v>1938</v>
      </c>
      <c r="B34" s="20" t="s">
        <v>1940</v>
      </c>
      <c r="C34" s="21" t="s">
        <v>1992</v>
      </c>
      <c r="D34" s="22" t="s">
        <v>54</v>
      </c>
      <c r="E34" s="20" t="s">
        <v>55</v>
      </c>
      <c r="F34" s="23">
        <v>11</v>
      </c>
      <c r="G34" s="23">
        <v>6</v>
      </c>
      <c r="H34" s="23">
        <f t="shared" si="0"/>
        <v>-5</v>
      </c>
      <c r="I34" s="53">
        <f t="shared" ref="I34:I62" si="24">H34/F34</f>
        <v>-0.45454545454545453</v>
      </c>
      <c r="J34" s="23">
        <v>10</v>
      </c>
      <c r="K34" s="23">
        <v>4</v>
      </c>
      <c r="L34" s="24">
        <f t="shared" si="23"/>
        <v>0.4</v>
      </c>
      <c r="M34" s="20">
        <v>3</v>
      </c>
      <c r="N34" s="25">
        <f t="shared" si="3"/>
        <v>0.5</v>
      </c>
      <c r="O34" s="20">
        <v>5</v>
      </c>
      <c r="P34" s="25">
        <f t="shared" si="4"/>
        <v>0.83333333333333337</v>
      </c>
      <c r="Q34" s="20">
        <v>5</v>
      </c>
      <c r="R34" s="25">
        <f t="shared" si="5"/>
        <v>0.83333333333333337</v>
      </c>
      <c r="S34" s="20">
        <v>1</v>
      </c>
      <c r="T34" s="20">
        <v>0</v>
      </c>
      <c r="U34" s="20">
        <v>0</v>
      </c>
      <c r="V34" s="20"/>
      <c r="W34" s="20">
        <v>1</v>
      </c>
      <c r="X34" s="20">
        <v>0</v>
      </c>
      <c r="Y34" s="26">
        <f t="shared" si="6"/>
        <v>0</v>
      </c>
      <c r="Z34" s="26">
        <f t="shared" si="7"/>
        <v>0</v>
      </c>
      <c r="AA34" s="26">
        <f t="shared" si="8"/>
        <v>0</v>
      </c>
      <c r="AB34" s="26" t="str">
        <f t="shared" si="9"/>
        <v>YES</v>
      </c>
      <c r="AC34" s="26">
        <f t="shared" si="10"/>
        <v>0</v>
      </c>
      <c r="AD34" s="20">
        <v>6</v>
      </c>
      <c r="AE34" s="25">
        <f t="shared" si="11"/>
        <v>1</v>
      </c>
      <c r="AF34" s="27">
        <f t="shared" si="12"/>
        <v>0</v>
      </c>
      <c r="AG34" s="27">
        <f t="shared" si="13"/>
        <v>0</v>
      </c>
      <c r="AH34" s="27">
        <f t="shared" si="14"/>
        <v>0</v>
      </c>
      <c r="AI34" s="27">
        <f t="shared" si="15"/>
        <v>1</v>
      </c>
      <c r="AJ34" s="27">
        <f t="shared" ref="AJ34:AJ65" si="25">IF(P34&gt;=0.695,1,0)</f>
        <v>1</v>
      </c>
      <c r="AK34" s="27">
        <f t="shared" si="17"/>
        <v>1</v>
      </c>
      <c r="AL34" s="27">
        <f t="shared" si="18"/>
        <v>0</v>
      </c>
      <c r="AM34" s="20">
        <f t="shared" si="19"/>
        <v>0</v>
      </c>
      <c r="AN34" s="20">
        <f t="shared" si="20"/>
        <v>1</v>
      </c>
      <c r="AO34" s="20">
        <f t="shared" si="21"/>
        <v>1</v>
      </c>
      <c r="AP34" s="20">
        <f t="shared" si="22"/>
        <v>5</v>
      </c>
    </row>
    <row r="35" spans="1:43" s="28" customFormat="1" x14ac:dyDescent="0.25">
      <c r="A35" s="20" t="s">
        <v>1938</v>
      </c>
      <c r="B35" s="20" t="s">
        <v>1940</v>
      </c>
      <c r="C35" s="21" t="s">
        <v>1994</v>
      </c>
      <c r="D35" s="22" t="s">
        <v>56</v>
      </c>
      <c r="E35" s="20" t="s">
        <v>57</v>
      </c>
      <c r="F35" s="23">
        <v>4</v>
      </c>
      <c r="G35" s="23">
        <v>4</v>
      </c>
      <c r="H35" s="23">
        <f t="shared" si="0"/>
        <v>0</v>
      </c>
      <c r="I35" s="53">
        <f t="shared" si="24"/>
        <v>0</v>
      </c>
      <c r="J35" s="23">
        <v>2</v>
      </c>
      <c r="K35" s="23">
        <v>1</v>
      </c>
      <c r="L35" s="24">
        <f t="shared" si="23"/>
        <v>0.5</v>
      </c>
      <c r="M35" s="20">
        <v>1</v>
      </c>
      <c r="N35" s="25">
        <f t="shared" si="3"/>
        <v>0.25</v>
      </c>
      <c r="O35" s="20">
        <v>3</v>
      </c>
      <c r="P35" s="25">
        <f t="shared" si="4"/>
        <v>0.75</v>
      </c>
      <c r="Q35" s="20">
        <v>3</v>
      </c>
      <c r="R35" s="25">
        <f t="shared" si="5"/>
        <v>0.75</v>
      </c>
      <c r="S35" s="20">
        <v>0</v>
      </c>
      <c r="T35" s="20">
        <v>0</v>
      </c>
      <c r="U35" s="20">
        <v>1</v>
      </c>
      <c r="V35" s="20"/>
      <c r="W35" s="20">
        <v>0</v>
      </c>
      <c r="X35" s="20">
        <v>0</v>
      </c>
      <c r="Y35" s="26">
        <f t="shared" si="6"/>
        <v>0</v>
      </c>
      <c r="Z35" s="26" t="str">
        <f t="shared" si="7"/>
        <v>YES</v>
      </c>
      <c r="AA35" s="26">
        <f t="shared" si="8"/>
        <v>0</v>
      </c>
      <c r="AB35" s="26">
        <f t="shared" si="9"/>
        <v>0</v>
      </c>
      <c r="AC35" s="26">
        <f t="shared" si="10"/>
        <v>0</v>
      </c>
      <c r="AD35" s="20">
        <v>0</v>
      </c>
      <c r="AE35" s="25">
        <f t="shared" si="11"/>
        <v>0</v>
      </c>
      <c r="AF35" s="27">
        <f t="shared" si="12"/>
        <v>0</v>
      </c>
      <c r="AG35" s="27">
        <f t="shared" si="13"/>
        <v>0</v>
      </c>
      <c r="AH35" s="27">
        <f t="shared" si="14"/>
        <v>1</v>
      </c>
      <c r="AI35" s="27">
        <f t="shared" si="15"/>
        <v>0</v>
      </c>
      <c r="AJ35" s="27">
        <f t="shared" si="25"/>
        <v>1</v>
      </c>
      <c r="AK35" s="27">
        <f t="shared" si="17"/>
        <v>1</v>
      </c>
      <c r="AL35" s="27">
        <f t="shared" si="18"/>
        <v>0</v>
      </c>
      <c r="AM35" s="20">
        <f t="shared" si="19"/>
        <v>1</v>
      </c>
      <c r="AN35" s="20">
        <f t="shared" si="20"/>
        <v>0</v>
      </c>
      <c r="AO35" s="20">
        <f t="shared" si="21"/>
        <v>0</v>
      </c>
      <c r="AP35" s="20">
        <f t="shared" si="22"/>
        <v>4</v>
      </c>
    </row>
    <row r="36" spans="1:43" s="28" customFormat="1" x14ac:dyDescent="0.25">
      <c r="A36" s="20" t="s">
        <v>1938</v>
      </c>
      <c r="B36" s="20" t="s">
        <v>1940</v>
      </c>
      <c r="C36" s="21" t="s">
        <v>1995</v>
      </c>
      <c r="D36" s="22" t="s">
        <v>58</v>
      </c>
      <c r="E36" s="20" t="s">
        <v>59</v>
      </c>
      <c r="F36" s="23">
        <v>9</v>
      </c>
      <c r="G36" s="23">
        <v>8</v>
      </c>
      <c r="H36" s="23">
        <f t="shared" si="0"/>
        <v>-1</v>
      </c>
      <c r="I36" s="53">
        <f t="shared" si="24"/>
        <v>-0.1111111111111111</v>
      </c>
      <c r="J36" s="23">
        <v>3</v>
      </c>
      <c r="K36" s="23">
        <v>1</v>
      </c>
      <c r="L36" s="24">
        <f t="shared" si="23"/>
        <v>0.33333333333333331</v>
      </c>
      <c r="M36" s="20">
        <v>1</v>
      </c>
      <c r="N36" s="25">
        <f t="shared" si="3"/>
        <v>0.125</v>
      </c>
      <c r="O36" s="20">
        <v>4</v>
      </c>
      <c r="P36" s="25">
        <f t="shared" si="4"/>
        <v>0.5</v>
      </c>
      <c r="Q36" s="20">
        <v>3</v>
      </c>
      <c r="R36" s="25">
        <f t="shared" si="5"/>
        <v>0.375</v>
      </c>
      <c r="S36" s="20">
        <v>5</v>
      </c>
      <c r="T36" s="20">
        <v>0</v>
      </c>
      <c r="U36" s="20">
        <v>0</v>
      </c>
      <c r="V36" s="20"/>
      <c r="W36" s="20">
        <v>0</v>
      </c>
      <c r="X36" s="20">
        <v>0</v>
      </c>
      <c r="Y36" s="26">
        <f t="shared" si="6"/>
        <v>0</v>
      </c>
      <c r="Z36" s="26">
        <f t="shared" si="7"/>
        <v>0</v>
      </c>
      <c r="AA36" s="26">
        <f t="shared" si="8"/>
        <v>0</v>
      </c>
      <c r="AB36" s="26">
        <f t="shared" si="9"/>
        <v>0</v>
      </c>
      <c r="AC36" s="26">
        <f t="shared" si="10"/>
        <v>0</v>
      </c>
      <c r="AD36" s="20">
        <v>2</v>
      </c>
      <c r="AE36" s="25">
        <f t="shared" si="11"/>
        <v>0.25</v>
      </c>
      <c r="AF36" s="27">
        <f t="shared" si="12"/>
        <v>0</v>
      </c>
      <c r="AG36" s="27">
        <f t="shared" si="13"/>
        <v>0</v>
      </c>
      <c r="AH36" s="27">
        <f t="shared" si="14"/>
        <v>0</v>
      </c>
      <c r="AI36" s="27">
        <f t="shared" si="15"/>
        <v>0</v>
      </c>
      <c r="AJ36" s="27">
        <f t="shared" si="25"/>
        <v>0</v>
      </c>
      <c r="AK36" s="27">
        <f t="shared" si="17"/>
        <v>0</v>
      </c>
      <c r="AL36" s="27">
        <f t="shared" si="18"/>
        <v>1</v>
      </c>
      <c r="AM36" s="20">
        <f t="shared" si="19"/>
        <v>0</v>
      </c>
      <c r="AN36" s="20">
        <f t="shared" si="20"/>
        <v>0</v>
      </c>
      <c r="AO36" s="20">
        <f t="shared" si="21"/>
        <v>0</v>
      </c>
      <c r="AP36" s="20">
        <f t="shared" si="22"/>
        <v>1</v>
      </c>
    </row>
    <row r="37" spans="1:43" s="28" customFormat="1" x14ac:dyDescent="0.25">
      <c r="A37" s="8" t="s">
        <v>1938</v>
      </c>
      <c r="B37" s="8" t="s">
        <v>1940</v>
      </c>
      <c r="C37" s="9" t="s">
        <v>1997</v>
      </c>
      <c r="D37" s="10" t="s">
        <v>60</v>
      </c>
      <c r="E37" s="8" t="s">
        <v>61</v>
      </c>
      <c r="F37" s="11">
        <v>34</v>
      </c>
      <c r="G37" s="11">
        <v>40</v>
      </c>
      <c r="H37" s="11">
        <f t="shared" si="0"/>
        <v>6</v>
      </c>
      <c r="I37" s="52">
        <f t="shared" si="24"/>
        <v>0.17647058823529413</v>
      </c>
      <c r="J37" s="11">
        <v>11</v>
      </c>
      <c r="K37" s="11">
        <v>7</v>
      </c>
      <c r="L37" s="14">
        <f t="shared" si="23"/>
        <v>0.63636363636363635</v>
      </c>
      <c r="M37" s="8">
        <v>16</v>
      </c>
      <c r="N37" s="12">
        <f t="shared" si="3"/>
        <v>0.4</v>
      </c>
      <c r="O37" s="8">
        <v>30</v>
      </c>
      <c r="P37" s="12">
        <f t="shared" si="4"/>
        <v>0.75</v>
      </c>
      <c r="Q37" s="8">
        <v>27</v>
      </c>
      <c r="R37" s="12">
        <f t="shared" si="5"/>
        <v>0.67500000000000004</v>
      </c>
      <c r="S37" s="8">
        <v>5</v>
      </c>
      <c r="T37" s="8">
        <v>0</v>
      </c>
      <c r="U37" s="8">
        <v>1</v>
      </c>
      <c r="V37" s="8"/>
      <c r="W37" s="8">
        <v>0</v>
      </c>
      <c r="X37" s="8">
        <v>1</v>
      </c>
      <c r="Y37" s="17">
        <f t="shared" si="6"/>
        <v>0</v>
      </c>
      <c r="Z37" s="17" t="str">
        <f t="shared" si="7"/>
        <v>YES</v>
      </c>
      <c r="AA37" s="17">
        <f t="shared" si="8"/>
        <v>0</v>
      </c>
      <c r="AB37" s="17">
        <f t="shared" si="9"/>
        <v>0</v>
      </c>
      <c r="AC37" s="17" t="str">
        <f t="shared" si="10"/>
        <v>YES</v>
      </c>
      <c r="AD37" s="8">
        <v>19</v>
      </c>
      <c r="AE37" s="12">
        <f t="shared" si="11"/>
        <v>0.47499999999999998</v>
      </c>
      <c r="AF37" s="19">
        <f t="shared" si="12"/>
        <v>1</v>
      </c>
      <c r="AG37" s="19">
        <f t="shared" si="13"/>
        <v>1</v>
      </c>
      <c r="AH37" s="19">
        <f t="shared" si="14"/>
        <v>1</v>
      </c>
      <c r="AI37" s="19">
        <f t="shared" si="15"/>
        <v>1</v>
      </c>
      <c r="AJ37" s="19">
        <f t="shared" si="25"/>
        <v>1</v>
      </c>
      <c r="AK37" s="19">
        <f t="shared" si="17"/>
        <v>1</v>
      </c>
      <c r="AL37" s="19">
        <f t="shared" si="18"/>
        <v>1</v>
      </c>
      <c r="AM37" s="8">
        <f t="shared" si="19"/>
        <v>1</v>
      </c>
      <c r="AN37" s="8">
        <f t="shared" si="20"/>
        <v>1</v>
      </c>
      <c r="AO37" s="8">
        <f t="shared" si="21"/>
        <v>0</v>
      </c>
      <c r="AP37" s="8">
        <f t="shared" si="22"/>
        <v>9</v>
      </c>
      <c r="AQ37"/>
    </row>
    <row r="38" spans="1:43" s="28" customFormat="1" x14ac:dyDescent="0.25">
      <c r="A38" s="8" t="s">
        <v>1938</v>
      </c>
      <c r="B38" s="8" t="s">
        <v>1940</v>
      </c>
      <c r="C38" s="9" t="s">
        <v>1971</v>
      </c>
      <c r="D38" s="10" t="s">
        <v>62</v>
      </c>
      <c r="E38" s="8" t="s">
        <v>1563</v>
      </c>
      <c r="F38" s="11">
        <v>14</v>
      </c>
      <c r="G38" s="11">
        <v>11</v>
      </c>
      <c r="H38" s="11">
        <f t="shared" si="0"/>
        <v>-3</v>
      </c>
      <c r="I38" s="52">
        <f t="shared" si="24"/>
        <v>-0.21428571428571427</v>
      </c>
      <c r="J38" s="11">
        <v>12</v>
      </c>
      <c r="K38" s="11">
        <v>8</v>
      </c>
      <c r="L38" s="14">
        <f t="shared" si="23"/>
        <v>0.66666666666666663</v>
      </c>
      <c r="M38" s="8">
        <v>4</v>
      </c>
      <c r="N38" s="12">
        <f t="shared" si="3"/>
        <v>0.36363636363636365</v>
      </c>
      <c r="O38" s="8">
        <v>10</v>
      </c>
      <c r="P38" s="12">
        <f t="shared" si="4"/>
        <v>0.90909090909090906</v>
      </c>
      <c r="Q38" s="8">
        <v>11</v>
      </c>
      <c r="R38" s="12">
        <f t="shared" si="5"/>
        <v>1</v>
      </c>
      <c r="S38" s="8">
        <v>2</v>
      </c>
      <c r="T38" s="8">
        <v>0</v>
      </c>
      <c r="U38" s="8">
        <v>0</v>
      </c>
      <c r="V38" s="8"/>
      <c r="W38" s="8">
        <v>0</v>
      </c>
      <c r="X38" s="8">
        <v>0</v>
      </c>
      <c r="Y38" s="17">
        <f t="shared" si="6"/>
        <v>0</v>
      </c>
      <c r="Z38" s="17">
        <f t="shared" si="7"/>
        <v>0</v>
      </c>
      <c r="AA38" s="17">
        <f t="shared" si="8"/>
        <v>0</v>
      </c>
      <c r="AB38" s="17">
        <f t="shared" si="9"/>
        <v>0</v>
      </c>
      <c r="AC38" s="17">
        <f t="shared" si="10"/>
        <v>0</v>
      </c>
      <c r="AD38" s="8">
        <v>9</v>
      </c>
      <c r="AE38" s="12">
        <f t="shared" si="11"/>
        <v>0.81818181818181823</v>
      </c>
      <c r="AF38" s="19">
        <f t="shared" si="12"/>
        <v>0</v>
      </c>
      <c r="AG38" s="19">
        <f t="shared" si="13"/>
        <v>0</v>
      </c>
      <c r="AH38" s="19">
        <f t="shared" si="14"/>
        <v>1</v>
      </c>
      <c r="AI38" s="19">
        <f t="shared" si="15"/>
        <v>0</v>
      </c>
      <c r="AJ38" s="19">
        <f t="shared" si="25"/>
        <v>1</v>
      </c>
      <c r="AK38" s="19">
        <f t="shared" si="17"/>
        <v>1</v>
      </c>
      <c r="AL38" s="19">
        <f t="shared" si="18"/>
        <v>0</v>
      </c>
      <c r="AM38" s="8">
        <f t="shared" si="19"/>
        <v>0</v>
      </c>
      <c r="AN38" s="8">
        <f t="shared" si="20"/>
        <v>0</v>
      </c>
      <c r="AO38" s="8">
        <f t="shared" si="21"/>
        <v>1</v>
      </c>
      <c r="AP38" s="8">
        <f t="shared" si="22"/>
        <v>4</v>
      </c>
      <c r="AQ38"/>
    </row>
    <row r="39" spans="1:43" s="28" customFormat="1" x14ac:dyDescent="0.25">
      <c r="A39" s="8" t="s">
        <v>1938</v>
      </c>
      <c r="B39" s="8" t="s">
        <v>1940</v>
      </c>
      <c r="C39" s="9" t="s">
        <v>1998</v>
      </c>
      <c r="D39" s="10" t="s">
        <v>63</v>
      </c>
      <c r="E39" s="8" t="s">
        <v>64</v>
      </c>
      <c r="F39" s="11">
        <v>25</v>
      </c>
      <c r="G39" s="11">
        <v>31</v>
      </c>
      <c r="H39" s="11">
        <f t="shared" si="0"/>
        <v>6</v>
      </c>
      <c r="I39" s="52">
        <f t="shared" si="24"/>
        <v>0.24</v>
      </c>
      <c r="J39" s="11">
        <v>15</v>
      </c>
      <c r="K39" s="11">
        <v>9</v>
      </c>
      <c r="L39" s="14">
        <f t="shared" si="23"/>
        <v>0.6</v>
      </c>
      <c r="M39" s="8">
        <v>11</v>
      </c>
      <c r="N39" s="12">
        <f t="shared" si="3"/>
        <v>0.35483870967741937</v>
      </c>
      <c r="O39" s="8">
        <v>22</v>
      </c>
      <c r="P39" s="12">
        <f t="shared" si="4"/>
        <v>0.70967741935483875</v>
      </c>
      <c r="Q39" s="8">
        <v>13</v>
      </c>
      <c r="R39" s="12">
        <f t="shared" si="5"/>
        <v>0.41935483870967744</v>
      </c>
      <c r="S39" s="8">
        <v>3</v>
      </c>
      <c r="T39" s="8">
        <v>0</v>
      </c>
      <c r="U39" s="8">
        <v>0</v>
      </c>
      <c r="V39" s="8"/>
      <c r="W39" s="8">
        <v>1</v>
      </c>
      <c r="X39" s="8">
        <v>1</v>
      </c>
      <c r="Y39" s="17">
        <f t="shared" si="6"/>
        <v>0</v>
      </c>
      <c r="Z39" s="17">
        <f t="shared" si="7"/>
        <v>0</v>
      </c>
      <c r="AA39" s="17">
        <f t="shared" si="8"/>
        <v>0</v>
      </c>
      <c r="AB39" s="17" t="str">
        <f t="shared" si="9"/>
        <v>YES</v>
      </c>
      <c r="AC39" s="17" t="str">
        <f t="shared" si="10"/>
        <v>YES</v>
      </c>
      <c r="AD39" s="8">
        <v>20</v>
      </c>
      <c r="AE39" s="12">
        <f t="shared" si="11"/>
        <v>0.64516129032258063</v>
      </c>
      <c r="AF39" s="19">
        <f t="shared" si="12"/>
        <v>0</v>
      </c>
      <c r="AG39" s="19">
        <f t="shared" si="13"/>
        <v>1</v>
      </c>
      <c r="AH39" s="19">
        <f t="shared" si="14"/>
        <v>1</v>
      </c>
      <c r="AI39" s="19">
        <f t="shared" si="15"/>
        <v>0</v>
      </c>
      <c r="AJ39" s="19">
        <f t="shared" si="25"/>
        <v>1</v>
      </c>
      <c r="AK39" s="19">
        <f t="shared" si="17"/>
        <v>0</v>
      </c>
      <c r="AL39" s="19">
        <f t="shared" si="18"/>
        <v>1</v>
      </c>
      <c r="AM39" s="8">
        <f t="shared" si="19"/>
        <v>0</v>
      </c>
      <c r="AN39" s="8">
        <f t="shared" si="20"/>
        <v>1</v>
      </c>
      <c r="AO39" s="8">
        <f t="shared" si="21"/>
        <v>1</v>
      </c>
      <c r="AP39" s="8">
        <f t="shared" si="22"/>
        <v>6</v>
      </c>
      <c r="AQ39"/>
    </row>
    <row r="40" spans="1:43" s="28" customFormat="1" x14ac:dyDescent="0.25">
      <c r="A40" s="8" t="s">
        <v>1938</v>
      </c>
      <c r="B40" s="8" t="s">
        <v>1940</v>
      </c>
      <c r="C40" s="9" t="s">
        <v>1999</v>
      </c>
      <c r="D40" s="10" t="s">
        <v>65</v>
      </c>
      <c r="E40" s="8" t="s">
        <v>66</v>
      </c>
      <c r="F40" s="11">
        <v>26</v>
      </c>
      <c r="G40" s="11">
        <v>31</v>
      </c>
      <c r="H40" s="11">
        <f t="shared" si="0"/>
        <v>5</v>
      </c>
      <c r="I40" s="52">
        <f t="shared" si="24"/>
        <v>0.19230769230769232</v>
      </c>
      <c r="J40" s="11">
        <v>10</v>
      </c>
      <c r="K40" s="11">
        <v>3</v>
      </c>
      <c r="L40" s="14">
        <f t="shared" si="23"/>
        <v>0.3</v>
      </c>
      <c r="M40" s="8">
        <v>6</v>
      </c>
      <c r="N40" s="12">
        <f t="shared" si="3"/>
        <v>0.19354838709677419</v>
      </c>
      <c r="O40" s="8">
        <v>22</v>
      </c>
      <c r="P40" s="12">
        <f t="shared" si="4"/>
        <v>0.70967741935483875</v>
      </c>
      <c r="Q40" s="8">
        <v>13</v>
      </c>
      <c r="R40" s="12">
        <f t="shared" si="5"/>
        <v>0.41935483870967744</v>
      </c>
      <c r="S40" s="8">
        <v>1</v>
      </c>
      <c r="T40" s="8">
        <v>0</v>
      </c>
      <c r="U40" s="8">
        <v>0</v>
      </c>
      <c r="V40" s="8"/>
      <c r="W40" s="8">
        <v>3</v>
      </c>
      <c r="X40" s="8">
        <v>2</v>
      </c>
      <c r="Y40" s="17">
        <f t="shared" si="6"/>
        <v>0</v>
      </c>
      <c r="Z40" s="17">
        <f t="shared" si="7"/>
        <v>0</v>
      </c>
      <c r="AA40" s="17">
        <f t="shared" si="8"/>
        <v>0</v>
      </c>
      <c r="AB40" s="17" t="str">
        <f t="shared" si="9"/>
        <v>YES</v>
      </c>
      <c r="AC40" s="17" t="str">
        <f t="shared" si="10"/>
        <v>YES</v>
      </c>
      <c r="AD40" s="8">
        <v>16</v>
      </c>
      <c r="AE40" s="12">
        <f t="shared" si="11"/>
        <v>0.5161290322580645</v>
      </c>
      <c r="AF40" s="19">
        <f t="shared" si="12"/>
        <v>0</v>
      </c>
      <c r="AG40" s="19">
        <f t="shared" si="13"/>
        <v>1</v>
      </c>
      <c r="AH40" s="19">
        <f t="shared" si="14"/>
        <v>0</v>
      </c>
      <c r="AI40" s="19">
        <f t="shared" si="15"/>
        <v>0</v>
      </c>
      <c r="AJ40" s="19">
        <f t="shared" si="25"/>
        <v>1</v>
      </c>
      <c r="AK40" s="19">
        <f t="shared" si="17"/>
        <v>0</v>
      </c>
      <c r="AL40" s="19">
        <f t="shared" si="18"/>
        <v>0</v>
      </c>
      <c r="AM40" s="8">
        <f t="shared" si="19"/>
        <v>0</v>
      </c>
      <c r="AN40" s="8">
        <f t="shared" si="20"/>
        <v>1</v>
      </c>
      <c r="AO40" s="8">
        <f t="shared" si="21"/>
        <v>0</v>
      </c>
      <c r="AP40" s="8">
        <f t="shared" si="22"/>
        <v>3</v>
      </c>
      <c r="AQ40"/>
    </row>
    <row r="41" spans="1:43" s="28" customFormat="1" x14ac:dyDescent="0.25">
      <c r="A41" s="8" t="s">
        <v>1938</v>
      </c>
      <c r="B41" s="8" t="s">
        <v>1940</v>
      </c>
      <c r="C41" s="9" t="s">
        <v>2000</v>
      </c>
      <c r="D41" s="10" t="s">
        <v>67</v>
      </c>
      <c r="E41" s="8" t="s">
        <v>68</v>
      </c>
      <c r="F41" s="11">
        <v>14</v>
      </c>
      <c r="G41" s="11">
        <v>15</v>
      </c>
      <c r="H41" s="11">
        <f t="shared" si="0"/>
        <v>1</v>
      </c>
      <c r="I41" s="52">
        <f t="shared" si="24"/>
        <v>7.1428571428571425E-2</v>
      </c>
      <c r="J41" s="11">
        <v>8</v>
      </c>
      <c r="K41" s="11">
        <v>5</v>
      </c>
      <c r="L41" s="14">
        <f t="shared" si="23"/>
        <v>0.625</v>
      </c>
      <c r="M41" s="8">
        <v>6</v>
      </c>
      <c r="N41" s="12">
        <f t="shared" si="3"/>
        <v>0.4</v>
      </c>
      <c r="O41" s="8">
        <v>12</v>
      </c>
      <c r="P41" s="12">
        <f t="shared" si="4"/>
        <v>0.8</v>
      </c>
      <c r="Q41" s="8">
        <v>8</v>
      </c>
      <c r="R41" s="12">
        <f t="shared" si="5"/>
        <v>0.53333333333333333</v>
      </c>
      <c r="S41" s="8">
        <v>3</v>
      </c>
      <c r="T41" s="8">
        <v>0</v>
      </c>
      <c r="U41" s="8">
        <v>1</v>
      </c>
      <c r="V41" s="8"/>
      <c r="W41" s="8">
        <v>3</v>
      </c>
      <c r="X41" s="8">
        <v>0</v>
      </c>
      <c r="Y41" s="17">
        <f t="shared" si="6"/>
        <v>0</v>
      </c>
      <c r="Z41" s="17" t="str">
        <f t="shared" si="7"/>
        <v>YES</v>
      </c>
      <c r="AA41" s="17">
        <f t="shared" si="8"/>
        <v>0</v>
      </c>
      <c r="AB41" s="17" t="str">
        <f t="shared" si="9"/>
        <v>YES</v>
      </c>
      <c r="AC41" s="17">
        <f t="shared" si="10"/>
        <v>0</v>
      </c>
      <c r="AD41" s="8">
        <v>6</v>
      </c>
      <c r="AE41" s="12">
        <f t="shared" si="11"/>
        <v>0.4</v>
      </c>
      <c r="AF41" s="19">
        <f t="shared" si="12"/>
        <v>0</v>
      </c>
      <c r="AG41" s="19">
        <f t="shared" si="13"/>
        <v>0</v>
      </c>
      <c r="AH41" s="19">
        <f t="shared" si="14"/>
        <v>1</v>
      </c>
      <c r="AI41" s="19">
        <f t="shared" si="15"/>
        <v>1</v>
      </c>
      <c r="AJ41" s="19">
        <f t="shared" si="25"/>
        <v>1</v>
      </c>
      <c r="AK41" s="19">
        <f t="shared" si="17"/>
        <v>1</v>
      </c>
      <c r="AL41" s="19">
        <f t="shared" si="18"/>
        <v>1</v>
      </c>
      <c r="AM41" s="8">
        <f t="shared" si="19"/>
        <v>1</v>
      </c>
      <c r="AN41" s="8">
        <f t="shared" si="20"/>
        <v>1</v>
      </c>
      <c r="AO41" s="8">
        <f t="shared" si="21"/>
        <v>0</v>
      </c>
      <c r="AP41" s="8">
        <f t="shared" si="22"/>
        <v>7</v>
      </c>
      <c r="AQ41"/>
    </row>
    <row r="42" spans="1:43" s="28" customFormat="1" x14ac:dyDescent="0.25">
      <c r="A42" s="20" t="s">
        <v>1938</v>
      </c>
      <c r="B42" s="20" t="s">
        <v>1940</v>
      </c>
      <c r="C42" s="21" t="s">
        <v>2001</v>
      </c>
      <c r="D42" s="22" t="s">
        <v>69</v>
      </c>
      <c r="E42" s="20" t="s">
        <v>1564</v>
      </c>
      <c r="F42" s="23">
        <v>8</v>
      </c>
      <c r="G42" s="23">
        <v>8</v>
      </c>
      <c r="H42" s="23">
        <f t="shared" si="0"/>
        <v>0</v>
      </c>
      <c r="I42" s="53">
        <f t="shared" si="24"/>
        <v>0</v>
      </c>
      <c r="J42" s="23">
        <v>6</v>
      </c>
      <c r="K42" s="23">
        <v>2</v>
      </c>
      <c r="L42" s="24">
        <f t="shared" si="23"/>
        <v>0.33333333333333331</v>
      </c>
      <c r="M42" s="20">
        <v>0</v>
      </c>
      <c r="N42" s="25">
        <f t="shared" si="3"/>
        <v>0</v>
      </c>
      <c r="O42" s="20">
        <v>3</v>
      </c>
      <c r="P42" s="25">
        <f t="shared" si="4"/>
        <v>0.375</v>
      </c>
      <c r="Q42" s="20">
        <v>3</v>
      </c>
      <c r="R42" s="25">
        <f t="shared" si="5"/>
        <v>0.375</v>
      </c>
      <c r="S42" s="20">
        <v>0</v>
      </c>
      <c r="T42" s="20">
        <v>0</v>
      </c>
      <c r="U42" s="20">
        <v>0</v>
      </c>
      <c r="V42" s="20"/>
      <c r="W42" s="20">
        <v>0</v>
      </c>
      <c r="X42" s="20">
        <v>0</v>
      </c>
      <c r="Y42" s="26">
        <f t="shared" si="6"/>
        <v>0</v>
      </c>
      <c r="Z42" s="26">
        <f t="shared" si="7"/>
        <v>0</v>
      </c>
      <c r="AA42" s="26">
        <f t="shared" si="8"/>
        <v>0</v>
      </c>
      <c r="AB42" s="26">
        <f t="shared" si="9"/>
        <v>0</v>
      </c>
      <c r="AC42" s="26">
        <f t="shared" si="10"/>
        <v>0</v>
      </c>
      <c r="AD42" s="20">
        <v>1</v>
      </c>
      <c r="AE42" s="25">
        <f t="shared" si="11"/>
        <v>0.125</v>
      </c>
      <c r="AF42" s="27">
        <f t="shared" si="12"/>
        <v>0</v>
      </c>
      <c r="AG42" s="27">
        <f t="shared" si="13"/>
        <v>0</v>
      </c>
      <c r="AH42" s="27">
        <f t="shared" si="14"/>
        <v>0</v>
      </c>
      <c r="AI42" s="27">
        <f t="shared" si="15"/>
        <v>0</v>
      </c>
      <c r="AJ42" s="27">
        <f t="shared" si="25"/>
        <v>0</v>
      </c>
      <c r="AK42" s="27">
        <f t="shared" si="17"/>
        <v>0</v>
      </c>
      <c r="AL42" s="27">
        <f t="shared" si="18"/>
        <v>0</v>
      </c>
      <c r="AM42" s="20">
        <f t="shared" si="19"/>
        <v>0</v>
      </c>
      <c r="AN42" s="20">
        <f t="shared" si="20"/>
        <v>0</v>
      </c>
      <c r="AO42" s="20">
        <f t="shared" si="21"/>
        <v>0</v>
      </c>
      <c r="AP42" s="20">
        <f t="shared" si="22"/>
        <v>0</v>
      </c>
    </row>
    <row r="43" spans="1:43" s="28" customFormat="1" x14ac:dyDescent="0.25">
      <c r="A43" s="20" t="s">
        <v>1938</v>
      </c>
      <c r="B43" s="20" t="s">
        <v>1940</v>
      </c>
      <c r="C43" s="21" t="s">
        <v>2002</v>
      </c>
      <c r="D43" s="22" t="s">
        <v>70</v>
      </c>
      <c r="E43" s="20" t="s">
        <v>1941</v>
      </c>
      <c r="F43" s="23">
        <v>16</v>
      </c>
      <c r="G43" s="23">
        <v>5</v>
      </c>
      <c r="H43" s="23">
        <f t="shared" si="0"/>
        <v>-11</v>
      </c>
      <c r="I43" s="53">
        <f t="shared" si="24"/>
        <v>-0.6875</v>
      </c>
      <c r="J43" s="23">
        <v>3</v>
      </c>
      <c r="K43" s="23">
        <v>0</v>
      </c>
      <c r="L43" s="24">
        <f>IFERROR(K43/J43,"0")</f>
        <v>0</v>
      </c>
      <c r="M43" s="20">
        <v>2</v>
      </c>
      <c r="N43" s="25">
        <f t="shared" si="3"/>
        <v>0.4</v>
      </c>
      <c r="O43" s="20">
        <v>3</v>
      </c>
      <c r="P43" s="25">
        <f t="shared" si="4"/>
        <v>0.6</v>
      </c>
      <c r="Q43" s="20">
        <v>2</v>
      </c>
      <c r="R43" s="25">
        <f t="shared" si="5"/>
        <v>0.4</v>
      </c>
      <c r="S43" s="20">
        <v>1</v>
      </c>
      <c r="T43" s="20">
        <v>0</v>
      </c>
      <c r="U43" s="20">
        <v>0</v>
      </c>
      <c r="V43" s="20"/>
      <c r="W43" s="20">
        <v>0</v>
      </c>
      <c r="X43" s="20">
        <v>0</v>
      </c>
      <c r="Y43" s="26">
        <f t="shared" si="6"/>
        <v>0</v>
      </c>
      <c r="Z43" s="26">
        <f t="shared" si="7"/>
        <v>0</v>
      </c>
      <c r="AA43" s="26">
        <f t="shared" si="8"/>
        <v>0</v>
      </c>
      <c r="AB43" s="26">
        <f t="shared" si="9"/>
        <v>0</v>
      </c>
      <c r="AC43" s="26">
        <f t="shared" si="10"/>
        <v>0</v>
      </c>
      <c r="AD43" s="20">
        <v>0</v>
      </c>
      <c r="AE43" s="25">
        <f t="shared" si="11"/>
        <v>0</v>
      </c>
      <c r="AF43" s="27">
        <f t="shared" si="12"/>
        <v>0</v>
      </c>
      <c r="AG43" s="27">
        <f t="shared" si="13"/>
        <v>0</v>
      </c>
      <c r="AH43" s="27">
        <f t="shared" si="14"/>
        <v>0</v>
      </c>
      <c r="AI43" s="27">
        <f t="shared" si="15"/>
        <v>1</v>
      </c>
      <c r="AJ43" s="27">
        <f t="shared" si="25"/>
        <v>0</v>
      </c>
      <c r="AK43" s="27">
        <f t="shared" si="17"/>
        <v>0</v>
      </c>
      <c r="AL43" s="27">
        <f t="shared" si="18"/>
        <v>0</v>
      </c>
      <c r="AM43" s="20">
        <f t="shared" si="19"/>
        <v>0</v>
      </c>
      <c r="AN43" s="20">
        <f t="shared" si="20"/>
        <v>0</v>
      </c>
      <c r="AO43" s="20">
        <f t="shared" si="21"/>
        <v>0</v>
      </c>
      <c r="AP43" s="20">
        <f t="shared" si="22"/>
        <v>1</v>
      </c>
    </row>
    <row r="44" spans="1:43" s="28" customFormat="1" x14ac:dyDescent="0.25">
      <c r="A44" s="20" t="s">
        <v>1938</v>
      </c>
      <c r="B44" s="20" t="s">
        <v>1940</v>
      </c>
      <c r="C44" s="21" t="s">
        <v>2003</v>
      </c>
      <c r="D44" s="22" t="s">
        <v>71</v>
      </c>
      <c r="E44" s="20" t="s">
        <v>1565</v>
      </c>
      <c r="F44" s="23">
        <v>4</v>
      </c>
      <c r="G44" s="23">
        <v>3</v>
      </c>
      <c r="H44" s="23">
        <f t="shared" si="0"/>
        <v>-1</v>
      </c>
      <c r="I44" s="53">
        <f t="shared" si="24"/>
        <v>-0.25</v>
      </c>
      <c r="J44" s="23">
        <v>0</v>
      </c>
      <c r="K44" s="23">
        <v>0</v>
      </c>
      <c r="L44" s="57">
        <v>0</v>
      </c>
      <c r="M44" s="20">
        <v>0</v>
      </c>
      <c r="N44" s="25">
        <f t="shared" si="3"/>
        <v>0</v>
      </c>
      <c r="O44" s="20">
        <v>0</v>
      </c>
      <c r="P44" s="25">
        <f t="shared" si="4"/>
        <v>0</v>
      </c>
      <c r="Q44" s="20">
        <v>0</v>
      </c>
      <c r="R44" s="25">
        <f t="shared" si="5"/>
        <v>0</v>
      </c>
      <c r="S44" s="20">
        <v>2</v>
      </c>
      <c r="T44" s="20">
        <v>0</v>
      </c>
      <c r="U44" s="20">
        <v>0</v>
      </c>
      <c r="V44" s="20"/>
      <c r="W44" s="20">
        <v>2</v>
      </c>
      <c r="X44" s="20">
        <v>0</v>
      </c>
      <c r="Y44" s="26">
        <f t="shared" si="6"/>
        <v>0</v>
      </c>
      <c r="Z44" s="26">
        <f t="shared" si="7"/>
        <v>0</v>
      </c>
      <c r="AA44" s="26">
        <f t="shared" si="8"/>
        <v>0</v>
      </c>
      <c r="AB44" s="26" t="str">
        <f t="shared" si="9"/>
        <v>YES</v>
      </c>
      <c r="AC44" s="26">
        <f t="shared" si="10"/>
        <v>0</v>
      </c>
      <c r="AD44" s="20">
        <v>0</v>
      </c>
      <c r="AE44" s="25">
        <f t="shared" si="11"/>
        <v>0</v>
      </c>
      <c r="AF44" s="27">
        <f t="shared" si="12"/>
        <v>0</v>
      </c>
      <c r="AG44" s="27">
        <f t="shared" si="13"/>
        <v>0</v>
      </c>
      <c r="AH44" s="27">
        <f t="shared" si="14"/>
        <v>0</v>
      </c>
      <c r="AI44" s="27">
        <f t="shared" si="15"/>
        <v>0</v>
      </c>
      <c r="AJ44" s="27">
        <f t="shared" si="25"/>
        <v>0</v>
      </c>
      <c r="AK44" s="27">
        <f t="shared" si="17"/>
        <v>0</v>
      </c>
      <c r="AL44" s="27">
        <f t="shared" si="18"/>
        <v>0</v>
      </c>
      <c r="AM44" s="20">
        <f t="shared" si="19"/>
        <v>0</v>
      </c>
      <c r="AN44" s="20">
        <f t="shared" si="20"/>
        <v>1</v>
      </c>
      <c r="AO44" s="20">
        <f t="shared" si="21"/>
        <v>0</v>
      </c>
      <c r="AP44" s="20">
        <f t="shared" si="22"/>
        <v>1</v>
      </c>
    </row>
    <row r="45" spans="1:43" s="28" customFormat="1" x14ac:dyDescent="0.25">
      <c r="A45" s="8" t="s">
        <v>1938</v>
      </c>
      <c r="B45" s="8" t="s">
        <v>1940</v>
      </c>
      <c r="C45" s="9" t="s">
        <v>2004</v>
      </c>
      <c r="D45" s="10" t="s">
        <v>72</v>
      </c>
      <c r="E45" s="8" t="s">
        <v>386</v>
      </c>
      <c r="F45" s="11">
        <v>11</v>
      </c>
      <c r="G45" s="11">
        <v>25</v>
      </c>
      <c r="H45" s="11">
        <f t="shared" si="0"/>
        <v>14</v>
      </c>
      <c r="I45" s="52">
        <f t="shared" si="24"/>
        <v>1.2727272727272727</v>
      </c>
      <c r="J45" s="11">
        <v>3</v>
      </c>
      <c r="K45" s="11">
        <v>3</v>
      </c>
      <c r="L45" s="14">
        <f>IFERROR(K45/J45,"0%")</f>
        <v>1</v>
      </c>
      <c r="M45" s="8">
        <v>6</v>
      </c>
      <c r="N45" s="12">
        <f t="shared" si="3"/>
        <v>0.24</v>
      </c>
      <c r="O45" s="8">
        <v>16</v>
      </c>
      <c r="P45" s="12">
        <f t="shared" si="4"/>
        <v>0.64</v>
      </c>
      <c r="Q45" s="8">
        <v>14</v>
      </c>
      <c r="R45" s="12">
        <f t="shared" si="5"/>
        <v>0.56000000000000005</v>
      </c>
      <c r="S45" s="8">
        <v>3</v>
      </c>
      <c r="T45" s="8">
        <v>0</v>
      </c>
      <c r="U45" s="8">
        <v>0</v>
      </c>
      <c r="V45" s="8"/>
      <c r="W45" s="8">
        <v>0</v>
      </c>
      <c r="X45" s="8">
        <v>0</v>
      </c>
      <c r="Y45" s="17">
        <f t="shared" si="6"/>
        <v>0</v>
      </c>
      <c r="Z45" s="17">
        <f t="shared" si="7"/>
        <v>0</v>
      </c>
      <c r="AA45" s="17">
        <f t="shared" si="8"/>
        <v>0</v>
      </c>
      <c r="AB45" s="17">
        <f t="shared" si="9"/>
        <v>0</v>
      </c>
      <c r="AC45" s="17">
        <f t="shared" si="10"/>
        <v>0</v>
      </c>
      <c r="AD45" s="8">
        <v>4</v>
      </c>
      <c r="AE45" s="12">
        <f t="shared" si="11"/>
        <v>0.16</v>
      </c>
      <c r="AF45" s="19">
        <f t="shared" si="12"/>
        <v>0</v>
      </c>
      <c r="AG45" s="19">
        <f t="shared" si="13"/>
        <v>1</v>
      </c>
      <c r="AH45" s="19">
        <f t="shared" si="14"/>
        <v>1</v>
      </c>
      <c r="AI45" s="19">
        <f t="shared" si="15"/>
        <v>0</v>
      </c>
      <c r="AJ45" s="19">
        <f t="shared" si="25"/>
        <v>0</v>
      </c>
      <c r="AK45" s="19">
        <f t="shared" si="17"/>
        <v>1</v>
      </c>
      <c r="AL45" s="19">
        <f t="shared" si="18"/>
        <v>1</v>
      </c>
      <c r="AM45" s="8">
        <f t="shared" si="19"/>
        <v>0</v>
      </c>
      <c r="AN45" s="8">
        <f t="shared" si="20"/>
        <v>0</v>
      </c>
      <c r="AO45" s="8">
        <f t="shared" si="21"/>
        <v>0</v>
      </c>
      <c r="AP45" s="8">
        <f t="shared" si="22"/>
        <v>4</v>
      </c>
      <c r="AQ45"/>
    </row>
    <row r="46" spans="1:43" s="28" customFormat="1" x14ac:dyDescent="0.25">
      <c r="A46" s="8" t="s">
        <v>1938</v>
      </c>
      <c r="B46" s="8" t="s">
        <v>1940</v>
      </c>
      <c r="C46" s="9" t="s">
        <v>2007</v>
      </c>
      <c r="D46" s="10" t="s">
        <v>73</v>
      </c>
      <c r="E46" s="8" t="s">
        <v>74</v>
      </c>
      <c r="F46" s="11">
        <v>18</v>
      </c>
      <c r="G46" s="11">
        <v>27</v>
      </c>
      <c r="H46" s="11">
        <f t="shared" si="0"/>
        <v>9</v>
      </c>
      <c r="I46" s="52">
        <f t="shared" si="24"/>
        <v>0.5</v>
      </c>
      <c r="J46" s="11">
        <v>5</v>
      </c>
      <c r="K46" s="11">
        <v>5</v>
      </c>
      <c r="L46" s="14">
        <f>IFERROR(K46/J46,"0%")</f>
        <v>1</v>
      </c>
      <c r="M46" s="8">
        <v>13</v>
      </c>
      <c r="N46" s="12">
        <f t="shared" si="3"/>
        <v>0.48148148148148145</v>
      </c>
      <c r="O46" s="8">
        <v>19</v>
      </c>
      <c r="P46" s="12">
        <f t="shared" si="4"/>
        <v>0.70370370370370372</v>
      </c>
      <c r="Q46" s="8">
        <v>14</v>
      </c>
      <c r="R46" s="12">
        <f t="shared" si="5"/>
        <v>0.51851851851851849</v>
      </c>
      <c r="S46" s="8">
        <v>7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17" t="str">
        <f t="shared" si="6"/>
        <v>YES</v>
      </c>
      <c r="Z46" s="17" t="str">
        <f t="shared" si="7"/>
        <v>YES</v>
      </c>
      <c r="AA46" s="17" t="str">
        <f t="shared" si="8"/>
        <v>YES</v>
      </c>
      <c r="AB46" s="17" t="str">
        <f t="shared" si="9"/>
        <v>YES</v>
      </c>
      <c r="AC46" s="17" t="str">
        <f t="shared" si="10"/>
        <v>YES</v>
      </c>
      <c r="AD46" s="8">
        <v>15</v>
      </c>
      <c r="AE46" s="12">
        <f t="shared" si="11"/>
        <v>0.55555555555555558</v>
      </c>
      <c r="AF46" s="19">
        <f t="shared" si="12"/>
        <v>0</v>
      </c>
      <c r="AG46" s="19">
        <f t="shared" si="13"/>
        <v>1</v>
      </c>
      <c r="AH46" s="19">
        <f t="shared" si="14"/>
        <v>1</v>
      </c>
      <c r="AI46" s="19">
        <f t="shared" si="15"/>
        <v>1</v>
      </c>
      <c r="AJ46" s="19">
        <f t="shared" si="25"/>
        <v>1</v>
      </c>
      <c r="AK46" s="19">
        <f t="shared" si="17"/>
        <v>1</v>
      </c>
      <c r="AL46" s="19">
        <f t="shared" si="18"/>
        <v>1</v>
      </c>
      <c r="AM46" s="8">
        <f t="shared" si="19"/>
        <v>1</v>
      </c>
      <c r="AN46" s="8">
        <f t="shared" si="20"/>
        <v>1</v>
      </c>
      <c r="AO46" s="8">
        <f t="shared" si="21"/>
        <v>0</v>
      </c>
      <c r="AP46" s="8">
        <f t="shared" si="22"/>
        <v>8</v>
      </c>
      <c r="AQ46"/>
    </row>
    <row r="47" spans="1:43" s="28" customFormat="1" x14ac:dyDescent="0.25">
      <c r="A47" s="8" t="s">
        <v>1938</v>
      </c>
      <c r="B47" s="8" t="s">
        <v>1940</v>
      </c>
      <c r="C47" s="9" t="s">
        <v>2009</v>
      </c>
      <c r="D47" s="10" t="s">
        <v>75</v>
      </c>
      <c r="E47" s="8" t="s">
        <v>76</v>
      </c>
      <c r="F47" s="11">
        <v>66</v>
      </c>
      <c r="G47" s="11">
        <v>41</v>
      </c>
      <c r="H47" s="11">
        <f t="shared" si="0"/>
        <v>-25</v>
      </c>
      <c r="I47" s="52">
        <f t="shared" si="24"/>
        <v>-0.37878787878787878</v>
      </c>
      <c r="J47" s="11">
        <v>34</v>
      </c>
      <c r="K47" s="11">
        <v>12</v>
      </c>
      <c r="L47" s="14">
        <f>IFERROR(K47/J47,"0%")</f>
        <v>0.35294117647058826</v>
      </c>
      <c r="M47" s="8">
        <v>12</v>
      </c>
      <c r="N47" s="12">
        <f t="shared" si="3"/>
        <v>0.29268292682926828</v>
      </c>
      <c r="O47" s="8">
        <v>18</v>
      </c>
      <c r="P47" s="12">
        <f t="shared" si="4"/>
        <v>0.43902439024390244</v>
      </c>
      <c r="Q47" s="8">
        <v>15</v>
      </c>
      <c r="R47" s="12">
        <f t="shared" si="5"/>
        <v>0.36585365853658536</v>
      </c>
      <c r="S47" s="8">
        <v>2</v>
      </c>
      <c r="T47" s="8">
        <v>0</v>
      </c>
      <c r="U47" s="8">
        <v>1</v>
      </c>
      <c r="V47" s="8"/>
      <c r="W47" s="8">
        <v>0</v>
      </c>
      <c r="X47" s="8">
        <v>3</v>
      </c>
      <c r="Y47" s="17">
        <f t="shared" si="6"/>
        <v>0</v>
      </c>
      <c r="Z47" s="17" t="str">
        <f t="shared" si="7"/>
        <v>YES</v>
      </c>
      <c r="AA47" s="17">
        <f t="shared" si="8"/>
        <v>0</v>
      </c>
      <c r="AB47" s="17">
        <f t="shared" si="9"/>
        <v>0</v>
      </c>
      <c r="AC47" s="17" t="str">
        <f t="shared" si="10"/>
        <v>YES</v>
      </c>
      <c r="AD47" s="8">
        <v>5</v>
      </c>
      <c r="AE47" s="12">
        <f t="shared" si="11"/>
        <v>0.12195121951219512</v>
      </c>
      <c r="AF47" s="19">
        <f t="shared" si="12"/>
        <v>1</v>
      </c>
      <c r="AG47" s="19">
        <f t="shared" si="13"/>
        <v>0</v>
      </c>
      <c r="AH47" s="19">
        <f t="shared" si="14"/>
        <v>0</v>
      </c>
      <c r="AI47" s="19">
        <f t="shared" si="15"/>
        <v>0</v>
      </c>
      <c r="AJ47" s="19">
        <f t="shared" si="25"/>
        <v>0</v>
      </c>
      <c r="AK47" s="19">
        <f t="shared" si="17"/>
        <v>0</v>
      </c>
      <c r="AL47" s="19">
        <f t="shared" si="18"/>
        <v>0</v>
      </c>
      <c r="AM47" s="8">
        <f t="shared" si="19"/>
        <v>1</v>
      </c>
      <c r="AN47" s="8">
        <f t="shared" si="20"/>
        <v>1</v>
      </c>
      <c r="AO47" s="8">
        <f t="shared" si="21"/>
        <v>0</v>
      </c>
      <c r="AP47" s="8">
        <f t="shared" si="22"/>
        <v>3</v>
      </c>
      <c r="AQ47"/>
    </row>
    <row r="48" spans="1:43" s="28" customFormat="1" x14ac:dyDescent="0.25">
      <c r="A48" s="8" t="s">
        <v>1938</v>
      </c>
      <c r="B48" s="8" t="s">
        <v>1940</v>
      </c>
      <c r="C48" s="9" t="s">
        <v>2010</v>
      </c>
      <c r="D48" s="10" t="s">
        <v>77</v>
      </c>
      <c r="E48" s="8" t="s">
        <v>78</v>
      </c>
      <c r="F48" s="11">
        <v>161</v>
      </c>
      <c r="G48" s="11">
        <v>164</v>
      </c>
      <c r="H48" s="11">
        <f t="shared" si="0"/>
        <v>3</v>
      </c>
      <c r="I48" s="52">
        <f t="shared" si="24"/>
        <v>1.8633540372670808E-2</v>
      </c>
      <c r="J48" s="11">
        <v>66</v>
      </c>
      <c r="K48" s="11">
        <v>32</v>
      </c>
      <c r="L48" s="14">
        <f>IFERROR(K48/J48,"0%")</f>
        <v>0.48484848484848486</v>
      </c>
      <c r="M48" s="8">
        <v>7</v>
      </c>
      <c r="N48" s="12">
        <f t="shared" si="3"/>
        <v>4.2682926829268296E-2</v>
      </c>
      <c r="O48" s="8">
        <v>141</v>
      </c>
      <c r="P48" s="12">
        <f t="shared" si="4"/>
        <v>0.8597560975609756</v>
      </c>
      <c r="Q48" s="8">
        <v>9</v>
      </c>
      <c r="R48" s="12">
        <f t="shared" si="5"/>
        <v>5.4878048780487805E-2</v>
      </c>
      <c r="S48" s="8">
        <v>2</v>
      </c>
      <c r="T48" s="8">
        <v>0</v>
      </c>
      <c r="U48" s="8">
        <v>0</v>
      </c>
      <c r="V48" s="8"/>
      <c r="W48" s="8">
        <v>2</v>
      </c>
      <c r="X48" s="8">
        <v>0</v>
      </c>
      <c r="Y48" s="17">
        <f t="shared" si="6"/>
        <v>0</v>
      </c>
      <c r="Z48" s="17">
        <f t="shared" si="7"/>
        <v>0</v>
      </c>
      <c r="AA48" s="17">
        <f t="shared" si="8"/>
        <v>0</v>
      </c>
      <c r="AB48" s="17" t="str">
        <f t="shared" si="9"/>
        <v>YES</v>
      </c>
      <c r="AC48" s="17">
        <f t="shared" si="10"/>
        <v>0</v>
      </c>
      <c r="AD48" s="8">
        <v>1</v>
      </c>
      <c r="AE48" s="12">
        <f t="shared" si="11"/>
        <v>6.0975609756097563E-3</v>
      </c>
      <c r="AF48" s="19">
        <f t="shared" si="12"/>
        <v>1</v>
      </c>
      <c r="AG48" s="19">
        <f t="shared" si="13"/>
        <v>0</v>
      </c>
      <c r="AH48" s="19">
        <f t="shared" si="14"/>
        <v>0</v>
      </c>
      <c r="AI48" s="19">
        <f t="shared" si="15"/>
        <v>0</v>
      </c>
      <c r="AJ48" s="19">
        <f t="shared" si="25"/>
        <v>1</v>
      </c>
      <c r="AK48" s="19">
        <f t="shared" si="17"/>
        <v>0</v>
      </c>
      <c r="AL48" s="19">
        <f t="shared" si="18"/>
        <v>0</v>
      </c>
      <c r="AM48" s="8">
        <f t="shared" si="19"/>
        <v>0</v>
      </c>
      <c r="AN48" s="8">
        <f t="shared" si="20"/>
        <v>1</v>
      </c>
      <c r="AO48" s="8">
        <f t="shared" si="21"/>
        <v>0</v>
      </c>
      <c r="AP48" s="8">
        <f t="shared" si="22"/>
        <v>3</v>
      </c>
      <c r="AQ48"/>
    </row>
    <row r="49" spans="1:43" s="28" customFormat="1" x14ac:dyDescent="0.25">
      <c r="A49" s="8" t="s">
        <v>1938</v>
      </c>
      <c r="B49" s="8" t="s">
        <v>1940</v>
      </c>
      <c r="C49" s="9" t="s">
        <v>2011</v>
      </c>
      <c r="D49" s="10" t="s">
        <v>1566</v>
      </c>
      <c r="E49" s="8" t="s">
        <v>1567</v>
      </c>
      <c r="F49" s="11">
        <v>15</v>
      </c>
      <c r="G49" s="11">
        <v>20</v>
      </c>
      <c r="H49" s="11">
        <f t="shared" si="0"/>
        <v>5</v>
      </c>
      <c r="I49" s="52">
        <f t="shared" si="24"/>
        <v>0.33333333333333331</v>
      </c>
      <c r="J49" s="11">
        <v>1</v>
      </c>
      <c r="K49" s="11">
        <v>6</v>
      </c>
      <c r="L49" s="14">
        <f t="shared" ref="L49" si="26">IFERROR(K49/J49,"0%")</f>
        <v>6</v>
      </c>
      <c r="M49" s="8">
        <v>2</v>
      </c>
      <c r="N49" s="12">
        <f t="shared" si="3"/>
        <v>0.1</v>
      </c>
      <c r="O49" s="8">
        <v>5</v>
      </c>
      <c r="P49" s="12">
        <f t="shared" si="4"/>
        <v>0.25</v>
      </c>
      <c r="Q49" s="8">
        <v>2</v>
      </c>
      <c r="R49" s="12">
        <f t="shared" si="5"/>
        <v>0.1</v>
      </c>
      <c r="S49" s="8">
        <v>1</v>
      </c>
      <c r="T49" s="8">
        <v>0</v>
      </c>
      <c r="U49" s="8">
        <v>0</v>
      </c>
      <c r="V49" s="8"/>
      <c r="W49" s="8">
        <v>2</v>
      </c>
      <c r="X49" s="8">
        <v>1</v>
      </c>
      <c r="Y49" s="17">
        <f t="shared" si="6"/>
        <v>0</v>
      </c>
      <c r="Z49" s="17">
        <f t="shared" si="7"/>
        <v>0</v>
      </c>
      <c r="AA49" s="17">
        <f t="shared" si="8"/>
        <v>0</v>
      </c>
      <c r="AB49" s="17" t="str">
        <f t="shared" si="9"/>
        <v>YES</v>
      </c>
      <c r="AC49" s="17" t="str">
        <f t="shared" si="10"/>
        <v>YES</v>
      </c>
      <c r="AD49" s="8">
        <v>0</v>
      </c>
      <c r="AE49" s="12">
        <f t="shared" si="11"/>
        <v>0</v>
      </c>
      <c r="AF49" s="19">
        <f t="shared" si="12"/>
        <v>0</v>
      </c>
      <c r="AG49" s="19">
        <f t="shared" si="13"/>
        <v>1</v>
      </c>
      <c r="AH49" s="19">
        <f t="shared" si="14"/>
        <v>1</v>
      </c>
      <c r="AI49" s="19">
        <f t="shared" si="15"/>
        <v>0</v>
      </c>
      <c r="AJ49" s="19">
        <f t="shared" si="25"/>
        <v>0</v>
      </c>
      <c r="AK49" s="19">
        <f t="shared" si="17"/>
        <v>0</v>
      </c>
      <c r="AL49" s="19">
        <f t="shared" si="18"/>
        <v>0</v>
      </c>
      <c r="AM49" s="8">
        <f t="shared" si="19"/>
        <v>0</v>
      </c>
      <c r="AN49" s="8">
        <f t="shared" si="20"/>
        <v>1</v>
      </c>
      <c r="AO49" s="8">
        <f t="shared" si="21"/>
        <v>0</v>
      </c>
      <c r="AP49" s="8">
        <f t="shared" si="22"/>
        <v>3</v>
      </c>
      <c r="AQ49"/>
    </row>
    <row r="50" spans="1:43" s="28" customFormat="1" x14ac:dyDescent="0.25">
      <c r="A50" s="8" t="s">
        <v>1938</v>
      </c>
      <c r="B50" s="8" t="s">
        <v>1942</v>
      </c>
      <c r="C50" s="9" t="s">
        <v>2012</v>
      </c>
      <c r="D50" s="10" t="s">
        <v>79</v>
      </c>
      <c r="E50" s="8" t="s">
        <v>80</v>
      </c>
      <c r="F50" s="11">
        <v>11</v>
      </c>
      <c r="G50" s="11">
        <v>11</v>
      </c>
      <c r="H50" s="11">
        <f t="shared" si="0"/>
        <v>0</v>
      </c>
      <c r="I50" s="52">
        <f t="shared" si="24"/>
        <v>0</v>
      </c>
      <c r="J50" s="11">
        <v>4</v>
      </c>
      <c r="K50" s="11">
        <v>3</v>
      </c>
      <c r="L50" s="14">
        <f t="shared" ref="L50:L62" si="27">IFERROR(K50/J50,"0%")</f>
        <v>0.75</v>
      </c>
      <c r="M50" s="8">
        <v>4</v>
      </c>
      <c r="N50" s="12">
        <f t="shared" si="3"/>
        <v>0.36363636363636365</v>
      </c>
      <c r="O50" s="8">
        <v>8</v>
      </c>
      <c r="P50" s="12">
        <f t="shared" si="4"/>
        <v>0.72727272727272729</v>
      </c>
      <c r="Q50" s="8">
        <v>6</v>
      </c>
      <c r="R50" s="12">
        <f t="shared" si="5"/>
        <v>0.54545454545454541</v>
      </c>
      <c r="S50" s="8">
        <v>4</v>
      </c>
      <c r="T50" s="8">
        <v>0</v>
      </c>
      <c r="U50" s="8">
        <v>0</v>
      </c>
      <c r="V50" s="8"/>
      <c r="W50" s="8">
        <v>1</v>
      </c>
      <c r="X50" s="8">
        <v>0</v>
      </c>
      <c r="Y50" s="17">
        <f t="shared" si="6"/>
        <v>0</v>
      </c>
      <c r="Z50" s="17">
        <f t="shared" si="7"/>
        <v>0</v>
      </c>
      <c r="AA50" s="17">
        <f t="shared" si="8"/>
        <v>0</v>
      </c>
      <c r="AB50" s="17" t="str">
        <f t="shared" si="9"/>
        <v>YES</v>
      </c>
      <c r="AC50" s="17">
        <f t="shared" si="10"/>
        <v>0</v>
      </c>
      <c r="AD50" s="8">
        <v>8</v>
      </c>
      <c r="AE50" s="12">
        <f t="shared" si="11"/>
        <v>0.72727272727272729</v>
      </c>
      <c r="AF50" s="19">
        <f t="shared" si="12"/>
        <v>0</v>
      </c>
      <c r="AG50" s="19">
        <f t="shared" si="13"/>
        <v>0</v>
      </c>
      <c r="AH50" s="19">
        <f t="shared" si="14"/>
        <v>1</v>
      </c>
      <c r="AI50" s="19">
        <f t="shared" si="15"/>
        <v>0</v>
      </c>
      <c r="AJ50" s="19">
        <f t="shared" si="25"/>
        <v>1</v>
      </c>
      <c r="AK50" s="19">
        <f t="shared" si="17"/>
        <v>1</v>
      </c>
      <c r="AL50" s="19">
        <f t="shared" si="18"/>
        <v>1</v>
      </c>
      <c r="AM50" s="8">
        <f t="shared" si="19"/>
        <v>0</v>
      </c>
      <c r="AN50" s="8">
        <f t="shared" si="20"/>
        <v>1</v>
      </c>
      <c r="AO50" s="8">
        <f t="shared" si="21"/>
        <v>1</v>
      </c>
      <c r="AP50" s="8">
        <f t="shared" si="22"/>
        <v>6</v>
      </c>
      <c r="AQ50"/>
    </row>
    <row r="51" spans="1:43" s="28" customFormat="1" x14ac:dyDescent="0.25">
      <c r="A51" s="8" t="s">
        <v>1938</v>
      </c>
      <c r="B51" s="8" t="s">
        <v>1942</v>
      </c>
      <c r="C51" s="9" t="s">
        <v>2013</v>
      </c>
      <c r="D51" s="10" t="s">
        <v>81</v>
      </c>
      <c r="E51" s="8" t="s">
        <v>82</v>
      </c>
      <c r="F51" s="11">
        <v>29</v>
      </c>
      <c r="G51" s="11">
        <v>29</v>
      </c>
      <c r="H51" s="11">
        <f t="shared" si="0"/>
        <v>0</v>
      </c>
      <c r="I51" s="52">
        <f t="shared" si="24"/>
        <v>0</v>
      </c>
      <c r="J51" s="11">
        <v>12</v>
      </c>
      <c r="K51" s="11">
        <v>4</v>
      </c>
      <c r="L51" s="14">
        <f t="shared" si="27"/>
        <v>0.33333333333333331</v>
      </c>
      <c r="M51" s="8">
        <v>11</v>
      </c>
      <c r="N51" s="12">
        <f t="shared" si="3"/>
        <v>0.37931034482758619</v>
      </c>
      <c r="O51" s="8">
        <v>17</v>
      </c>
      <c r="P51" s="12">
        <f t="shared" si="4"/>
        <v>0.58620689655172409</v>
      </c>
      <c r="Q51" s="8">
        <v>14</v>
      </c>
      <c r="R51" s="12">
        <f t="shared" si="5"/>
        <v>0.48275862068965519</v>
      </c>
      <c r="S51" s="8">
        <v>6</v>
      </c>
      <c r="T51" s="8">
        <v>0</v>
      </c>
      <c r="U51" s="8">
        <v>0</v>
      </c>
      <c r="V51" s="8"/>
      <c r="W51" s="8">
        <v>0</v>
      </c>
      <c r="X51" s="8">
        <v>0</v>
      </c>
      <c r="Y51" s="17">
        <f t="shared" si="6"/>
        <v>0</v>
      </c>
      <c r="Z51" s="17">
        <f t="shared" si="7"/>
        <v>0</v>
      </c>
      <c r="AA51" s="17">
        <f t="shared" si="8"/>
        <v>0</v>
      </c>
      <c r="AB51" s="17">
        <f t="shared" si="9"/>
        <v>0</v>
      </c>
      <c r="AC51" s="17">
        <f t="shared" si="10"/>
        <v>0</v>
      </c>
      <c r="AD51" s="8">
        <v>16</v>
      </c>
      <c r="AE51" s="12">
        <f t="shared" si="11"/>
        <v>0.55172413793103448</v>
      </c>
      <c r="AF51" s="19">
        <f t="shared" si="12"/>
        <v>0</v>
      </c>
      <c r="AG51" s="19">
        <f t="shared" si="13"/>
        <v>0</v>
      </c>
      <c r="AH51" s="19">
        <f t="shared" si="14"/>
        <v>0</v>
      </c>
      <c r="AI51" s="19">
        <f t="shared" si="15"/>
        <v>0</v>
      </c>
      <c r="AJ51" s="19">
        <f t="shared" si="25"/>
        <v>0</v>
      </c>
      <c r="AK51" s="19">
        <f t="shared" si="17"/>
        <v>0</v>
      </c>
      <c r="AL51" s="19">
        <f t="shared" si="18"/>
        <v>1</v>
      </c>
      <c r="AM51" s="8">
        <f t="shared" si="19"/>
        <v>0</v>
      </c>
      <c r="AN51" s="8">
        <f t="shared" si="20"/>
        <v>0</v>
      </c>
      <c r="AO51" s="8">
        <f t="shared" si="21"/>
        <v>0</v>
      </c>
      <c r="AP51" s="8">
        <f t="shared" si="22"/>
        <v>1</v>
      </c>
      <c r="AQ51"/>
    </row>
    <row r="52" spans="1:43" s="28" customFormat="1" x14ac:dyDescent="0.25">
      <c r="A52" s="8" t="s">
        <v>1938</v>
      </c>
      <c r="B52" s="8" t="s">
        <v>1942</v>
      </c>
      <c r="C52" s="9" t="s">
        <v>2014</v>
      </c>
      <c r="D52" s="10" t="s">
        <v>83</v>
      </c>
      <c r="E52" s="8" t="s">
        <v>84</v>
      </c>
      <c r="F52" s="11">
        <v>31</v>
      </c>
      <c r="G52" s="11">
        <v>19</v>
      </c>
      <c r="H52" s="11">
        <f t="shared" si="0"/>
        <v>-12</v>
      </c>
      <c r="I52" s="52">
        <f t="shared" si="24"/>
        <v>-0.38709677419354838</v>
      </c>
      <c r="J52" s="11">
        <v>16</v>
      </c>
      <c r="K52" s="11">
        <v>6</v>
      </c>
      <c r="L52" s="14">
        <f t="shared" si="27"/>
        <v>0.375</v>
      </c>
      <c r="M52" s="8">
        <v>10</v>
      </c>
      <c r="N52" s="12">
        <f t="shared" si="3"/>
        <v>0.52631578947368418</v>
      </c>
      <c r="O52" s="8">
        <v>15</v>
      </c>
      <c r="P52" s="12">
        <f t="shared" si="4"/>
        <v>0.78947368421052633</v>
      </c>
      <c r="Q52" s="8">
        <v>15</v>
      </c>
      <c r="R52" s="12">
        <f t="shared" si="5"/>
        <v>0.78947368421052633</v>
      </c>
      <c r="S52" s="8">
        <v>4</v>
      </c>
      <c r="T52" s="8">
        <v>0</v>
      </c>
      <c r="U52" s="8">
        <v>1</v>
      </c>
      <c r="V52" s="8"/>
      <c r="W52" s="8">
        <v>1</v>
      </c>
      <c r="X52" s="8">
        <v>0</v>
      </c>
      <c r="Y52" s="17">
        <f t="shared" si="6"/>
        <v>0</v>
      </c>
      <c r="Z52" s="17" t="str">
        <f t="shared" si="7"/>
        <v>YES</v>
      </c>
      <c r="AA52" s="17">
        <f t="shared" si="8"/>
        <v>0</v>
      </c>
      <c r="AB52" s="17" t="str">
        <f t="shared" si="9"/>
        <v>YES</v>
      </c>
      <c r="AC52" s="17">
        <f t="shared" si="10"/>
        <v>0</v>
      </c>
      <c r="AD52" s="8">
        <v>15</v>
      </c>
      <c r="AE52" s="12">
        <f t="shared" si="11"/>
        <v>0.78947368421052633</v>
      </c>
      <c r="AF52" s="19">
        <f t="shared" si="12"/>
        <v>0</v>
      </c>
      <c r="AG52" s="19">
        <f t="shared" si="13"/>
        <v>0</v>
      </c>
      <c r="AH52" s="19">
        <f t="shared" si="14"/>
        <v>0</v>
      </c>
      <c r="AI52" s="19">
        <f t="shared" si="15"/>
        <v>1</v>
      </c>
      <c r="AJ52" s="19">
        <f t="shared" si="25"/>
        <v>1</v>
      </c>
      <c r="AK52" s="19">
        <f t="shared" si="17"/>
        <v>1</v>
      </c>
      <c r="AL52" s="19">
        <f t="shared" si="18"/>
        <v>1</v>
      </c>
      <c r="AM52" s="8">
        <f t="shared" si="19"/>
        <v>1</v>
      </c>
      <c r="AN52" s="8">
        <f t="shared" si="20"/>
        <v>1</v>
      </c>
      <c r="AO52" s="8">
        <f t="shared" si="21"/>
        <v>1</v>
      </c>
      <c r="AP52" s="8">
        <f t="shared" si="22"/>
        <v>7</v>
      </c>
      <c r="AQ52"/>
    </row>
    <row r="53" spans="1:43" s="28" customFormat="1" x14ac:dyDescent="0.25">
      <c r="A53" s="8" t="s">
        <v>1938</v>
      </c>
      <c r="B53" s="8" t="s">
        <v>1942</v>
      </c>
      <c r="C53" s="9" t="s">
        <v>2016</v>
      </c>
      <c r="D53" s="10" t="s">
        <v>85</v>
      </c>
      <c r="E53" s="8" t="s">
        <v>86</v>
      </c>
      <c r="F53" s="11">
        <v>31</v>
      </c>
      <c r="G53" s="11">
        <v>33</v>
      </c>
      <c r="H53" s="11">
        <f t="shared" si="0"/>
        <v>2</v>
      </c>
      <c r="I53" s="52">
        <f t="shared" si="24"/>
        <v>6.4516129032258063E-2</v>
      </c>
      <c r="J53" s="11">
        <v>19</v>
      </c>
      <c r="K53" s="11">
        <v>11</v>
      </c>
      <c r="L53" s="14">
        <f t="shared" si="27"/>
        <v>0.57894736842105265</v>
      </c>
      <c r="M53" s="8">
        <v>17</v>
      </c>
      <c r="N53" s="12">
        <f t="shared" si="3"/>
        <v>0.51515151515151514</v>
      </c>
      <c r="O53" s="8">
        <v>32</v>
      </c>
      <c r="P53" s="12">
        <f t="shared" si="4"/>
        <v>0.96969696969696972</v>
      </c>
      <c r="Q53" s="8">
        <v>24</v>
      </c>
      <c r="R53" s="12">
        <f t="shared" si="5"/>
        <v>0.72727272727272729</v>
      </c>
      <c r="S53" s="8">
        <v>3</v>
      </c>
      <c r="T53" s="8">
        <v>0</v>
      </c>
      <c r="U53" s="8">
        <v>0</v>
      </c>
      <c r="V53" s="8"/>
      <c r="W53" s="8">
        <v>3</v>
      </c>
      <c r="X53" s="8">
        <v>1</v>
      </c>
      <c r="Y53" s="17">
        <f t="shared" si="6"/>
        <v>0</v>
      </c>
      <c r="Z53" s="17">
        <f t="shared" si="7"/>
        <v>0</v>
      </c>
      <c r="AA53" s="17">
        <f t="shared" si="8"/>
        <v>0</v>
      </c>
      <c r="AB53" s="17" t="str">
        <f t="shared" si="9"/>
        <v>YES</v>
      </c>
      <c r="AC53" s="17" t="str">
        <f t="shared" si="10"/>
        <v>YES</v>
      </c>
      <c r="AD53" s="8">
        <v>20</v>
      </c>
      <c r="AE53" s="12">
        <f t="shared" si="11"/>
        <v>0.60606060606060608</v>
      </c>
      <c r="AF53" s="19">
        <f t="shared" si="12"/>
        <v>0</v>
      </c>
      <c r="AG53" s="19">
        <f t="shared" si="13"/>
        <v>0</v>
      </c>
      <c r="AH53" s="19">
        <f t="shared" si="14"/>
        <v>1</v>
      </c>
      <c r="AI53" s="19">
        <f t="shared" si="15"/>
        <v>1</v>
      </c>
      <c r="AJ53" s="19">
        <f t="shared" si="25"/>
        <v>1</v>
      </c>
      <c r="AK53" s="19">
        <f t="shared" si="17"/>
        <v>1</v>
      </c>
      <c r="AL53" s="19">
        <f t="shared" si="18"/>
        <v>1</v>
      </c>
      <c r="AM53" s="8">
        <f t="shared" si="19"/>
        <v>0</v>
      </c>
      <c r="AN53" s="8">
        <f t="shared" si="20"/>
        <v>1</v>
      </c>
      <c r="AO53" s="8">
        <f t="shared" si="21"/>
        <v>1</v>
      </c>
      <c r="AP53" s="8">
        <f t="shared" si="22"/>
        <v>7</v>
      </c>
      <c r="AQ53"/>
    </row>
    <row r="54" spans="1:43" s="85" customFormat="1" x14ac:dyDescent="0.25">
      <c r="A54" s="76" t="s">
        <v>1938</v>
      </c>
      <c r="B54" s="76" t="s">
        <v>1942</v>
      </c>
      <c r="C54" s="77" t="s">
        <v>1969</v>
      </c>
      <c r="D54" s="78" t="s">
        <v>87</v>
      </c>
      <c r="E54" s="76" t="s">
        <v>1568</v>
      </c>
      <c r="F54" s="76">
        <v>24</v>
      </c>
      <c r="G54" s="76">
        <v>27</v>
      </c>
      <c r="H54" s="76">
        <f t="shared" si="0"/>
        <v>3</v>
      </c>
      <c r="I54" s="79">
        <f t="shared" si="24"/>
        <v>0.125</v>
      </c>
      <c r="J54" s="76">
        <v>18</v>
      </c>
      <c r="K54" s="76">
        <v>8</v>
      </c>
      <c r="L54" s="80">
        <f t="shared" si="27"/>
        <v>0.44444444444444442</v>
      </c>
      <c r="M54" s="76">
        <v>8</v>
      </c>
      <c r="N54" s="81">
        <f t="shared" si="3"/>
        <v>0.29629629629629628</v>
      </c>
      <c r="O54" s="76">
        <v>22</v>
      </c>
      <c r="P54" s="81">
        <f t="shared" si="4"/>
        <v>0.81481481481481477</v>
      </c>
      <c r="Q54" s="76">
        <v>19</v>
      </c>
      <c r="R54" s="81">
        <f t="shared" si="5"/>
        <v>0.70370370370370372</v>
      </c>
      <c r="S54" s="76">
        <v>3</v>
      </c>
      <c r="T54" s="76">
        <v>1</v>
      </c>
      <c r="U54" s="76">
        <v>0</v>
      </c>
      <c r="V54" s="76"/>
      <c r="W54" s="76">
        <v>3</v>
      </c>
      <c r="X54" s="76">
        <v>1</v>
      </c>
      <c r="Y54" s="82" t="str">
        <f t="shared" si="6"/>
        <v>YES</v>
      </c>
      <c r="Z54" s="82">
        <f t="shared" si="7"/>
        <v>0</v>
      </c>
      <c r="AA54" s="82">
        <f t="shared" si="8"/>
        <v>0</v>
      </c>
      <c r="AB54" s="82" t="str">
        <f t="shared" si="9"/>
        <v>YES</v>
      </c>
      <c r="AC54" s="82" t="str">
        <f t="shared" si="10"/>
        <v>YES</v>
      </c>
      <c r="AD54" s="76">
        <v>13</v>
      </c>
      <c r="AE54" s="81">
        <f t="shared" si="11"/>
        <v>0.48148148148148145</v>
      </c>
      <c r="AF54" s="83">
        <f t="shared" si="12"/>
        <v>0</v>
      </c>
      <c r="AG54" s="83">
        <f t="shared" si="13"/>
        <v>1</v>
      </c>
      <c r="AH54" s="83">
        <f t="shared" si="14"/>
        <v>0</v>
      </c>
      <c r="AI54" s="83">
        <f t="shared" si="15"/>
        <v>0</v>
      </c>
      <c r="AJ54" s="83">
        <f t="shared" si="25"/>
        <v>1</v>
      </c>
      <c r="AK54" s="83">
        <f t="shared" si="17"/>
        <v>1</v>
      </c>
      <c r="AL54" s="83">
        <f t="shared" si="18"/>
        <v>1</v>
      </c>
      <c r="AM54" s="76">
        <f t="shared" si="19"/>
        <v>1</v>
      </c>
      <c r="AN54" s="76">
        <f t="shared" si="20"/>
        <v>1</v>
      </c>
      <c r="AO54" s="76">
        <f t="shared" si="21"/>
        <v>0</v>
      </c>
      <c r="AP54" s="76">
        <f t="shared" si="22"/>
        <v>6</v>
      </c>
      <c r="AQ54" s="84"/>
    </row>
    <row r="55" spans="1:43" s="28" customFormat="1" x14ac:dyDescent="0.25">
      <c r="A55" s="8" t="s">
        <v>1938</v>
      </c>
      <c r="B55" s="8" t="s">
        <v>1942</v>
      </c>
      <c r="C55" s="9" t="s">
        <v>1991</v>
      </c>
      <c r="D55" s="10" t="s">
        <v>88</v>
      </c>
      <c r="E55" s="8" t="s">
        <v>89</v>
      </c>
      <c r="F55" s="11">
        <v>40</v>
      </c>
      <c r="G55" s="11">
        <v>38</v>
      </c>
      <c r="H55" s="11">
        <f t="shared" si="0"/>
        <v>-2</v>
      </c>
      <c r="I55" s="52">
        <f t="shared" si="24"/>
        <v>-0.05</v>
      </c>
      <c r="J55" s="11">
        <v>17</v>
      </c>
      <c r="K55" s="11">
        <v>12</v>
      </c>
      <c r="L55" s="14">
        <f t="shared" si="27"/>
        <v>0.70588235294117652</v>
      </c>
      <c r="M55" s="8">
        <v>19</v>
      </c>
      <c r="N55" s="12">
        <f t="shared" si="3"/>
        <v>0.5</v>
      </c>
      <c r="O55" s="8">
        <v>29</v>
      </c>
      <c r="P55" s="12">
        <f t="shared" si="4"/>
        <v>0.76315789473684215</v>
      </c>
      <c r="Q55" s="8">
        <v>26</v>
      </c>
      <c r="R55" s="12">
        <f t="shared" si="5"/>
        <v>0.68421052631578949</v>
      </c>
      <c r="S55" s="8">
        <v>3</v>
      </c>
      <c r="T55" s="8">
        <v>0</v>
      </c>
      <c r="U55" s="8">
        <v>1</v>
      </c>
      <c r="V55" s="8"/>
      <c r="W55" s="8">
        <v>0</v>
      </c>
      <c r="X55" s="8">
        <v>3</v>
      </c>
      <c r="Y55" s="17">
        <f t="shared" si="6"/>
        <v>0</v>
      </c>
      <c r="Z55" s="17" t="str">
        <f t="shared" si="7"/>
        <v>YES</v>
      </c>
      <c r="AA55" s="17">
        <f t="shared" si="8"/>
        <v>0</v>
      </c>
      <c r="AB55" s="17">
        <f t="shared" si="9"/>
        <v>0</v>
      </c>
      <c r="AC55" s="17" t="str">
        <f t="shared" si="10"/>
        <v>YES</v>
      </c>
      <c r="AD55" s="8">
        <v>27</v>
      </c>
      <c r="AE55" s="12">
        <f t="shared" si="11"/>
        <v>0.71052631578947367</v>
      </c>
      <c r="AF55" s="19">
        <f t="shared" si="12"/>
        <v>1</v>
      </c>
      <c r="AG55" s="19">
        <f t="shared" si="13"/>
        <v>0</v>
      </c>
      <c r="AH55" s="19">
        <f t="shared" si="14"/>
        <v>1</v>
      </c>
      <c r="AI55" s="19">
        <f t="shared" si="15"/>
        <v>1</v>
      </c>
      <c r="AJ55" s="19">
        <f t="shared" si="25"/>
        <v>1</v>
      </c>
      <c r="AK55" s="19">
        <f t="shared" si="17"/>
        <v>1</v>
      </c>
      <c r="AL55" s="19">
        <f t="shared" si="18"/>
        <v>1</v>
      </c>
      <c r="AM55" s="8">
        <f t="shared" si="19"/>
        <v>1</v>
      </c>
      <c r="AN55" s="8">
        <f t="shared" si="20"/>
        <v>1</v>
      </c>
      <c r="AO55" s="8">
        <f t="shared" si="21"/>
        <v>1</v>
      </c>
      <c r="AP55" s="8">
        <f t="shared" si="22"/>
        <v>9</v>
      </c>
      <c r="AQ55"/>
    </row>
    <row r="56" spans="1:43" s="28" customFormat="1" x14ac:dyDescent="0.25">
      <c r="A56" s="20" t="s">
        <v>1938</v>
      </c>
      <c r="B56" s="20" t="s">
        <v>1942</v>
      </c>
      <c r="C56" s="21" t="s">
        <v>2018</v>
      </c>
      <c r="D56" s="22" t="s">
        <v>90</v>
      </c>
      <c r="E56" s="20" t="s">
        <v>1569</v>
      </c>
      <c r="F56" s="23">
        <v>8</v>
      </c>
      <c r="G56" s="23">
        <v>5</v>
      </c>
      <c r="H56" s="23">
        <f t="shared" si="0"/>
        <v>-3</v>
      </c>
      <c r="I56" s="53">
        <f t="shared" si="24"/>
        <v>-0.375</v>
      </c>
      <c r="J56" s="23">
        <v>5</v>
      </c>
      <c r="K56" s="23">
        <v>1</v>
      </c>
      <c r="L56" s="24">
        <f t="shared" si="27"/>
        <v>0.2</v>
      </c>
      <c r="M56" s="20">
        <v>2</v>
      </c>
      <c r="N56" s="25">
        <f t="shared" si="3"/>
        <v>0.4</v>
      </c>
      <c r="O56" s="20">
        <v>3</v>
      </c>
      <c r="P56" s="25">
        <f t="shared" si="4"/>
        <v>0.6</v>
      </c>
      <c r="Q56" s="20">
        <v>2</v>
      </c>
      <c r="R56" s="25">
        <f t="shared" si="5"/>
        <v>0.4</v>
      </c>
      <c r="S56" s="20">
        <v>0</v>
      </c>
      <c r="T56" s="20">
        <v>0</v>
      </c>
      <c r="U56" s="20">
        <v>0</v>
      </c>
      <c r="V56" s="20"/>
      <c r="W56" s="20">
        <v>0</v>
      </c>
      <c r="X56" s="20">
        <v>0</v>
      </c>
      <c r="Y56" s="26">
        <f t="shared" si="6"/>
        <v>0</v>
      </c>
      <c r="Z56" s="26">
        <f t="shared" si="7"/>
        <v>0</v>
      </c>
      <c r="AA56" s="26">
        <f t="shared" si="8"/>
        <v>0</v>
      </c>
      <c r="AB56" s="26">
        <f t="shared" si="9"/>
        <v>0</v>
      </c>
      <c r="AC56" s="26">
        <f t="shared" si="10"/>
        <v>0</v>
      </c>
      <c r="AD56" s="20">
        <v>3</v>
      </c>
      <c r="AE56" s="25">
        <f t="shared" si="11"/>
        <v>0.6</v>
      </c>
      <c r="AF56" s="27">
        <f t="shared" si="12"/>
        <v>0</v>
      </c>
      <c r="AG56" s="27">
        <f t="shared" si="13"/>
        <v>0</v>
      </c>
      <c r="AH56" s="27">
        <f t="shared" si="14"/>
        <v>0</v>
      </c>
      <c r="AI56" s="27">
        <f t="shared" si="15"/>
        <v>1</v>
      </c>
      <c r="AJ56" s="27">
        <f t="shared" si="25"/>
        <v>0</v>
      </c>
      <c r="AK56" s="27">
        <f t="shared" si="17"/>
        <v>0</v>
      </c>
      <c r="AL56" s="27">
        <f t="shared" si="18"/>
        <v>0</v>
      </c>
      <c r="AM56" s="20">
        <f t="shared" si="19"/>
        <v>0</v>
      </c>
      <c r="AN56" s="20">
        <f t="shared" si="20"/>
        <v>0</v>
      </c>
      <c r="AO56" s="20">
        <f t="shared" si="21"/>
        <v>1</v>
      </c>
      <c r="AP56" s="20">
        <f t="shared" si="22"/>
        <v>2</v>
      </c>
    </row>
    <row r="57" spans="1:43" s="28" customFormat="1" x14ac:dyDescent="0.25">
      <c r="A57" s="8" t="s">
        <v>1938</v>
      </c>
      <c r="B57" s="8" t="s">
        <v>1942</v>
      </c>
      <c r="C57" s="9" t="s">
        <v>2019</v>
      </c>
      <c r="D57" s="10" t="s">
        <v>91</v>
      </c>
      <c r="E57" s="8" t="s">
        <v>92</v>
      </c>
      <c r="F57" s="11">
        <v>9</v>
      </c>
      <c r="G57" s="11">
        <v>18</v>
      </c>
      <c r="H57" s="11">
        <f t="shared" si="0"/>
        <v>9</v>
      </c>
      <c r="I57" s="52">
        <f t="shared" si="24"/>
        <v>1</v>
      </c>
      <c r="J57" s="11">
        <v>7</v>
      </c>
      <c r="K57" s="11">
        <v>1</v>
      </c>
      <c r="L57" s="14">
        <f t="shared" si="27"/>
        <v>0.14285714285714285</v>
      </c>
      <c r="M57" s="8">
        <v>5</v>
      </c>
      <c r="N57" s="12">
        <f t="shared" si="3"/>
        <v>0.27777777777777779</v>
      </c>
      <c r="O57" s="8">
        <v>5</v>
      </c>
      <c r="P57" s="12">
        <f t="shared" si="4"/>
        <v>0.27777777777777779</v>
      </c>
      <c r="Q57" s="8">
        <v>3</v>
      </c>
      <c r="R57" s="12">
        <f t="shared" si="5"/>
        <v>0.16666666666666666</v>
      </c>
      <c r="S57" s="8">
        <v>4</v>
      </c>
      <c r="T57" s="8">
        <v>0</v>
      </c>
      <c r="U57" s="8">
        <v>0</v>
      </c>
      <c r="V57" s="8"/>
      <c r="W57" s="8">
        <v>1</v>
      </c>
      <c r="X57" s="8">
        <v>0</v>
      </c>
      <c r="Y57" s="17">
        <f t="shared" si="6"/>
        <v>0</v>
      </c>
      <c r="Z57" s="17">
        <f t="shared" si="7"/>
        <v>0</v>
      </c>
      <c r="AA57" s="17">
        <f t="shared" si="8"/>
        <v>0</v>
      </c>
      <c r="AB57" s="17" t="str">
        <f t="shared" si="9"/>
        <v>YES</v>
      </c>
      <c r="AC57" s="17">
        <f t="shared" si="10"/>
        <v>0</v>
      </c>
      <c r="AD57" s="8">
        <v>4</v>
      </c>
      <c r="AE57" s="12">
        <f t="shared" si="11"/>
        <v>0.22222222222222221</v>
      </c>
      <c r="AF57" s="19">
        <f t="shared" si="12"/>
        <v>0</v>
      </c>
      <c r="AG57" s="19">
        <f t="shared" si="13"/>
        <v>1</v>
      </c>
      <c r="AH57" s="19">
        <f t="shared" si="14"/>
        <v>0</v>
      </c>
      <c r="AI57" s="19">
        <f t="shared" si="15"/>
        <v>0</v>
      </c>
      <c r="AJ57" s="19">
        <f t="shared" si="25"/>
        <v>0</v>
      </c>
      <c r="AK57" s="19">
        <f t="shared" si="17"/>
        <v>0</v>
      </c>
      <c r="AL57" s="19">
        <f t="shared" si="18"/>
        <v>1</v>
      </c>
      <c r="AM57" s="8">
        <f t="shared" si="19"/>
        <v>0</v>
      </c>
      <c r="AN57" s="8">
        <f t="shared" si="20"/>
        <v>1</v>
      </c>
      <c r="AO57" s="8">
        <f t="shared" si="21"/>
        <v>0</v>
      </c>
      <c r="AP57" s="8">
        <f t="shared" si="22"/>
        <v>3</v>
      </c>
      <c r="AQ57"/>
    </row>
    <row r="58" spans="1:43" s="28" customFormat="1" x14ac:dyDescent="0.25">
      <c r="A58" s="8" t="s">
        <v>1938</v>
      </c>
      <c r="B58" s="8" t="s">
        <v>1942</v>
      </c>
      <c r="C58" s="9" t="s">
        <v>2020</v>
      </c>
      <c r="D58" s="10" t="s">
        <v>93</v>
      </c>
      <c r="E58" s="8" t="s">
        <v>1570</v>
      </c>
      <c r="F58" s="11">
        <v>34</v>
      </c>
      <c r="G58" s="11">
        <v>30</v>
      </c>
      <c r="H58" s="11">
        <f t="shared" si="0"/>
        <v>-4</v>
      </c>
      <c r="I58" s="52">
        <f t="shared" si="24"/>
        <v>-0.11764705882352941</v>
      </c>
      <c r="J58" s="11">
        <v>8</v>
      </c>
      <c r="K58" s="11">
        <v>3</v>
      </c>
      <c r="L58" s="14">
        <f t="shared" si="27"/>
        <v>0.375</v>
      </c>
      <c r="M58" s="8">
        <v>13</v>
      </c>
      <c r="N58" s="12">
        <f t="shared" si="3"/>
        <v>0.43333333333333335</v>
      </c>
      <c r="O58" s="8">
        <v>16</v>
      </c>
      <c r="P58" s="12">
        <f t="shared" si="4"/>
        <v>0.53333333333333333</v>
      </c>
      <c r="Q58" s="8">
        <v>16</v>
      </c>
      <c r="R58" s="12">
        <f t="shared" si="5"/>
        <v>0.53333333333333333</v>
      </c>
      <c r="S58" s="8">
        <v>4</v>
      </c>
      <c r="T58" s="8">
        <v>0</v>
      </c>
      <c r="U58" s="8">
        <v>0</v>
      </c>
      <c r="V58" s="8"/>
      <c r="W58" s="8">
        <v>1</v>
      </c>
      <c r="X58" s="8">
        <v>0</v>
      </c>
      <c r="Y58" s="17">
        <f t="shared" si="6"/>
        <v>0</v>
      </c>
      <c r="Z58" s="17">
        <f t="shared" si="7"/>
        <v>0</v>
      </c>
      <c r="AA58" s="17">
        <f t="shared" si="8"/>
        <v>0</v>
      </c>
      <c r="AB58" s="17" t="str">
        <f t="shared" si="9"/>
        <v>YES</v>
      </c>
      <c r="AC58" s="17">
        <f t="shared" si="10"/>
        <v>0</v>
      </c>
      <c r="AD58" s="8">
        <v>17</v>
      </c>
      <c r="AE58" s="12">
        <f t="shared" si="11"/>
        <v>0.56666666666666665</v>
      </c>
      <c r="AF58" s="19">
        <f t="shared" si="12"/>
        <v>0</v>
      </c>
      <c r="AG58" s="19">
        <f t="shared" si="13"/>
        <v>0</v>
      </c>
      <c r="AH58" s="19">
        <f t="shared" si="14"/>
        <v>0</v>
      </c>
      <c r="AI58" s="19">
        <f t="shared" si="15"/>
        <v>1</v>
      </c>
      <c r="AJ58" s="19">
        <f t="shared" si="25"/>
        <v>0</v>
      </c>
      <c r="AK58" s="19">
        <f t="shared" si="17"/>
        <v>1</v>
      </c>
      <c r="AL58" s="19">
        <f t="shared" si="18"/>
        <v>1</v>
      </c>
      <c r="AM58" s="8">
        <f t="shared" si="19"/>
        <v>0</v>
      </c>
      <c r="AN58" s="8">
        <f t="shared" si="20"/>
        <v>1</v>
      </c>
      <c r="AO58" s="8">
        <f t="shared" si="21"/>
        <v>0</v>
      </c>
      <c r="AP58" s="8">
        <f t="shared" si="22"/>
        <v>4</v>
      </c>
      <c r="AQ58"/>
    </row>
    <row r="59" spans="1:43" s="28" customFormat="1" x14ac:dyDescent="0.25">
      <c r="A59" s="20" t="s">
        <v>1938</v>
      </c>
      <c r="B59" s="20" t="s">
        <v>1942</v>
      </c>
      <c r="C59" s="21" t="s">
        <v>2004</v>
      </c>
      <c r="D59" s="22" t="s">
        <v>94</v>
      </c>
      <c r="E59" s="20" t="s">
        <v>1943</v>
      </c>
      <c r="F59" s="23">
        <v>11</v>
      </c>
      <c r="G59" s="23">
        <v>9</v>
      </c>
      <c r="H59" s="23">
        <f t="shared" si="0"/>
        <v>-2</v>
      </c>
      <c r="I59" s="53">
        <f t="shared" si="24"/>
        <v>-0.18181818181818182</v>
      </c>
      <c r="J59" s="23">
        <v>11</v>
      </c>
      <c r="K59" s="23">
        <v>4</v>
      </c>
      <c r="L59" s="24">
        <f t="shared" si="27"/>
        <v>0.36363636363636365</v>
      </c>
      <c r="M59" s="20">
        <v>3</v>
      </c>
      <c r="N59" s="25">
        <f t="shared" si="3"/>
        <v>0.33333333333333331</v>
      </c>
      <c r="O59" s="20">
        <v>6</v>
      </c>
      <c r="P59" s="25">
        <f t="shared" si="4"/>
        <v>0.66666666666666663</v>
      </c>
      <c r="Q59" s="20">
        <v>5</v>
      </c>
      <c r="R59" s="25">
        <f t="shared" si="5"/>
        <v>0.55555555555555558</v>
      </c>
      <c r="S59" s="20">
        <v>4</v>
      </c>
      <c r="T59" s="20">
        <v>0</v>
      </c>
      <c r="U59" s="20">
        <v>0</v>
      </c>
      <c r="V59" s="20"/>
      <c r="W59" s="20">
        <v>0</v>
      </c>
      <c r="X59" s="20">
        <v>0</v>
      </c>
      <c r="Y59" s="26">
        <f t="shared" si="6"/>
        <v>0</v>
      </c>
      <c r="Z59" s="26">
        <f t="shared" si="7"/>
        <v>0</v>
      </c>
      <c r="AA59" s="26">
        <f t="shared" si="8"/>
        <v>0</v>
      </c>
      <c r="AB59" s="26">
        <f t="shared" si="9"/>
        <v>0</v>
      </c>
      <c r="AC59" s="26">
        <f t="shared" si="10"/>
        <v>0</v>
      </c>
      <c r="AD59" s="20">
        <v>6</v>
      </c>
      <c r="AE59" s="25">
        <f t="shared" si="11"/>
        <v>0.66666666666666663</v>
      </c>
      <c r="AF59" s="27">
        <f t="shared" si="12"/>
        <v>0</v>
      </c>
      <c r="AG59" s="27">
        <f t="shared" si="13"/>
        <v>0</v>
      </c>
      <c r="AH59" s="27">
        <f t="shared" si="14"/>
        <v>0</v>
      </c>
      <c r="AI59" s="27">
        <f t="shared" si="15"/>
        <v>0</v>
      </c>
      <c r="AJ59" s="27">
        <f t="shared" si="25"/>
        <v>0</v>
      </c>
      <c r="AK59" s="27">
        <f t="shared" si="17"/>
        <v>1</v>
      </c>
      <c r="AL59" s="27">
        <f t="shared" si="18"/>
        <v>1</v>
      </c>
      <c r="AM59" s="20">
        <f t="shared" si="19"/>
        <v>0</v>
      </c>
      <c r="AN59" s="20">
        <f t="shared" si="20"/>
        <v>0</v>
      </c>
      <c r="AO59" s="20">
        <f t="shared" si="21"/>
        <v>1</v>
      </c>
      <c r="AP59" s="20">
        <f t="shared" si="22"/>
        <v>3</v>
      </c>
    </row>
    <row r="60" spans="1:43" s="28" customFormat="1" x14ac:dyDescent="0.25">
      <c r="A60" s="8" t="s">
        <v>1938</v>
      </c>
      <c r="B60" s="8" t="s">
        <v>1942</v>
      </c>
      <c r="C60" s="9" t="s">
        <v>2005</v>
      </c>
      <c r="D60" s="10" t="s">
        <v>95</v>
      </c>
      <c r="E60" s="8" t="s">
        <v>96</v>
      </c>
      <c r="F60" s="11">
        <v>13</v>
      </c>
      <c r="G60" s="11">
        <v>13</v>
      </c>
      <c r="H60" s="11">
        <f t="shared" si="0"/>
        <v>0</v>
      </c>
      <c r="I60" s="52">
        <f t="shared" si="24"/>
        <v>0</v>
      </c>
      <c r="J60" s="11">
        <v>2</v>
      </c>
      <c r="K60" s="11">
        <v>2</v>
      </c>
      <c r="L60" s="14">
        <f t="shared" si="27"/>
        <v>1</v>
      </c>
      <c r="M60" s="8">
        <v>5</v>
      </c>
      <c r="N60" s="12">
        <f t="shared" si="3"/>
        <v>0.38461538461538464</v>
      </c>
      <c r="O60" s="8">
        <v>6</v>
      </c>
      <c r="P60" s="12">
        <f t="shared" si="4"/>
        <v>0.46153846153846156</v>
      </c>
      <c r="Q60" s="8">
        <v>7</v>
      </c>
      <c r="R60" s="12">
        <f t="shared" si="5"/>
        <v>0.53846153846153844</v>
      </c>
      <c r="S60" s="8">
        <v>4</v>
      </c>
      <c r="T60" s="8">
        <v>0</v>
      </c>
      <c r="U60" s="8">
        <v>0</v>
      </c>
      <c r="V60" s="8"/>
      <c r="W60" s="8">
        <v>1</v>
      </c>
      <c r="X60" s="8">
        <v>0</v>
      </c>
      <c r="Y60" s="17">
        <f t="shared" si="6"/>
        <v>0</v>
      </c>
      <c r="Z60" s="17">
        <f t="shared" si="7"/>
        <v>0</v>
      </c>
      <c r="AA60" s="17">
        <f t="shared" si="8"/>
        <v>0</v>
      </c>
      <c r="AB60" s="17" t="str">
        <f t="shared" si="9"/>
        <v>YES</v>
      </c>
      <c r="AC60" s="17">
        <f t="shared" si="10"/>
        <v>0</v>
      </c>
      <c r="AD60" s="8">
        <v>6</v>
      </c>
      <c r="AE60" s="12">
        <f t="shared" si="11"/>
        <v>0.46153846153846156</v>
      </c>
      <c r="AF60" s="19">
        <f t="shared" si="12"/>
        <v>0</v>
      </c>
      <c r="AG60" s="19">
        <f t="shared" si="13"/>
        <v>0</v>
      </c>
      <c r="AH60" s="19">
        <f t="shared" si="14"/>
        <v>1</v>
      </c>
      <c r="AI60" s="19">
        <f t="shared" si="15"/>
        <v>0</v>
      </c>
      <c r="AJ60" s="19">
        <f t="shared" si="25"/>
        <v>0</v>
      </c>
      <c r="AK60" s="19">
        <f t="shared" si="17"/>
        <v>1</v>
      </c>
      <c r="AL60" s="19">
        <f t="shared" si="18"/>
        <v>1</v>
      </c>
      <c r="AM60" s="8">
        <f t="shared" si="19"/>
        <v>0</v>
      </c>
      <c r="AN60" s="8">
        <f t="shared" si="20"/>
        <v>1</v>
      </c>
      <c r="AO60" s="8">
        <f t="shared" si="21"/>
        <v>0</v>
      </c>
      <c r="AP60" s="8">
        <f t="shared" si="22"/>
        <v>4</v>
      </c>
      <c r="AQ60"/>
    </row>
    <row r="61" spans="1:43" s="28" customFormat="1" x14ac:dyDescent="0.25">
      <c r="A61" s="8" t="s">
        <v>1938</v>
      </c>
      <c r="B61" s="8" t="s">
        <v>1942</v>
      </c>
      <c r="C61" s="9" t="s">
        <v>2006</v>
      </c>
      <c r="D61" s="10" t="s">
        <v>97</v>
      </c>
      <c r="E61" s="8" t="s">
        <v>1571</v>
      </c>
      <c r="F61" s="11">
        <v>11</v>
      </c>
      <c r="G61" s="11">
        <v>12</v>
      </c>
      <c r="H61" s="11">
        <f t="shared" si="0"/>
        <v>1</v>
      </c>
      <c r="I61" s="52">
        <f t="shared" si="24"/>
        <v>9.0909090909090912E-2</v>
      </c>
      <c r="J61" s="11">
        <v>5</v>
      </c>
      <c r="K61" s="11">
        <v>3</v>
      </c>
      <c r="L61" s="14">
        <f t="shared" si="27"/>
        <v>0.6</v>
      </c>
      <c r="M61" s="8">
        <v>5</v>
      </c>
      <c r="N61" s="12">
        <f t="shared" si="3"/>
        <v>0.41666666666666669</v>
      </c>
      <c r="O61" s="8">
        <v>10</v>
      </c>
      <c r="P61" s="12">
        <f t="shared" si="4"/>
        <v>0.83333333333333337</v>
      </c>
      <c r="Q61" s="8">
        <v>8</v>
      </c>
      <c r="R61" s="12">
        <f t="shared" si="5"/>
        <v>0.66666666666666663</v>
      </c>
      <c r="S61" s="8">
        <v>4</v>
      </c>
      <c r="T61" s="8">
        <v>0</v>
      </c>
      <c r="U61" s="8">
        <v>0</v>
      </c>
      <c r="V61" s="8"/>
      <c r="W61" s="8">
        <v>0</v>
      </c>
      <c r="X61" s="8">
        <v>0</v>
      </c>
      <c r="Y61" s="17">
        <f t="shared" si="6"/>
        <v>0</v>
      </c>
      <c r="Z61" s="17">
        <f t="shared" si="7"/>
        <v>0</v>
      </c>
      <c r="AA61" s="17">
        <f t="shared" si="8"/>
        <v>0</v>
      </c>
      <c r="AB61" s="17">
        <f t="shared" si="9"/>
        <v>0</v>
      </c>
      <c r="AC61" s="17">
        <f t="shared" si="10"/>
        <v>0</v>
      </c>
      <c r="AD61" s="8">
        <v>10</v>
      </c>
      <c r="AE61" s="12">
        <f t="shared" si="11"/>
        <v>0.83333333333333337</v>
      </c>
      <c r="AF61" s="19">
        <f t="shared" si="12"/>
        <v>0</v>
      </c>
      <c r="AG61" s="19">
        <f t="shared" si="13"/>
        <v>0</v>
      </c>
      <c r="AH61" s="19">
        <f t="shared" si="14"/>
        <v>1</v>
      </c>
      <c r="AI61" s="19">
        <f t="shared" si="15"/>
        <v>1</v>
      </c>
      <c r="AJ61" s="19">
        <f t="shared" si="25"/>
        <v>1</v>
      </c>
      <c r="AK61" s="19">
        <f t="shared" si="17"/>
        <v>1</v>
      </c>
      <c r="AL61" s="19">
        <f t="shared" si="18"/>
        <v>1</v>
      </c>
      <c r="AM61" s="8">
        <f t="shared" si="19"/>
        <v>0</v>
      </c>
      <c r="AN61" s="8">
        <f t="shared" si="20"/>
        <v>0</v>
      </c>
      <c r="AO61" s="8">
        <f t="shared" si="21"/>
        <v>1</v>
      </c>
      <c r="AP61" s="8">
        <f t="shared" si="22"/>
        <v>6</v>
      </c>
      <c r="AQ61"/>
    </row>
    <row r="62" spans="1:43" s="28" customFormat="1" x14ac:dyDescent="0.25">
      <c r="A62" s="8" t="s">
        <v>1938</v>
      </c>
      <c r="B62" s="8" t="s">
        <v>1942</v>
      </c>
      <c r="C62" s="9" t="s">
        <v>2021</v>
      </c>
      <c r="D62" s="10" t="s">
        <v>98</v>
      </c>
      <c r="E62" s="8" t="s">
        <v>99</v>
      </c>
      <c r="F62" s="11">
        <v>31</v>
      </c>
      <c r="G62" s="11">
        <v>33</v>
      </c>
      <c r="H62" s="11">
        <f t="shared" si="0"/>
        <v>2</v>
      </c>
      <c r="I62" s="52">
        <f t="shared" si="24"/>
        <v>6.4516129032258063E-2</v>
      </c>
      <c r="J62" s="11">
        <v>10</v>
      </c>
      <c r="K62" s="11">
        <v>9</v>
      </c>
      <c r="L62" s="14">
        <f t="shared" si="27"/>
        <v>0.9</v>
      </c>
      <c r="M62" s="8">
        <v>18</v>
      </c>
      <c r="N62" s="12">
        <f t="shared" si="3"/>
        <v>0.54545454545454541</v>
      </c>
      <c r="O62" s="8">
        <v>27</v>
      </c>
      <c r="P62" s="12">
        <f t="shared" si="4"/>
        <v>0.81818181818181823</v>
      </c>
      <c r="Q62" s="8">
        <v>28</v>
      </c>
      <c r="R62" s="12">
        <f t="shared" si="5"/>
        <v>0.84848484848484851</v>
      </c>
      <c r="S62" s="8">
        <v>9</v>
      </c>
      <c r="T62" s="8">
        <v>0</v>
      </c>
      <c r="U62" s="8">
        <v>1</v>
      </c>
      <c r="V62" s="8"/>
      <c r="W62" s="8">
        <v>2</v>
      </c>
      <c r="X62" s="8">
        <v>1</v>
      </c>
      <c r="Y62" s="17">
        <f t="shared" si="6"/>
        <v>0</v>
      </c>
      <c r="Z62" s="17" t="str">
        <f t="shared" si="7"/>
        <v>YES</v>
      </c>
      <c r="AA62" s="17">
        <f t="shared" si="8"/>
        <v>0</v>
      </c>
      <c r="AB62" s="17" t="str">
        <f t="shared" si="9"/>
        <v>YES</v>
      </c>
      <c r="AC62" s="17" t="str">
        <f t="shared" si="10"/>
        <v>YES</v>
      </c>
      <c r="AD62" s="8">
        <v>24</v>
      </c>
      <c r="AE62" s="12">
        <f t="shared" si="11"/>
        <v>0.72727272727272729</v>
      </c>
      <c r="AF62" s="19">
        <f t="shared" si="12"/>
        <v>0</v>
      </c>
      <c r="AG62" s="19">
        <f t="shared" si="13"/>
        <v>0</v>
      </c>
      <c r="AH62" s="19">
        <f t="shared" si="14"/>
        <v>1</v>
      </c>
      <c r="AI62" s="19">
        <f t="shared" si="15"/>
        <v>1</v>
      </c>
      <c r="AJ62" s="19">
        <f t="shared" si="25"/>
        <v>1</v>
      </c>
      <c r="AK62" s="19">
        <f t="shared" si="17"/>
        <v>1</v>
      </c>
      <c r="AL62" s="19">
        <f t="shared" si="18"/>
        <v>1</v>
      </c>
      <c r="AM62" s="8">
        <f t="shared" si="19"/>
        <v>1</v>
      </c>
      <c r="AN62" s="8">
        <f t="shared" si="20"/>
        <v>1</v>
      </c>
      <c r="AO62" s="8">
        <f t="shared" si="21"/>
        <v>1</v>
      </c>
      <c r="AP62" s="8">
        <f t="shared" si="22"/>
        <v>8</v>
      </c>
      <c r="AQ62"/>
    </row>
    <row r="63" spans="1:43" s="28" customFormat="1" x14ac:dyDescent="0.25">
      <c r="A63" s="8" t="s">
        <v>1938</v>
      </c>
      <c r="B63" s="8" t="s">
        <v>1942</v>
      </c>
      <c r="C63" s="9" t="s">
        <v>2022</v>
      </c>
      <c r="D63" s="10" t="s">
        <v>1572</v>
      </c>
      <c r="E63" s="8" t="s">
        <v>1573</v>
      </c>
      <c r="F63" s="11">
        <v>0</v>
      </c>
      <c r="G63" s="11">
        <v>14</v>
      </c>
      <c r="H63" s="11">
        <f t="shared" si="0"/>
        <v>14</v>
      </c>
      <c r="I63" s="52">
        <f>IFERROR(H63/F63,0)</f>
        <v>0</v>
      </c>
      <c r="J63" s="11">
        <v>0</v>
      </c>
      <c r="K63" s="11">
        <v>0</v>
      </c>
      <c r="L63" s="57">
        <v>0</v>
      </c>
      <c r="M63" s="8">
        <v>3</v>
      </c>
      <c r="N63" s="12">
        <f t="shared" si="3"/>
        <v>0.21428571428571427</v>
      </c>
      <c r="O63" s="8">
        <v>4</v>
      </c>
      <c r="P63" s="12">
        <f t="shared" si="4"/>
        <v>0.2857142857142857</v>
      </c>
      <c r="Q63" s="8">
        <v>5</v>
      </c>
      <c r="R63" s="12">
        <f t="shared" si="5"/>
        <v>0.35714285714285715</v>
      </c>
      <c r="S63" s="8">
        <v>0</v>
      </c>
      <c r="T63" s="8">
        <v>0</v>
      </c>
      <c r="U63" s="8">
        <v>0</v>
      </c>
      <c r="V63" s="8"/>
      <c r="W63" s="8">
        <v>0</v>
      </c>
      <c r="X63" s="8">
        <v>0</v>
      </c>
      <c r="Y63" s="17">
        <f t="shared" si="6"/>
        <v>0</v>
      </c>
      <c r="Z63" s="17">
        <f t="shared" si="7"/>
        <v>0</v>
      </c>
      <c r="AA63" s="17">
        <f t="shared" si="8"/>
        <v>0</v>
      </c>
      <c r="AB63" s="17">
        <f t="shared" si="9"/>
        <v>0</v>
      </c>
      <c r="AC63" s="17">
        <f t="shared" si="10"/>
        <v>0</v>
      </c>
      <c r="AD63" s="8">
        <v>8</v>
      </c>
      <c r="AE63" s="12">
        <f t="shared" si="11"/>
        <v>0.5714285714285714</v>
      </c>
      <c r="AF63" s="19">
        <f t="shared" si="12"/>
        <v>0</v>
      </c>
      <c r="AG63" s="19">
        <f t="shared" si="13"/>
        <v>1</v>
      </c>
      <c r="AH63" s="19">
        <f t="shared" si="14"/>
        <v>0</v>
      </c>
      <c r="AI63" s="19">
        <f t="shared" si="15"/>
        <v>0</v>
      </c>
      <c r="AJ63" s="19">
        <f t="shared" si="25"/>
        <v>0</v>
      </c>
      <c r="AK63" s="19">
        <f t="shared" si="17"/>
        <v>0</v>
      </c>
      <c r="AL63" s="19">
        <f t="shared" si="18"/>
        <v>0</v>
      </c>
      <c r="AM63" s="8">
        <f t="shared" si="19"/>
        <v>0</v>
      </c>
      <c r="AN63" s="8">
        <f t="shared" si="20"/>
        <v>0</v>
      </c>
      <c r="AO63" s="8">
        <f t="shared" si="21"/>
        <v>0</v>
      </c>
      <c r="AP63" s="8">
        <f t="shared" si="22"/>
        <v>1</v>
      </c>
      <c r="AQ63"/>
    </row>
    <row r="64" spans="1:43" s="28" customFormat="1" x14ac:dyDescent="0.25">
      <c r="A64" s="8" t="s">
        <v>1938</v>
      </c>
      <c r="B64" s="8" t="s">
        <v>1944</v>
      </c>
      <c r="C64" s="9" t="s">
        <v>1986</v>
      </c>
      <c r="D64" s="10" t="s">
        <v>100</v>
      </c>
      <c r="E64" s="8" t="s">
        <v>101</v>
      </c>
      <c r="F64" s="11">
        <v>14</v>
      </c>
      <c r="G64" s="11">
        <v>14</v>
      </c>
      <c r="H64" s="11">
        <f t="shared" si="0"/>
        <v>0</v>
      </c>
      <c r="I64" s="52">
        <f t="shared" ref="I64:I72" si="28">H64/F64</f>
        <v>0</v>
      </c>
      <c r="J64" s="11">
        <v>5</v>
      </c>
      <c r="K64" s="11">
        <v>4</v>
      </c>
      <c r="L64" s="14">
        <f>IFERROR(K64/J64,"0%")</f>
        <v>0.8</v>
      </c>
      <c r="M64" s="8">
        <v>2</v>
      </c>
      <c r="N64" s="12">
        <f t="shared" si="3"/>
        <v>0.14285714285714285</v>
      </c>
      <c r="O64" s="8">
        <v>9</v>
      </c>
      <c r="P64" s="12">
        <f t="shared" si="4"/>
        <v>0.6428571428571429</v>
      </c>
      <c r="Q64" s="8">
        <v>9</v>
      </c>
      <c r="R64" s="12">
        <f t="shared" si="5"/>
        <v>0.6428571428571429</v>
      </c>
      <c r="S64" s="8">
        <v>3</v>
      </c>
      <c r="T64" s="8">
        <v>0</v>
      </c>
      <c r="U64" s="8">
        <v>0</v>
      </c>
      <c r="V64" s="8"/>
      <c r="W64" s="8">
        <v>0</v>
      </c>
      <c r="X64" s="8">
        <v>0</v>
      </c>
      <c r="Y64" s="17">
        <f t="shared" si="6"/>
        <v>0</v>
      </c>
      <c r="Z64" s="17">
        <f t="shared" si="7"/>
        <v>0</v>
      </c>
      <c r="AA64" s="17">
        <f t="shared" si="8"/>
        <v>0</v>
      </c>
      <c r="AB64" s="17">
        <f t="shared" si="9"/>
        <v>0</v>
      </c>
      <c r="AC64" s="17">
        <f t="shared" si="10"/>
        <v>0</v>
      </c>
      <c r="AD64" s="8">
        <v>10</v>
      </c>
      <c r="AE64" s="12">
        <f t="shared" si="11"/>
        <v>0.7142857142857143</v>
      </c>
      <c r="AF64" s="19">
        <f t="shared" si="12"/>
        <v>0</v>
      </c>
      <c r="AG64" s="19">
        <f t="shared" si="13"/>
        <v>0</v>
      </c>
      <c r="AH64" s="19">
        <f t="shared" si="14"/>
        <v>1</v>
      </c>
      <c r="AI64" s="19">
        <f t="shared" si="15"/>
        <v>0</v>
      </c>
      <c r="AJ64" s="19">
        <f t="shared" si="25"/>
        <v>0</v>
      </c>
      <c r="AK64" s="19">
        <f t="shared" si="17"/>
        <v>1</v>
      </c>
      <c r="AL64" s="19">
        <f t="shared" si="18"/>
        <v>1</v>
      </c>
      <c r="AM64" s="8">
        <f t="shared" si="19"/>
        <v>0</v>
      </c>
      <c r="AN64" s="8">
        <f t="shared" si="20"/>
        <v>0</v>
      </c>
      <c r="AO64" s="8">
        <f t="shared" si="21"/>
        <v>1</v>
      </c>
      <c r="AP64" s="8">
        <f t="shared" si="22"/>
        <v>4</v>
      </c>
      <c r="AQ64"/>
    </row>
    <row r="65" spans="1:43" s="28" customFormat="1" x14ac:dyDescent="0.25">
      <c r="A65" s="8" t="s">
        <v>1938</v>
      </c>
      <c r="B65" s="8" t="s">
        <v>1944</v>
      </c>
      <c r="C65" s="9" t="s">
        <v>2024</v>
      </c>
      <c r="D65" s="10" t="s">
        <v>102</v>
      </c>
      <c r="E65" s="8" t="s">
        <v>103</v>
      </c>
      <c r="F65" s="11">
        <v>17</v>
      </c>
      <c r="G65" s="11">
        <v>30</v>
      </c>
      <c r="H65" s="11">
        <f t="shared" si="0"/>
        <v>13</v>
      </c>
      <c r="I65" s="52">
        <f t="shared" si="28"/>
        <v>0.76470588235294112</v>
      </c>
      <c r="J65" s="11">
        <v>6</v>
      </c>
      <c r="K65" s="11">
        <v>4</v>
      </c>
      <c r="L65" s="14">
        <f>IFERROR(K65/J65,"0%")</f>
        <v>0.66666666666666663</v>
      </c>
      <c r="M65" s="8">
        <v>6</v>
      </c>
      <c r="N65" s="12">
        <f t="shared" si="3"/>
        <v>0.2</v>
      </c>
      <c r="O65" s="8">
        <v>19</v>
      </c>
      <c r="P65" s="12">
        <f t="shared" si="4"/>
        <v>0.6333333333333333</v>
      </c>
      <c r="Q65" s="8">
        <v>12</v>
      </c>
      <c r="R65" s="12">
        <f t="shared" si="5"/>
        <v>0.4</v>
      </c>
      <c r="S65" s="8">
        <v>4</v>
      </c>
      <c r="T65" s="8">
        <v>0</v>
      </c>
      <c r="U65" s="8">
        <v>0</v>
      </c>
      <c r="V65" s="8"/>
      <c r="W65" s="8">
        <v>0</v>
      </c>
      <c r="X65" s="8">
        <v>0</v>
      </c>
      <c r="Y65" s="17">
        <f t="shared" si="6"/>
        <v>0</v>
      </c>
      <c r="Z65" s="17">
        <f t="shared" si="7"/>
        <v>0</v>
      </c>
      <c r="AA65" s="17">
        <f t="shared" si="8"/>
        <v>0</v>
      </c>
      <c r="AB65" s="17">
        <f t="shared" si="9"/>
        <v>0</v>
      </c>
      <c r="AC65" s="17">
        <f t="shared" si="10"/>
        <v>0</v>
      </c>
      <c r="AD65" s="8">
        <v>18</v>
      </c>
      <c r="AE65" s="12">
        <f t="shared" si="11"/>
        <v>0.6</v>
      </c>
      <c r="AF65" s="19">
        <f t="shared" si="12"/>
        <v>0</v>
      </c>
      <c r="AG65" s="19">
        <f t="shared" si="13"/>
        <v>1</v>
      </c>
      <c r="AH65" s="19">
        <f t="shared" si="14"/>
        <v>1</v>
      </c>
      <c r="AI65" s="19">
        <f t="shared" si="15"/>
        <v>0</v>
      </c>
      <c r="AJ65" s="19">
        <f t="shared" si="25"/>
        <v>0</v>
      </c>
      <c r="AK65" s="19">
        <f t="shared" si="17"/>
        <v>0</v>
      </c>
      <c r="AL65" s="19">
        <f t="shared" si="18"/>
        <v>1</v>
      </c>
      <c r="AM65" s="8">
        <f t="shared" si="19"/>
        <v>0</v>
      </c>
      <c r="AN65" s="8">
        <f t="shared" si="20"/>
        <v>0</v>
      </c>
      <c r="AO65" s="8">
        <f t="shared" si="21"/>
        <v>1</v>
      </c>
      <c r="AP65" s="8">
        <f t="shared" si="22"/>
        <v>4</v>
      </c>
      <c r="AQ65"/>
    </row>
    <row r="66" spans="1:43" s="28" customFormat="1" x14ac:dyDescent="0.25">
      <c r="A66" s="8" t="s">
        <v>1938</v>
      </c>
      <c r="B66" s="8" t="s">
        <v>1944</v>
      </c>
      <c r="C66" s="9" t="s">
        <v>2025</v>
      </c>
      <c r="D66" s="10" t="s">
        <v>104</v>
      </c>
      <c r="E66" s="8" t="s">
        <v>105</v>
      </c>
      <c r="F66" s="11">
        <v>22</v>
      </c>
      <c r="G66" s="11">
        <v>22</v>
      </c>
      <c r="H66" s="11">
        <f t="shared" ref="H66:H129" si="29">G66-F66</f>
        <v>0</v>
      </c>
      <c r="I66" s="52">
        <f t="shared" si="28"/>
        <v>0</v>
      </c>
      <c r="J66" s="11">
        <v>14</v>
      </c>
      <c r="K66" s="11">
        <v>6</v>
      </c>
      <c r="L66" s="14">
        <f>IFERROR(K66/J66,"0%")</f>
        <v>0.42857142857142855</v>
      </c>
      <c r="M66" s="8">
        <v>10</v>
      </c>
      <c r="N66" s="12">
        <f t="shared" ref="N66:N129" si="30">M66/G66</f>
        <v>0.45454545454545453</v>
      </c>
      <c r="O66" s="8">
        <v>14</v>
      </c>
      <c r="P66" s="12">
        <f t="shared" ref="P66:P129" si="31">O66/G66</f>
        <v>0.63636363636363635</v>
      </c>
      <c r="Q66" s="8">
        <v>11</v>
      </c>
      <c r="R66" s="12">
        <f t="shared" ref="R66:R129" si="32">Q66/G66</f>
        <v>0.5</v>
      </c>
      <c r="S66" s="8">
        <v>2</v>
      </c>
      <c r="T66" s="8">
        <v>0</v>
      </c>
      <c r="U66" s="8">
        <v>1</v>
      </c>
      <c r="V66" s="8"/>
      <c r="W66" s="8">
        <v>0</v>
      </c>
      <c r="X66" s="8">
        <v>0</v>
      </c>
      <c r="Y66" s="17">
        <f t="shared" ref="Y66:Y129" si="33">IF(T66&gt;0,"YES",T66)</f>
        <v>0</v>
      </c>
      <c r="Z66" s="17" t="str">
        <f t="shared" ref="Z66:Z129" si="34">IF(U66&gt;0,"YES",U66)</f>
        <v>YES</v>
      </c>
      <c r="AA66" s="17">
        <f t="shared" ref="AA66:AA129" si="35">IF(V66&gt;0,"YES",V66)</f>
        <v>0</v>
      </c>
      <c r="AB66" s="17">
        <f t="shared" ref="AB66:AB129" si="36">IF(W66&gt;0,"YES",W66)</f>
        <v>0</v>
      </c>
      <c r="AC66" s="17">
        <f t="shared" ref="AC66:AC129" si="37">IF(X66&gt;0,"YES",X66)</f>
        <v>0</v>
      </c>
      <c r="AD66" s="8">
        <v>12</v>
      </c>
      <c r="AE66" s="12">
        <f t="shared" ref="AE66:AE129" si="38">AD66/G66</f>
        <v>0.54545454545454541</v>
      </c>
      <c r="AF66" s="19">
        <f t="shared" ref="AF66:AF129" si="39">IF(G66&gt;=35,1,0)</f>
        <v>0</v>
      </c>
      <c r="AG66" s="19">
        <f t="shared" ref="AG66:AG129" si="40">IF(OR(I66&gt;=0.095,H66&gt;=10),1,0)</f>
        <v>0</v>
      </c>
      <c r="AH66" s="19">
        <f t="shared" ref="AH66:AH129" si="41">IF(L66&gt;=0.495,1,0)</f>
        <v>0</v>
      </c>
      <c r="AI66" s="19">
        <f t="shared" ref="AI66:AI129" si="42">IF(N66&gt;=0.395,1,0)</f>
        <v>1</v>
      </c>
      <c r="AJ66" s="19">
        <f t="shared" ref="AJ66:AJ97" si="43">IF(P66&gt;=0.695,1,0)</f>
        <v>0</v>
      </c>
      <c r="AK66" s="19">
        <f t="shared" ref="AK66:AK129" si="44">IF(R66&gt;=0.495,1,0)</f>
        <v>1</v>
      </c>
      <c r="AL66" s="19">
        <f t="shared" ref="AL66:AL129" si="45">IF(S66&gt;=3,1,0)</f>
        <v>0</v>
      </c>
      <c r="AM66" s="8">
        <f t="shared" ref="AM66:AM129" si="46">IF(OR(Y66="YES",Z66="YES",AA66="YES"),1,0)</f>
        <v>1</v>
      </c>
      <c r="AN66" s="8">
        <f t="shared" ref="AN66:AN129" si="47">IF(OR(AB66="YES",AC66="YES"),1,0)</f>
        <v>0</v>
      </c>
      <c r="AO66" s="8">
        <f t="shared" ref="AO66:AO129" si="48">IF(AE66&gt;=0.59,1,0)</f>
        <v>0</v>
      </c>
      <c r="AP66" s="8">
        <f t="shared" ref="AP66:AP129" si="49">SUM(AF66:AO66)</f>
        <v>3</v>
      </c>
      <c r="AQ66"/>
    </row>
    <row r="67" spans="1:43" s="28" customFormat="1" x14ac:dyDescent="0.25">
      <c r="A67" s="8" t="s">
        <v>1938</v>
      </c>
      <c r="B67" s="8" t="s">
        <v>1944</v>
      </c>
      <c r="C67" s="9" t="s">
        <v>2012</v>
      </c>
      <c r="D67" s="10" t="s">
        <v>106</v>
      </c>
      <c r="E67" s="8" t="s">
        <v>107</v>
      </c>
      <c r="F67" s="11">
        <v>9</v>
      </c>
      <c r="G67" s="11">
        <v>12</v>
      </c>
      <c r="H67" s="11">
        <f t="shared" si="29"/>
        <v>3</v>
      </c>
      <c r="I67" s="52">
        <f t="shared" si="28"/>
        <v>0.33333333333333331</v>
      </c>
      <c r="J67" s="11">
        <v>3</v>
      </c>
      <c r="K67" s="11">
        <v>2</v>
      </c>
      <c r="L67" s="14">
        <f>IFERROR(K67/J67,"0%")</f>
        <v>0.66666666666666663</v>
      </c>
      <c r="M67" s="8">
        <v>3</v>
      </c>
      <c r="N67" s="12">
        <f t="shared" si="30"/>
        <v>0.25</v>
      </c>
      <c r="O67" s="8">
        <v>10</v>
      </c>
      <c r="P67" s="12">
        <f t="shared" si="31"/>
        <v>0.83333333333333337</v>
      </c>
      <c r="Q67" s="8">
        <v>4</v>
      </c>
      <c r="R67" s="12">
        <f t="shared" si="32"/>
        <v>0.33333333333333331</v>
      </c>
      <c r="S67" s="8">
        <v>3</v>
      </c>
      <c r="T67" s="8">
        <v>0</v>
      </c>
      <c r="U67" s="8">
        <v>0</v>
      </c>
      <c r="V67" s="8"/>
      <c r="W67" s="8">
        <v>1</v>
      </c>
      <c r="X67" s="8">
        <v>0</v>
      </c>
      <c r="Y67" s="17">
        <f t="shared" si="33"/>
        <v>0</v>
      </c>
      <c r="Z67" s="17">
        <f t="shared" si="34"/>
        <v>0</v>
      </c>
      <c r="AA67" s="17">
        <f t="shared" si="35"/>
        <v>0</v>
      </c>
      <c r="AB67" s="17" t="str">
        <f t="shared" si="36"/>
        <v>YES</v>
      </c>
      <c r="AC67" s="17">
        <f t="shared" si="37"/>
        <v>0</v>
      </c>
      <c r="AD67" s="8">
        <v>8</v>
      </c>
      <c r="AE67" s="12">
        <f t="shared" si="38"/>
        <v>0.66666666666666663</v>
      </c>
      <c r="AF67" s="19">
        <f t="shared" si="39"/>
        <v>0</v>
      </c>
      <c r="AG67" s="19">
        <f t="shared" si="40"/>
        <v>1</v>
      </c>
      <c r="AH67" s="19">
        <f t="shared" si="41"/>
        <v>1</v>
      </c>
      <c r="AI67" s="19">
        <f t="shared" si="42"/>
        <v>0</v>
      </c>
      <c r="AJ67" s="19">
        <f t="shared" si="43"/>
        <v>1</v>
      </c>
      <c r="AK67" s="19">
        <f t="shared" si="44"/>
        <v>0</v>
      </c>
      <c r="AL67" s="19">
        <f t="shared" si="45"/>
        <v>1</v>
      </c>
      <c r="AM67" s="8">
        <f t="shared" si="46"/>
        <v>0</v>
      </c>
      <c r="AN67" s="8">
        <f t="shared" si="47"/>
        <v>1</v>
      </c>
      <c r="AO67" s="8">
        <f t="shared" si="48"/>
        <v>1</v>
      </c>
      <c r="AP67" s="8">
        <f t="shared" si="49"/>
        <v>6</v>
      </c>
      <c r="AQ67"/>
    </row>
    <row r="68" spans="1:43" s="28" customFormat="1" x14ac:dyDescent="0.25">
      <c r="A68" s="20" t="s">
        <v>1938</v>
      </c>
      <c r="B68" s="20" t="s">
        <v>1944</v>
      </c>
      <c r="C68" s="21" t="s">
        <v>2026</v>
      </c>
      <c r="D68" s="22" t="s">
        <v>108</v>
      </c>
      <c r="E68" s="20" t="s">
        <v>109</v>
      </c>
      <c r="F68" s="23">
        <v>5</v>
      </c>
      <c r="G68" s="23">
        <v>7</v>
      </c>
      <c r="H68" s="23">
        <f t="shared" si="29"/>
        <v>2</v>
      </c>
      <c r="I68" s="53">
        <f t="shared" si="28"/>
        <v>0.4</v>
      </c>
      <c r="J68" s="23">
        <v>2</v>
      </c>
      <c r="K68" s="23">
        <v>0</v>
      </c>
      <c r="L68" s="24">
        <f>IFERROR(K68/J68,"0")</f>
        <v>0</v>
      </c>
      <c r="M68" s="20">
        <v>2</v>
      </c>
      <c r="N68" s="25">
        <f t="shared" si="30"/>
        <v>0.2857142857142857</v>
      </c>
      <c r="O68" s="20">
        <v>5</v>
      </c>
      <c r="P68" s="25">
        <f t="shared" si="31"/>
        <v>0.7142857142857143</v>
      </c>
      <c r="Q68" s="20">
        <v>6</v>
      </c>
      <c r="R68" s="25">
        <f t="shared" si="32"/>
        <v>0.8571428571428571</v>
      </c>
      <c r="S68" s="20">
        <v>1</v>
      </c>
      <c r="T68" s="20">
        <v>0</v>
      </c>
      <c r="U68" s="20">
        <v>0</v>
      </c>
      <c r="V68" s="20"/>
      <c r="W68" s="20">
        <v>2</v>
      </c>
      <c r="X68" s="20">
        <v>0</v>
      </c>
      <c r="Y68" s="26">
        <f t="shared" si="33"/>
        <v>0</v>
      </c>
      <c r="Z68" s="26">
        <f t="shared" si="34"/>
        <v>0</v>
      </c>
      <c r="AA68" s="26">
        <f t="shared" si="35"/>
        <v>0</v>
      </c>
      <c r="AB68" s="26" t="str">
        <f t="shared" si="36"/>
        <v>YES</v>
      </c>
      <c r="AC68" s="26">
        <f t="shared" si="37"/>
        <v>0</v>
      </c>
      <c r="AD68" s="20">
        <v>6</v>
      </c>
      <c r="AE68" s="25">
        <f t="shared" si="38"/>
        <v>0.8571428571428571</v>
      </c>
      <c r="AF68" s="27">
        <f t="shared" si="39"/>
        <v>0</v>
      </c>
      <c r="AG68" s="27">
        <f t="shared" si="40"/>
        <v>1</v>
      </c>
      <c r="AH68" s="27">
        <f t="shared" si="41"/>
        <v>0</v>
      </c>
      <c r="AI68" s="27">
        <f t="shared" si="42"/>
        <v>0</v>
      </c>
      <c r="AJ68" s="27">
        <f t="shared" si="43"/>
        <v>1</v>
      </c>
      <c r="AK68" s="27">
        <f t="shared" si="44"/>
        <v>1</v>
      </c>
      <c r="AL68" s="27">
        <f t="shared" si="45"/>
        <v>0</v>
      </c>
      <c r="AM68" s="20">
        <f t="shared" si="46"/>
        <v>0</v>
      </c>
      <c r="AN68" s="20">
        <f t="shared" si="47"/>
        <v>1</v>
      </c>
      <c r="AO68" s="20">
        <f t="shared" si="48"/>
        <v>1</v>
      </c>
      <c r="AP68" s="20">
        <f t="shared" si="49"/>
        <v>5</v>
      </c>
    </row>
    <row r="69" spans="1:43" s="28" customFormat="1" x14ac:dyDescent="0.25">
      <c r="A69" s="8" t="s">
        <v>1938</v>
      </c>
      <c r="B69" s="8" t="s">
        <v>1944</v>
      </c>
      <c r="C69" s="9" t="s">
        <v>2028</v>
      </c>
      <c r="D69" s="10" t="s">
        <v>110</v>
      </c>
      <c r="E69" s="8" t="s">
        <v>111</v>
      </c>
      <c r="F69" s="11">
        <v>20</v>
      </c>
      <c r="G69" s="11">
        <v>14</v>
      </c>
      <c r="H69" s="11">
        <f t="shared" si="29"/>
        <v>-6</v>
      </c>
      <c r="I69" s="52">
        <f t="shared" si="28"/>
        <v>-0.3</v>
      </c>
      <c r="J69" s="11">
        <v>14</v>
      </c>
      <c r="K69" s="11">
        <v>4</v>
      </c>
      <c r="L69" s="14">
        <f>IFERROR(K69/J69,"0%")</f>
        <v>0.2857142857142857</v>
      </c>
      <c r="M69" s="8">
        <v>4</v>
      </c>
      <c r="N69" s="12">
        <f t="shared" si="30"/>
        <v>0.2857142857142857</v>
      </c>
      <c r="O69" s="8">
        <v>13</v>
      </c>
      <c r="P69" s="12">
        <f t="shared" si="31"/>
        <v>0.9285714285714286</v>
      </c>
      <c r="Q69" s="8">
        <v>9</v>
      </c>
      <c r="R69" s="12">
        <f t="shared" si="32"/>
        <v>0.6428571428571429</v>
      </c>
      <c r="S69" s="8">
        <v>4</v>
      </c>
      <c r="T69" s="8">
        <v>0</v>
      </c>
      <c r="U69" s="8">
        <v>0</v>
      </c>
      <c r="V69" s="8"/>
      <c r="W69" s="8">
        <v>4</v>
      </c>
      <c r="X69" s="8">
        <v>1</v>
      </c>
      <c r="Y69" s="17">
        <f t="shared" si="33"/>
        <v>0</v>
      </c>
      <c r="Z69" s="17">
        <f t="shared" si="34"/>
        <v>0</v>
      </c>
      <c r="AA69" s="17">
        <f t="shared" si="35"/>
        <v>0</v>
      </c>
      <c r="AB69" s="17" t="str">
        <f t="shared" si="36"/>
        <v>YES</v>
      </c>
      <c r="AC69" s="17" t="str">
        <f t="shared" si="37"/>
        <v>YES</v>
      </c>
      <c r="AD69" s="8">
        <v>9</v>
      </c>
      <c r="AE69" s="12">
        <f t="shared" si="38"/>
        <v>0.6428571428571429</v>
      </c>
      <c r="AF69" s="19">
        <f t="shared" si="39"/>
        <v>0</v>
      </c>
      <c r="AG69" s="19">
        <f t="shared" si="40"/>
        <v>0</v>
      </c>
      <c r="AH69" s="19">
        <f t="shared" si="41"/>
        <v>0</v>
      </c>
      <c r="AI69" s="19">
        <f t="shared" si="42"/>
        <v>0</v>
      </c>
      <c r="AJ69" s="19">
        <f t="shared" si="43"/>
        <v>1</v>
      </c>
      <c r="AK69" s="19">
        <f t="shared" si="44"/>
        <v>1</v>
      </c>
      <c r="AL69" s="19">
        <f t="shared" si="45"/>
        <v>1</v>
      </c>
      <c r="AM69" s="8">
        <f t="shared" si="46"/>
        <v>0</v>
      </c>
      <c r="AN69" s="8">
        <f t="shared" si="47"/>
        <v>1</v>
      </c>
      <c r="AO69" s="8">
        <f t="shared" si="48"/>
        <v>1</v>
      </c>
      <c r="AP69" s="8">
        <f t="shared" si="49"/>
        <v>5</v>
      </c>
      <c r="AQ69"/>
    </row>
    <row r="70" spans="1:43" s="28" customFormat="1" x14ac:dyDescent="0.25">
      <c r="A70" s="8" t="s">
        <v>1938</v>
      </c>
      <c r="B70" s="8" t="s">
        <v>1944</v>
      </c>
      <c r="C70" s="9" t="s">
        <v>2029</v>
      </c>
      <c r="D70" s="10" t="s">
        <v>112</v>
      </c>
      <c r="E70" s="8" t="s">
        <v>113</v>
      </c>
      <c r="F70" s="11">
        <v>24</v>
      </c>
      <c r="G70" s="11">
        <v>18</v>
      </c>
      <c r="H70" s="11">
        <f t="shared" si="29"/>
        <v>-6</v>
      </c>
      <c r="I70" s="52">
        <f t="shared" si="28"/>
        <v>-0.25</v>
      </c>
      <c r="J70" s="11">
        <v>13</v>
      </c>
      <c r="K70" s="11">
        <v>4</v>
      </c>
      <c r="L70" s="14">
        <f>IFERROR(K70/J70,"0%")</f>
        <v>0.30769230769230771</v>
      </c>
      <c r="M70" s="8">
        <v>8</v>
      </c>
      <c r="N70" s="12">
        <f t="shared" si="30"/>
        <v>0.44444444444444442</v>
      </c>
      <c r="O70" s="8">
        <v>15</v>
      </c>
      <c r="P70" s="12">
        <f t="shared" si="31"/>
        <v>0.83333333333333337</v>
      </c>
      <c r="Q70" s="8">
        <v>13</v>
      </c>
      <c r="R70" s="12">
        <f t="shared" si="32"/>
        <v>0.72222222222222221</v>
      </c>
      <c r="S70" s="8">
        <v>12</v>
      </c>
      <c r="T70" s="8">
        <v>0</v>
      </c>
      <c r="U70" s="8">
        <v>1</v>
      </c>
      <c r="V70" s="8"/>
      <c r="W70" s="8">
        <v>1</v>
      </c>
      <c r="X70" s="8">
        <v>0</v>
      </c>
      <c r="Y70" s="17">
        <f t="shared" si="33"/>
        <v>0</v>
      </c>
      <c r="Z70" s="17" t="str">
        <f t="shared" si="34"/>
        <v>YES</v>
      </c>
      <c r="AA70" s="17">
        <f t="shared" si="35"/>
        <v>0</v>
      </c>
      <c r="AB70" s="17" t="str">
        <f t="shared" si="36"/>
        <v>YES</v>
      </c>
      <c r="AC70" s="17">
        <f t="shared" si="37"/>
        <v>0</v>
      </c>
      <c r="AD70" s="8">
        <v>10</v>
      </c>
      <c r="AE70" s="12">
        <f t="shared" si="38"/>
        <v>0.55555555555555558</v>
      </c>
      <c r="AF70" s="19">
        <f t="shared" si="39"/>
        <v>0</v>
      </c>
      <c r="AG70" s="19">
        <f t="shared" si="40"/>
        <v>0</v>
      </c>
      <c r="AH70" s="19">
        <f t="shared" si="41"/>
        <v>0</v>
      </c>
      <c r="AI70" s="19">
        <f t="shared" si="42"/>
        <v>1</v>
      </c>
      <c r="AJ70" s="19">
        <f t="shared" si="43"/>
        <v>1</v>
      </c>
      <c r="AK70" s="19">
        <f t="shared" si="44"/>
        <v>1</v>
      </c>
      <c r="AL70" s="19">
        <f t="shared" si="45"/>
        <v>1</v>
      </c>
      <c r="AM70" s="8">
        <f t="shared" si="46"/>
        <v>1</v>
      </c>
      <c r="AN70" s="8">
        <f t="shared" si="47"/>
        <v>1</v>
      </c>
      <c r="AO70" s="8">
        <f t="shared" si="48"/>
        <v>0</v>
      </c>
      <c r="AP70" s="8">
        <f t="shared" si="49"/>
        <v>6</v>
      </c>
      <c r="AQ70"/>
    </row>
    <row r="71" spans="1:43" s="28" customFormat="1" x14ac:dyDescent="0.25">
      <c r="A71" s="8" t="s">
        <v>1938</v>
      </c>
      <c r="B71" s="8" t="s">
        <v>1944</v>
      </c>
      <c r="C71" s="9" t="s">
        <v>2017</v>
      </c>
      <c r="D71" s="10" t="s">
        <v>114</v>
      </c>
      <c r="E71" s="8" t="s">
        <v>115</v>
      </c>
      <c r="F71" s="11">
        <v>9</v>
      </c>
      <c r="G71" s="11">
        <v>11</v>
      </c>
      <c r="H71" s="11">
        <f t="shared" si="29"/>
        <v>2</v>
      </c>
      <c r="I71" s="52">
        <f t="shared" si="28"/>
        <v>0.22222222222222221</v>
      </c>
      <c r="J71" s="11">
        <v>3</v>
      </c>
      <c r="K71" s="11">
        <v>2</v>
      </c>
      <c r="L71" s="14">
        <f>IFERROR(K71/J71,"0%")</f>
        <v>0.66666666666666663</v>
      </c>
      <c r="M71" s="8">
        <v>4</v>
      </c>
      <c r="N71" s="12">
        <f t="shared" si="30"/>
        <v>0.36363636363636365</v>
      </c>
      <c r="O71" s="8">
        <v>9</v>
      </c>
      <c r="P71" s="12">
        <f t="shared" si="31"/>
        <v>0.81818181818181823</v>
      </c>
      <c r="Q71" s="8">
        <v>8</v>
      </c>
      <c r="R71" s="12">
        <f t="shared" si="32"/>
        <v>0.72727272727272729</v>
      </c>
      <c r="S71" s="8">
        <v>5</v>
      </c>
      <c r="T71" s="8">
        <v>0</v>
      </c>
      <c r="U71" s="8">
        <v>0</v>
      </c>
      <c r="V71" s="8"/>
      <c r="W71" s="8">
        <v>2</v>
      </c>
      <c r="X71" s="8">
        <v>0</v>
      </c>
      <c r="Y71" s="17">
        <f t="shared" si="33"/>
        <v>0</v>
      </c>
      <c r="Z71" s="17">
        <f t="shared" si="34"/>
        <v>0</v>
      </c>
      <c r="AA71" s="17">
        <f t="shared" si="35"/>
        <v>0</v>
      </c>
      <c r="AB71" s="17" t="str">
        <f t="shared" si="36"/>
        <v>YES</v>
      </c>
      <c r="AC71" s="17">
        <f t="shared" si="37"/>
        <v>0</v>
      </c>
      <c r="AD71" s="8">
        <v>8</v>
      </c>
      <c r="AE71" s="12">
        <f t="shared" si="38"/>
        <v>0.72727272727272729</v>
      </c>
      <c r="AF71" s="19">
        <f t="shared" si="39"/>
        <v>0</v>
      </c>
      <c r="AG71" s="19">
        <f t="shared" si="40"/>
        <v>1</v>
      </c>
      <c r="AH71" s="19">
        <f t="shared" si="41"/>
        <v>1</v>
      </c>
      <c r="AI71" s="19">
        <f t="shared" si="42"/>
        <v>0</v>
      </c>
      <c r="AJ71" s="19">
        <f t="shared" si="43"/>
        <v>1</v>
      </c>
      <c r="AK71" s="19">
        <f t="shared" si="44"/>
        <v>1</v>
      </c>
      <c r="AL71" s="19">
        <f t="shared" si="45"/>
        <v>1</v>
      </c>
      <c r="AM71" s="8">
        <f t="shared" si="46"/>
        <v>0</v>
      </c>
      <c r="AN71" s="8">
        <f t="shared" si="47"/>
        <v>1</v>
      </c>
      <c r="AO71" s="8">
        <f t="shared" si="48"/>
        <v>1</v>
      </c>
      <c r="AP71" s="8">
        <f t="shared" si="49"/>
        <v>7</v>
      </c>
      <c r="AQ71"/>
    </row>
    <row r="72" spans="1:43" s="28" customFormat="1" x14ac:dyDescent="0.25">
      <c r="A72" s="8" t="s">
        <v>1938</v>
      </c>
      <c r="B72" s="8" t="s">
        <v>1944</v>
      </c>
      <c r="C72" s="9" t="s">
        <v>1966</v>
      </c>
      <c r="D72" s="10" t="s">
        <v>116</v>
      </c>
      <c r="E72" s="8" t="s">
        <v>117</v>
      </c>
      <c r="F72" s="11">
        <v>28</v>
      </c>
      <c r="G72" s="11">
        <v>22</v>
      </c>
      <c r="H72" s="11">
        <f t="shared" si="29"/>
        <v>-6</v>
      </c>
      <c r="I72" s="52">
        <f t="shared" si="28"/>
        <v>-0.21428571428571427</v>
      </c>
      <c r="J72" s="11">
        <v>15</v>
      </c>
      <c r="K72" s="11">
        <v>7</v>
      </c>
      <c r="L72" s="14">
        <f>IFERROR(K72/J72,"0%")</f>
        <v>0.46666666666666667</v>
      </c>
      <c r="M72" s="8">
        <v>10</v>
      </c>
      <c r="N72" s="12">
        <f t="shared" si="30"/>
        <v>0.45454545454545453</v>
      </c>
      <c r="O72" s="8">
        <v>18</v>
      </c>
      <c r="P72" s="12">
        <f t="shared" si="31"/>
        <v>0.81818181818181823</v>
      </c>
      <c r="Q72" s="8">
        <v>17</v>
      </c>
      <c r="R72" s="12">
        <f t="shared" si="32"/>
        <v>0.77272727272727271</v>
      </c>
      <c r="S72" s="8">
        <v>7</v>
      </c>
      <c r="T72" s="8">
        <v>0</v>
      </c>
      <c r="U72" s="8">
        <v>0</v>
      </c>
      <c r="V72" s="8"/>
      <c r="W72" s="8">
        <v>2</v>
      </c>
      <c r="X72" s="8">
        <v>0</v>
      </c>
      <c r="Y72" s="17">
        <f t="shared" si="33"/>
        <v>0</v>
      </c>
      <c r="Z72" s="17">
        <f t="shared" si="34"/>
        <v>0</v>
      </c>
      <c r="AA72" s="17">
        <f t="shared" si="35"/>
        <v>0</v>
      </c>
      <c r="AB72" s="17" t="str">
        <f t="shared" si="36"/>
        <v>YES</v>
      </c>
      <c r="AC72" s="17">
        <f t="shared" si="37"/>
        <v>0</v>
      </c>
      <c r="AD72" s="8">
        <v>9</v>
      </c>
      <c r="AE72" s="12">
        <f t="shared" si="38"/>
        <v>0.40909090909090912</v>
      </c>
      <c r="AF72" s="19">
        <f t="shared" si="39"/>
        <v>0</v>
      </c>
      <c r="AG72" s="19">
        <f t="shared" si="40"/>
        <v>0</v>
      </c>
      <c r="AH72" s="19">
        <f t="shared" si="41"/>
        <v>0</v>
      </c>
      <c r="AI72" s="19">
        <f t="shared" si="42"/>
        <v>1</v>
      </c>
      <c r="AJ72" s="19">
        <f t="shared" si="43"/>
        <v>1</v>
      </c>
      <c r="AK72" s="19">
        <f t="shared" si="44"/>
        <v>1</v>
      </c>
      <c r="AL72" s="19">
        <f t="shared" si="45"/>
        <v>1</v>
      </c>
      <c r="AM72" s="8">
        <f t="shared" si="46"/>
        <v>0</v>
      </c>
      <c r="AN72" s="8">
        <f t="shared" si="47"/>
        <v>1</v>
      </c>
      <c r="AO72" s="8">
        <f t="shared" si="48"/>
        <v>0</v>
      </c>
      <c r="AP72" s="8">
        <f t="shared" si="49"/>
        <v>5</v>
      </c>
      <c r="AQ72"/>
    </row>
    <row r="73" spans="1:43" s="28" customFormat="1" x14ac:dyDescent="0.25">
      <c r="A73" s="8" t="s">
        <v>1938</v>
      </c>
      <c r="B73" s="8" t="s">
        <v>1944</v>
      </c>
      <c r="C73" s="9" t="s">
        <v>2030</v>
      </c>
      <c r="D73" s="10" t="s">
        <v>118</v>
      </c>
      <c r="E73" s="8" t="s">
        <v>1945</v>
      </c>
      <c r="F73" s="11">
        <v>0</v>
      </c>
      <c r="G73" s="11">
        <v>23</v>
      </c>
      <c r="H73" s="11">
        <f t="shared" si="29"/>
        <v>23</v>
      </c>
      <c r="I73" s="59" t="s">
        <v>2457</v>
      </c>
      <c r="J73" s="11">
        <v>0</v>
      </c>
      <c r="K73" s="11">
        <v>0</v>
      </c>
      <c r="L73" s="57">
        <v>0</v>
      </c>
      <c r="M73" s="8">
        <v>0</v>
      </c>
      <c r="N73" s="12">
        <f t="shared" si="30"/>
        <v>0</v>
      </c>
      <c r="O73" s="8">
        <v>2</v>
      </c>
      <c r="P73" s="12">
        <f t="shared" si="31"/>
        <v>8.6956521739130432E-2</v>
      </c>
      <c r="Q73" s="8">
        <v>0</v>
      </c>
      <c r="R73" s="12">
        <f t="shared" si="32"/>
        <v>0</v>
      </c>
      <c r="S73" s="8">
        <v>8</v>
      </c>
      <c r="T73" s="8">
        <v>0</v>
      </c>
      <c r="U73" s="8">
        <v>0</v>
      </c>
      <c r="V73" s="8"/>
      <c r="W73" s="8">
        <v>3</v>
      </c>
      <c r="X73" s="8">
        <v>1</v>
      </c>
      <c r="Y73" s="17">
        <f t="shared" si="33"/>
        <v>0</v>
      </c>
      <c r="Z73" s="17">
        <f t="shared" si="34"/>
        <v>0</v>
      </c>
      <c r="AA73" s="17">
        <f t="shared" si="35"/>
        <v>0</v>
      </c>
      <c r="AB73" s="17" t="str">
        <f t="shared" si="36"/>
        <v>YES</v>
      </c>
      <c r="AC73" s="17" t="str">
        <f t="shared" si="37"/>
        <v>YES</v>
      </c>
      <c r="AD73" s="8">
        <v>12</v>
      </c>
      <c r="AE73" s="12">
        <f t="shared" si="38"/>
        <v>0.52173913043478259</v>
      </c>
      <c r="AF73" s="19">
        <f t="shared" si="39"/>
        <v>0</v>
      </c>
      <c r="AG73" s="19">
        <f t="shared" si="40"/>
        <v>1</v>
      </c>
      <c r="AH73" s="19">
        <f t="shared" si="41"/>
        <v>0</v>
      </c>
      <c r="AI73" s="19">
        <f t="shared" si="42"/>
        <v>0</v>
      </c>
      <c r="AJ73" s="19">
        <f t="shared" si="43"/>
        <v>0</v>
      </c>
      <c r="AK73" s="19">
        <f t="shared" si="44"/>
        <v>0</v>
      </c>
      <c r="AL73" s="19">
        <f t="shared" si="45"/>
        <v>1</v>
      </c>
      <c r="AM73" s="8">
        <f t="shared" si="46"/>
        <v>0</v>
      </c>
      <c r="AN73" s="8">
        <f t="shared" si="47"/>
        <v>1</v>
      </c>
      <c r="AO73" s="8">
        <f t="shared" si="48"/>
        <v>0</v>
      </c>
      <c r="AP73" s="8">
        <f t="shared" si="49"/>
        <v>3</v>
      </c>
      <c r="AQ73"/>
    </row>
    <row r="74" spans="1:43" s="28" customFormat="1" x14ac:dyDescent="0.25">
      <c r="A74" s="20" t="s">
        <v>1938</v>
      </c>
      <c r="B74" s="20" t="s">
        <v>1944</v>
      </c>
      <c r="C74" s="21" t="s">
        <v>2031</v>
      </c>
      <c r="D74" s="22" t="s">
        <v>119</v>
      </c>
      <c r="E74" s="20" t="s">
        <v>1946</v>
      </c>
      <c r="F74" s="23">
        <v>5</v>
      </c>
      <c r="G74" s="23">
        <v>7</v>
      </c>
      <c r="H74" s="23">
        <f t="shared" si="29"/>
        <v>2</v>
      </c>
      <c r="I74" s="53">
        <f t="shared" ref="I74:I95" si="50">H74/F74</f>
        <v>0.4</v>
      </c>
      <c r="J74" s="23">
        <v>1</v>
      </c>
      <c r="K74" s="23">
        <v>0</v>
      </c>
      <c r="L74" s="24">
        <f>IFERROR(K74/J74,"0")</f>
        <v>0</v>
      </c>
      <c r="M74" s="20">
        <v>4</v>
      </c>
      <c r="N74" s="25">
        <f t="shared" si="30"/>
        <v>0.5714285714285714</v>
      </c>
      <c r="O74" s="20">
        <v>6</v>
      </c>
      <c r="P74" s="25">
        <f t="shared" si="31"/>
        <v>0.8571428571428571</v>
      </c>
      <c r="Q74" s="20">
        <v>6</v>
      </c>
      <c r="R74" s="25">
        <f t="shared" si="32"/>
        <v>0.8571428571428571</v>
      </c>
      <c r="S74" s="20">
        <v>1</v>
      </c>
      <c r="T74" s="20">
        <v>0</v>
      </c>
      <c r="U74" s="20">
        <v>0</v>
      </c>
      <c r="V74" s="20"/>
      <c r="W74" s="20">
        <v>3</v>
      </c>
      <c r="X74" s="20">
        <v>2</v>
      </c>
      <c r="Y74" s="26">
        <f t="shared" si="33"/>
        <v>0</v>
      </c>
      <c r="Z74" s="26">
        <f t="shared" si="34"/>
        <v>0</v>
      </c>
      <c r="AA74" s="26">
        <f t="shared" si="35"/>
        <v>0</v>
      </c>
      <c r="AB74" s="26" t="str">
        <f t="shared" si="36"/>
        <v>YES</v>
      </c>
      <c r="AC74" s="26" t="str">
        <f t="shared" si="37"/>
        <v>YES</v>
      </c>
      <c r="AD74" s="20">
        <v>7</v>
      </c>
      <c r="AE74" s="25">
        <f t="shared" si="38"/>
        <v>1</v>
      </c>
      <c r="AF74" s="27">
        <f t="shared" si="39"/>
        <v>0</v>
      </c>
      <c r="AG74" s="27">
        <f t="shared" si="40"/>
        <v>1</v>
      </c>
      <c r="AH74" s="27">
        <f t="shared" si="41"/>
        <v>0</v>
      </c>
      <c r="AI74" s="27">
        <f t="shared" si="42"/>
        <v>1</v>
      </c>
      <c r="AJ74" s="27">
        <f t="shared" si="43"/>
        <v>1</v>
      </c>
      <c r="AK74" s="27">
        <f t="shared" si="44"/>
        <v>1</v>
      </c>
      <c r="AL74" s="27">
        <f t="shared" si="45"/>
        <v>0</v>
      </c>
      <c r="AM74" s="20">
        <f t="shared" si="46"/>
        <v>0</v>
      </c>
      <c r="AN74" s="20">
        <f t="shared" si="47"/>
        <v>1</v>
      </c>
      <c r="AO74" s="20">
        <f t="shared" si="48"/>
        <v>1</v>
      </c>
      <c r="AP74" s="20">
        <f t="shared" si="49"/>
        <v>6</v>
      </c>
    </row>
    <row r="75" spans="1:43" s="28" customFormat="1" x14ac:dyDescent="0.25">
      <c r="A75" s="8" t="s">
        <v>1938</v>
      </c>
      <c r="B75" s="8" t="s">
        <v>1944</v>
      </c>
      <c r="C75" s="9" t="s">
        <v>2032</v>
      </c>
      <c r="D75" s="10" t="s">
        <v>1574</v>
      </c>
      <c r="E75" s="8" t="s">
        <v>1575</v>
      </c>
      <c r="F75" s="11">
        <v>15</v>
      </c>
      <c r="G75" s="11">
        <v>30</v>
      </c>
      <c r="H75" s="11">
        <f t="shared" si="29"/>
        <v>15</v>
      </c>
      <c r="I75" s="52">
        <f t="shared" si="50"/>
        <v>1</v>
      </c>
      <c r="J75" s="11">
        <v>13</v>
      </c>
      <c r="K75" s="11">
        <v>6</v>
      </c>
      <c r="L75" s="14">
        <f t="shared" ref="L75:L95" si="51">IFERROR(K75/J75,"0%")</f>
        <v>0.46153846153846156</v>
      </c>
      <c r="M75" s="8">
        <v>2</v>
      </c>
      <c r="N75" s="12">
        <f t="shared" si="30"/>
        <v>6.6666666666666666E-2</v>
      </c>
      <c r="O75" s="8">
        <v>22</v>
      </c>
      <c r="P75" s="12">
        <f t="shared" si="31"/>
        <v>0.73333333333333328</v>
      </c>
      <c r="Q75" s="8">
        <v>16</v>
      </c>
      <c r="R75" s="12">
        <f t="shared" si="32"/>
        <v>0.53333333333333333</v>
      </c>
      <c r="S75" s="8">
        <v>6</v>
      </c>
      <c r="T75" s="8">
        <v>0</v>
      </c>
      <c r="U75" s="8">
        <v>0</v>
      </c>
      <c r="V75" s="8"/>
      <c r="W75" s="8">
        <v>0</v>
      </c>
      <c r="X75" s="8">
        <v>0</v>
      </c>
      <c r="Y75" s="17">
        <f t="shared" si="33"/>
        <v>0</v>
      </c>
      <c r="Z75" s="17">
        <f t="shared" si="34"/>
        <v>0</v>
      </c>
      <c r="AA75" s="17">
        <f t="shared" si="35"/>
        <v>0</v>
      </c>
      <c r="AB75" s="17">
        <f t="shared" si="36"/>
        <v>0</v>
      </c>
      <c r="AC75" s="17">
        <f t="shared" si="37"/>
        <v>0</v>
      </c>
      <c r="AD75" s="8">
        <v>17</v>
      </c>
      <c r="AE75" s="12">
        <f t="shared" si="38"/>
        <v>0.56666666666666665</v>
      </c>
      <c r="AF75" s="19">
        <f t="shared" si="39"/>
        <v>0</v>
      </c>
      <c r="AG75" s="19">
        <f t="shared" si="40"/>
        <v>1</v>
      </c>
      <c r="AH75" s="19">
        <f t="shared" si="41"/>
        <v>0</v>
      </c>
      <c r="AI75" s="19">
        <f t="shared" si="42"/>
        <v>0</v>
      </c>
      <c r="AJ75" s="19">
        <f t="shared" si="43"/>
        <v>1</v>
      </c>
      <c r="AK75" s="19">
        <f t="shared" si="44"/>
        <v>1</v>
      </c>
      <c r="AL75" s="19">
        <f t="shared" si="45"/>
        <v>1</v>
      </c>
      <c r="AM75" s="8">
        <f t="shared" si="46"/>
        <v>0</v>
      </c>
      <c r="AN75" s="8">
        <f t="shared" si="47"/>
        <v>0</v>
      </c>
      <c r="AO75" s="8">
        <f t="shared" si="48"/>
        <v>0</v>
      </c>
      <c r="AP75" s="8">
        <f t="shared" si="49"/>
        <v>4</v>
      </c>
      <c r="AQ75"/>
    </row>
    <row r="76" spans="1:43" s="28" customFormat="1" x14ac:dyDescent="0.25">
      <c r="A76" s="8" t="s">
        <v>1938</v>
      </c>
      <c r="B76" s="8" t="s">
        <v>1944</v>
      </c>
      <c r="C76" s="9" t="s">
        <v>2033</v>
      </c>
      <c r="D76" s="10" t="s">
        <v>120</v>
      </c>
      <c r="E76" s="8" t="s">
        <v>121</v>
      </c>
      <c r="F76" s="11">
        <v>23</v>
      </c>
      <c r="G76" s="11">
        <v>30</v>
      </c>
      <c r="H76" s="11">
        <f t="shared" si="29"/>
        <v>7</v>
      </c>
      <c r="I76" s="52">
        <f t="shared" si="50"/>
        <v>0.30434782608695654</v>
      </c>
      <c r="J76" s="11">
        <v>8</v>
      </c>
      <c r="K76" s="11">
        <v>6</v>
      </c>
      <c r="L76" s="14">
        <f t="shared" si="51"/>
        <v>0.75</v>
      </c>
      <c r="M76" s="8">
        <v>17</v>
      </c>
      <c r="N76" s="12">
        <f t="shared" si="30"/>
        <v>0.56666666666666665</v>
      </c>
      <c r="O76" s="8">
        <v>25</v>
      </c>
      <c r="P76" s="12">
        <f t="shared" si="31"/>
        <v>0.83333333333333337</v>
      </c>
      <c r="Q76" s="8">
        <v>23</v>
      </c>
      <c r="R76" s="12">
        <f t="shared" si="32"/>
        <v>0.76666666666666672</v>
      </c>
      <c r="S76" s="8">
        <v>13</v>
      </c>
      <c r="T76" s="8">
        <v>0</v>
      </c>
      <c r="U76" s="8">
        <v>1</v>
      </c>
      <c r="V76" s="8"/>
      <c r="W76" s="8">
        <v>0</v>
      </c>
      <c r="X76" s="8">
        <v>0</v>
      </c>
      <c r="Y76" s="17">
        <f t="shared" si="33"/>
        <v>0</v>
      </c>
      <c r="Z76" s="17" t="str">
        <f t="shared" si="34"/>
        <v>YES</v>
      </c>
      <c r="AA76" s="17">
        <f t="shared" si="35"/>
        <v>0</v>
      </c>
      <c r="AB76" s="17">
        <f t="shared" si="36"/>
        <v>0</v>
      </c>
      <c r="AC76" s="17">
        <f t="shared" si="37"/>
        <v>0</v>
      </c>
      <c r="AD76" s="8">
        <v>15</v>
      </c>
      <c r="AE76" s="12">
        <f t="shared" si="38"/>
        <v>0.5</v>
      </c>
      <c r="AF76" s="19">
        <f t="shared" si="39"/>
        <v>0</v>
      </c>
      <c r="AG76" s="19">
        <f t="shared" si="40"/>
        <v>1</v>
      </c>
      <c r="AH76" s="19">
        <f t="shared" si="41"/>
        <v>1</v>
      </c>
      <c r="AI76" s="19">
        <f t="shared" si="42"/>
        <v>1</v>
      </c>
      <c r="AJ76" s="19">
        <f t="shared" si="43"/>
        <v>1</v>
      </c>
      <c r="AK76" s="19">
        <f t="shared" si="44"/>
        <v>1</v>
      </c>
      <c r="AL76" s="19">
        <f t="shared" si="45"/>
        <v>1</v>
      </c>
      <c r="AM76" s="8">
        <f t="shared" si="46"/>
        <v>1</v>
      </c>
      <c r="AN76" s="8">
        <f t="shared" si="47"/>
        <v>0</v>
      </c>
      <c r="AO76" s="8">
        <f t="shared" si="48"/>
        <v>0</v>
      </c>
      <c r="AP76" s="8">
        <f t="shared" si="49"/>
        <v>7</v>
      </c>
      <c r="AQ76"/>
    </row>
    <row r="77" spans="1:43" s="28" customFormat="1" x14ac:dyDescent="0.25">
      <c r="A77" s="8" t="s">
        <v>1938</v>
      </c>
      <c r="B77" s="8" t="s">
        <v>1944</v>
      </c>
      <c r="C77" s="9" t="s">
        <v>2034</v>
      </c>
      <c r="D77" s="10" t="s">
        <v>122</v>
      </c>
      <c r="E77" s="8" t="s">
        <v>123</v>
      </c>
      <c r="F77" s="11">
        <v>14</v>
      </c>
      <c r="G77" s="11">
        <v>14</v>
      </c>
      <c r="H77" s="11">
        <f t="shared" si="29"/>
        <v>0</v>
      </c>
      <c r="I77" s="52">
        <f t="shared" si="50"/>
        <v>0</v>
      </c>
      <c r="J77" s="11">
        <v>8</v>
      </c>
      <c r="K77" s="11">
        <v>4</v>
      </c>
      <c r="L77" s="14">
        <f t="shared" si="51"/>
        <v>0.5</v>
      </c>
      <c r="M77" s="8">
        <v>4</v>
      </c>
      <c r="N77" s="12">
        <f t="shared" si="30"/>
        <v>0.2857142857142857</v>
      </c>
      <c r="O77" s="8">
        <v>9</v>
      </c>
      <c r="P77" s="12">
        <f t="shared" si="31"/>
        <v>0.6428571428571429</v>
      </c>
      <c r="Q77" s="8">
        <v>6</v>
      </c>
      <c r="R77" s="12">
        <f t="shared" si="32"/>
        <v>0.42857142857142855</v>
      </c>
      <c r="S77" s="8">
        <v>3</v>
      </c>
      <c r="T77" s="8">
        <v>0</v>
      </c>
      <c r="U77" s="8">
        <v>0</v>
      </c>
      <c r="V77" s="8"/>
      <c r="W77" s="8">
        <v>2</v>
      </c>
      <c r="X77" s="8">
        <v>0</v>
      </c>
      <c r="Y77" s="17">
        <f t="shared" si="33"/>
        <v>0</v>
      </c>
      <c r="Z77" s="17">
        <f t="shared" si="34"/>
        <v>0</v>
      </c>
      <c r="AA77" s="17">
        <f t="shared" si="35"/>
        <v>0</v>
      </c>
      <c r="AB77" s="17" t="str">
        <f t="shared" si="36"/>
        <v>YES</v>
      </c>
      <c r="AC77" s="17">
        <f t="shared" si="37"/>
        <v>0</v>
      </c>
      <c r="AD77" s="8">
        <v>8</v>
      </c>
      <c r="AE77" s="12">
        <f t="shared" si="38"/>
        <v>0.5714285714285714</v>
      </c>
      <c r="AF77" s="19">
        <f t="shared" si="39"/>
        <v>0</v>
      </c>
      <c r="AG77" s="19">
        <f t="shared" si="40"/>
        <v>0</v>
      </c>
      <c r="AH77" s="19">
        <f t="shared" si="41"/>
        <v>1</v>
      </c>
      <c r="AI77" s="19">
        <f t="shared" si="42"/>
        <v>0</v>
      </c>
      <c r="AJ77" s="19">
        <f t="shared" si="43"/>
        <v>0</v>
      </c>
      <c r="AK77" s="19">
        <f t="shared" si="44"/>
        <v>0</v>
      </c>
      <c r="AL77" s="19">
        <f t="shared" si="45"/>
        <v>1</v>
      </c>
      <c r="AM77" s="8">
        <f t="shared" si="46"/>
        <v>0</v>
      </c>
      <c r="AN77" s="8">
        <f t="shared" si="47"/>
        <v>1</v>
      </c>
      <c r="AO77" s="8">
        <f t="shared" si="48"/>
        <v>0</v>
      </c>
      <c r="AP77" s="8">
        <f t="shared" si="49"/>
        <v>3</v>
      </c>
      <c r="AQ77"/>
    </row>
    <row r="78" spans="1:43" s="28" customFormat="1" x14ac:dyDescent="0.25">
      <c r="A78" s="8" t="s">
        <v>1938</v>
      </c>
      <c r="B78" s="8" t="s">
        <v>1944</v>
      </c>
      <c r="C78" s="9" t="s">
        <v>2018</v>
      </c>
      <c r="D78" s="10" t="s">
        <v>124</v>
      </c>
      <c r="E78" s="8" t="s">
        <v>125</v>
      </c>
      <c r="F78" s="11">
        <v>17</v>
      </c>
      <c r="G78" s="11">
        <v>13</v>
      </c>
      <c r="H78" s="11">
        <f t="shared" si="29"/>
        <v>-4</v>
      </c>
      <c r="I78" s="52">
        <f t="shared" si="50"/>
        <v>-0.23529411764705882</v>
      </c>
      <c r="J78" s="11">
        <v>8</v>
      </c>
      <c r="K78" s="11">
        <v>1</v>
      </c>
      <c r="L78" s="14">
        <f t="shared" si="51"/>
        <v>0.125</v>
      </c>
      <c r="M78" s="8">
        <v>10</v>
      </c>
      <c r="N78" s="12">
        <f t="shared" si="30"/>
        <v>0.76923076923076927</v>
      </c>
      <c r="O78" s="8">
        <v>10</v>
      </c>
      <c r="P78" s="12">
        <f t="shared" si="31"/>
        <v>0.76923076923076927</v>
      </c>
      <c r="Q78" s="8">
        <v>8</v>
      </c>
      <c r="R78" s="12">
        <f t="shared" si="32"/>
        <v>0.61538461538461542</v>
      </c>
      <c r="S78" s="8">
        <v>1</v>
      </c>
      <c r="T78" s="8">
        <v>0</v>
      </c>
      <c r="U78" s="8">
        <v>0</v>
      </c>
      <c r="V78" s="8"/>
      <c r="W78" s="8">
        <v>2</v>
      </c>
      <c r="X78" s="8">
        <v>0</v>
      </c>
      <c r="Y78" s="17">
        <f t="shared" si="33"/>
        <v>0</v>
      </c>
      <c r="Z78" s="17">
        <f t="shared" si="34"/>
        <v>0</v>
      </c>
      <c r="AA78" s="17">
        <f t="shared" si="35"/>
        <v>0</v>
      </c>
      <c r="AB78" s="17" t="str">
        <f t="shared" si="36"/>
        <v>YES</v>
      </c>
      <c r="AC78" s="17">
        <f t="shared" si="37"/>
        <v>0</v>
      </c>
      <c r="AD78" s="8">
        <v>7</v>
      </c>
      <c r="AE78" s="12">
        <f t="shared" si="38"/>
        <v>0.53846153846153844</v>
      </c>
      <c r="AF78" s="19">
        <f t="shared" si="39"/>
        <v>0</v>
      </c>
      <c r="AG78" s="19">
        <f t="shared" si="40"/>
        <v>0</v>
      </c>
      <c r="AH78" s="19">
        <f t="shared" si="41"/>
        <v>0</v>
      </c>
      <c r="AI78" s="19">
        <f t="shared" si="42"/>
        <v>1</v>
      </c>
      <c r="AJ78" s="19">
        <f t="shared" si="43"/>
        <v>1</v>
      </c>
      <c r="AK78" s="19">
        <f t="shared" si="44"/>
        <v>1</v>
      </c>
      <c r="AL78" s="19">
        <f t="shared" si="45"/>
        <v>0</v>
      </c>
      <c r="AM78" s="8">
        <f t="shared" si="46"/>
        <v>0</v>
      </c>
      <c r="AN78" s="8">
        <f t="shared" si="47"/>
        <v>1</v>
      </c>
      <c r="AO78" s="8">
        <f t="shared" si="48"/>
        <v>0</v>
      </c>
      <c r="AP78" s="8">
        <f t="shared" si="49"/>
        <v>4</v>
      </c>
      <c r="AQ78"/>
    </row>
    <row r="79" spans="1:43" s="28" customFormat="1" x14ac:dyDescent="0.25">
      <c r="A79" s="8" t="s">
        <v>1938</v>
      </c>
      <c r="B79" s="8" t="s">
        <v>1944</v>
      </c>
      <c r="C79" s="9" t="s">
        <v>2035</v>
      </c>
      <c r="D79" s="10" t="s">
        <v>126</v>
      </c>
      <c r="E79" s="8" t="s">
        <v>127</v>
      </c>
      <c r="F79" s="11">
        <v>29</v>
      </c>
      <c r="G79" s="11">
        <v>20</v>
      </c>
      <c r="H79" s="11">
        <f t="shared" si="29"/>
        <v>-9</v>
      </c>
      <c r="I79" s="52">
        <f t="shared" si="50"/>
        <v>-0.31034482758620691</v>
      </c>
      <c r="J79" s="11">
        <v>16</v>
      </c>
      <c r="K79" s="11">
        <v>3</v>
      </c>
      <c r="L79" s="14">
        <f t="shared" si="51"/>
        <v>0.1875</v>
      </c>
      <c r="M79" s="8">
        <v>9</v>
      </c>
      <c r="N79" s="12">
        <f t="shared" si="30"/>
        <v>0.45</v>
      </c>
      <c r="O79" s="8">
        <v>12</v>
      </c>
      <c r="P79" s="12">
        <f t="shared" si="31"/>
        <v>0.6</v>
      </c>
      <c r="Q79" s="8">
        <v>10</v>
      </c>
      <c r="R79" s="12">
        <f t="shared" si="32"/>
        <v>0.5</v>
      </c>
      <c r="S79" s="8">
        <v>3</v>
      </c>
      <c r="T79" s="8">
        <v>0</v>
      </c>
      <c r="U79" s="8">
        <v>0</v>
      </c>
      <c r="V79" s="8"/>
      <c r="W79" s="8">
        <v>3</v>
      </c>
      <c r="X79" s="8">
        <v>0</v>
      </c>
      <c r="Y79" s="17">
        <f t="shared" si="33"/>
        <v>0</v>
      </c>
      <c r="Z79" s="17">
        <f t="shared" si="34"/>
        <v>0</v>
      </c>
      <c r="AA79" s="17">
        <f t="shared" si="35"/>
        <v>0</v>
      </c>
      <c r="AB79" s="17" t="str">
        <f t="shared" si="36"/>
        <v>YES</v>
      </c>
      <c r="AC79" s="17">
        <f t="shared" si="37"/>
        <v>0</v>
      </c>
      <c r="AD79" s="8">
        <v>10</v>
      </c>
      <c r="AE79" s="12">
        <f t="shared" si="38"/>
        <v>0.5</v>
      </c>
      <c r="AF79" s="19">
        <f t="shared" si="39"/>
        <v>0</v>
      </c>
      <c r="AG79" s="19">
        <f t="shared" si="40"/>
        <v>0</v>
      </c>
      <c r="AH79" s="19">
        <f t="shared" si="41"/>
        <v>0</v>
      </c>
      <c r="AI79" s="19">
        <f t="shared" si="42"/>
        <v>1</v>
      </c>
      <c r="AJ79" s="19">
        <f t="shared" si="43"/>
        <v>0</v>
      </c>
      <c r="AK79" s="19">
        <f t="shared" si="44"/>
        <v>1</v>
      </c>
      <c r="AL79" s="19">
        <f t="shared" si="45"/>
        <v>1</v>
      </c>
      <c r="AM79" s="8">
        <f t="shared" si="46"/>
        <v>0</v>
      </c>
      <c r="AN79" s="8">
        <f t="shared" si="47"/>
        <v>1</v>
      </c>
      <c r="AO79" s="8">
        <f t="shared" si="48"/>
        <v>0</v>
      </c>
      <c r="AP79" s="8">
        <f t="shared" si="49"/>
        <v>4</v>
      </c>
      <c r="AQ79"/>
    </row>
    <row r="80" spans="1:43" s="28" customFormat="1" x14ac:dyDescent="0.25">
      <c r="A80" s="20" t="s">
        <v>1938</v>
      </c>
      <c r="B80" s="20" t="s">
        <v>1944</v>
      </c>
      <c r="C80" s="21" t="s">
        <v>2036</v>
      </c>
      <c r="D80" s="22" t="s">
        <v>128</v>
      </c>
      <c r="E80" s="20" t="s">
        <v>129</v>
      </c>
      <c r="F80" s="23">
        <v>9</v>
      </c>
      <c r="G80" s="23">
        <v>8</v>
      </c>
      <c r="H80" s="23">
        <f t="shared" si="29"/>
        <v>-1</v>
      </c>
      <c r="I80" s="53">
        <f t="shared" si="50"/>
        <v>-0.1111111111111111</v>
      </c>
      <c r="J80" s="23">
        <v>3</v>
      </c>
      <c r="K80" s="23">
        <v>3</v>
      </c>
      <c r="L80" s="24">
        <f t="shared" si="51"/>
        <v>1</v>
      </c>
      <c r="M80" s="20">
        <v>0</v>
      </c>
      <c r="N80" s="25">
        <f t="shared" si="30"/>
        <v>0</v>
      </c>
      <c r="O80" s="20">
        <v>7</v>
      </c>
      <c r="P80" s="25">
        <f t="shared" si="31"/>
        <v>0.875</v>
      </c>
      <c r="Q80" s="20">
        <v>7</v>
      </c>
      <c r="R80" s="25">
        <f t="shared" si="32"/>
        <v>0.875</v>
      </c>
      <c r="S80" s="20">
        <v>3</v>
      </c>
      <c r="T80" s="20">
        <v>0</v>
      </c>
      <c r="U80" s="20">
        <v>0</v>
      </c>
      <c r="V80" s="20"/>
      <c r="W80" s="20">
        <v>1</v>
      </c>
      <c r="X80" s="20">
        <v>2</v>
      </c>
      <c r="Y80" s="26">
        <f t="shared" si="33"/>
        <v>0</v>
      </c>
      <c r="Z80" s="26">
        <f t="shared" si="34"/>
        <v>0</v>
      </c>
      <c r="AA80" s="26">
        <f t="shared" si="35"/>
        <v>0</v>
      </c>
      <c r="AB80" s="26" t="str">
        <f t="shared" si="36"/>
        <v>YES</v>
      </c>
      <c r="AC80" s="26" t="str">
        <f t="shared" si="37"/>
        <v>YES</v>
      </c>
      <c r="AD80" s="20">
        <v>5</v>
      </c>
      <c r="AE80" s="25">
        <f t="shared" si="38"/>
        <v>0.625</v>
      </c>
      <c r="AF80" s="27">
        <f t="shared" si="39"/>
        <v>0</v>
      </c>
      <c r="AG80" s="27">
        <f t="shared" si="40"/>
        <v>0</v>
      </c>
      <c r="AH80" s="27">
        <f t="shared" si="41"/>
        <v>1</v>
      </c>
      <c r="AI80" s="27">
        <f t="shared" si="42"/>
        <v>0</v>
      </c>
      <c r="AJ80" s="27">
        <f t="shared" si="43"/>
        <v>1</v>
      </c>
      <c r="AK80" s="27">
        <f t="shared" si="44"/>
        <v>1</v>
      </c>
      <c r="AL80" s="27">
        <f t="shared" si="45"/>
        <v>1</v>
      </c>
      <c r="AM80" s="20">
        <f t="shared" si="46"/>
        <v>0</v>
      </c>
      <c r="AN80" s="20">
        <f t="shared" si="47"/>
        <v>1</v>
      </c>
      <c r="AO80" s="20">
        <f t="shared" si="48"/>
        <v>1</v>
      </c>
      <c r="AP80" s="20">
        <f t="shared" si="49"/>
        <v>6</v>
      </c>
    </row>
    <row r="81" spans="1:43" s="28" customFormat="1" x14ac:dyDescent="0.25">
      <c r="A81" s="8" t="s">
        <v>1938</v>
      </c>
      <c r="B81" s="8" t="s">
        <v>1944</v>
      </c>
      <c r="C81" s="9" t="s">
        <v>2037</v>
      </c>
      <c r="D81" s="10" t="s">
        <v>130</v>
      </c>
      <c r="E81" s="8" t="s">
        <v>131</v>
      </c>
      <c r="F81" s="11">
        <v>32</v>
      </c>
      <c r="G81" s="11">
        <v>33</v>
      </c>
      <c r="H81" s="11">
        <f t="shared" si="29"/>
        <v>1</v>
      </c>
      <c r="I81" s="52">
        <f t="shared" si="50"/>
        <v>3.125E-2</v>
      </c>
      <c r="J81" s="11">
        <v>15</v>
      </c>
      <c r="K81" s="11">
        <v>9</v>
      </c>
      <c r="L81" s="14">
        <f t="shared" si="51"/>
        <v>0.6</v>
      </c>
      <c r="M81" s="8">
        <v>13</v>
      </c>
      <c r="N81" s="12">
        <f t="shared" si="30"/>
        <v>0.39393939393939392</v>
      </c>
      <c r="O81" s="8">
        <v>28</v>
      </c>
      <c r="P81" s="12">
        <f t="shared" si="31"/>
        <v>0.84848484848484851</v>
      </c>
      <c r="Q81" s="8">
        <v>24</v>
      </c>
      <c r="R81" s="12">
        <f t="shared" si="32"/>
        <v>0.72727272727272729</v>
      </c>
      <c r="S81" s="8">
        <v>10</v>
      </c>
      <c r="T81" s="8">
        <v>0</v>
      </c>
      <c r="U81" s="8">
        <v>0</v>
      </c>
      <c r="V81" s="8"/>
      <c r="W81" s="8">
        <v>1</v>
      </c>
      <c r="X81" s="8">
        <v>1</v>
      </c>
      <c r="Y81" s="17">
        <f t="shared" si="33"/>
        <v>0</v>
      </c>
      <c r="Z81" s="17">
        <f t="shared" si="34"/>
        <v>0</v>
      </c>
      <c r="AA81" s="17">
        <f t="shared" si="35"/>
        <v>0</v>
      </c>
      <c r="AB81" s="17" t="str">
        <f t="shared" si="36"/>
        <v>YES</v>
      </c>
      <c r="AC81" s="17" t="str">
        <f t="shared" si="37"/>
        <v>YES</v>
      </c>
      <c r="AD81" s="8">
        <v>24</v>
      </c>
      <c r="AE81" s="12">
        <f t="shared" si="38"/>
        <v>0.72727272727272729</v>
      </c>
      <c r="AF81" s="19">
        <f t="shared" si="39"/>
        <v>0</v>
      </c>
      <c r="AG81" s="19">
        <f t="shared" si="40"/>
        <v>0</v>
      </c>
      <c r="AH81" s="19">
        <f t="shared" si="41"/>
        <v>1</v>
      </c>
      <c r="AI81" s="19">
        <f t="shared" si="42"/>
        <v>0</v>
      </c>
      <c r="AJ81" s="19">
        <f t="shared" si="43"/>
        <v>1</v>
      </c>
      <c r="AK81" s="19">
        <f t="shared" si="44"/>
        <v>1</v>
      </c>
      <c r="AL81" s="19">
        <f t="shared" si="45"/>
        <v>1</v>
      </c>
      <c r="AM81" s="8">
        <f t="shared" si="46"/>
        <v>0</v>
      </c>
      <c r="AN81" s="8">
        <f t="shared" si="47"/>
        <v>1</v>
      </c>
      <c r="AO81" s="8">
        <f t="shared" si="48"/>
        <v>1</v>
      </c>
      <c r="AP81" s="8">
        <f t="shared" si="49"/>
        <v>6</v>
      </c>
      <c r="AQ81"/>
    </row>
    <row r="82" spans="1:43" s="28" customFormat="1" x14ac:dyDescent="0.25">
      <c r="A82" s="8" t="s">
        <v>1938</v>
      </c>
      <c r="B82" s="8" t="s">
        <v>1944</v>
      </c>
      <c r="C82" s="9" t="s">
        <v>2038</v>
      </c>
      <c r="D82" s="10" t="s">
        <v>132</v>
      </c>
      <c r="E82" s="8" t="s">
        <v>133</v>
      </c>
      <c r="F82" s="11">
        <v>36</v>
      </c>
      <c r="G82" s="11">
        <v>20</v>
      </c>
      <c r="H82" s="11">
        <f t="shared" si="29"/>
        <v>-16</v>
      </c>
      <c r="I82" s="52">
        <f t="shared" si="50"/>
        <v>-0.44444444444444442</v>
      </c>
      <c r="J82" s="11">
        <v>14</v>
      </c>
      <c r="K82" s="11">
        <v>5</v>
      </c>
      <c r="L82" s="14">
        <f t="shared" si="51"/>
        <v>0.35714285714285715</v>
      </c>
      <c r="M82" s="8">
        <v>9</v>
      </c>
      <c r="N82" s="12">
        <f t="shared" si="30"/>
        <v>0.45</v>
      </c>
      <c r="O82" s="8">
        <v>17</v>
      </c>
      <c r="P82" s="12">
        <f t="shared" si="31"/>
        <v>0.85</v>
      </c>
      <c r="Q82" s="8">
        <v>12</v>
      </c>
      <c r="R82" s="12">
        <f t="shared" si="32"/>
        <v>0.6</v>
      </c>
      <c r="S82" s="8">
        <v>11</v>
      </c>
      <c r="T82" s="8">
        <v>0</v>
      </c>
      <c r="U82" s="8">
        <v>1</v>
      </c>
      <c r="V82" s="8"/>
      <c r="W82" s="8">
        <v>2</v>
      </c>
      <c r="X82" s="8">
        <v>0</v>
      </c>
      <c r="Y82" s="17">
        <f t="shared" si="33"/>
        <v>0</v>
      </c>
      <c r="Z82" s="17" t="str">
        <f t="shared" si="34"/>
        <v>YES</v>
      </c>
      <c r="AA82" s="17">
        <f t="shared" si="35"/>
        <v>0</v>
      </c>
      <c r="AB82" s="17" t="str">
        <f t="shared" si="36"/>
        <v>YES</v>
      </c>
      <c r="AC82" s="17">
        <f t="shared" si="37"/>
        <v>0</v>
      </c>
      <c r="AD82" s="8">
        <v>14</v>
      </c>
      <c r="AE82" s="12">
        <f t="shared" si="38"/>
        <v>0.7</v>
      </c>
      <c r="AF82" s="19">
        <f t="shared" si="39"/>
        <v>0</v>
      </c>
      <c r="AG82" s="19">
        <f t="shared" si="40"/>
        <v>0</v>
      </c>
      <c r="AH82" s="19">
        <f t="shared" si="41"/>
        <v>0</v>
      </c>
      <c r="AI82" s="19">
        <f t="shared" si="42"/>
        <v>1</v>
      </c>
      <c r="AJ82" s="19">
        <f t="shared" si="43"/>
        <v>1</v>
      </c>
      <c r="AK82" s="19">
        <f t="shared" si="44"/>
        <v>1</v>
      </c>
      <c r="AL82" s="19">
        <f t="shared" si="45"/>
        <v>1</v>
      </c>
      <c r="AM82" s="8">
        <f t="shared" si="46"/>
        <v>1</v>
      </c>
      <c r="AN82" s="8">
        <f t="shared" si="47"/>
        <v>1</v>
      </c>
      <c r="AO82" s="8">
        <f t="shared" si="48"/>
        <v>1</v>
      </c>
      <c r="AP82" s="8">
        <f t="shared" si="49"/>
        <v>7</v>
      </c>
      <c r="AQ82"/>
    </row>
    <row r="83" spans="1:43" s="28" customFormat="1" x14ac:dyDescent="0.25">
      <c r="A83" s="8" t="s">
        <v>1938</v>
      </c>
      <c r="B83" s="8" t="s">
        <v>1944</v>
      </c>
      <c r="C83" s="9" t="s">
        <v>1997</v>
      </c>
      <c r="D83" s="10" t="s">
        <v>134</v>
      </c>
      <c r="E83" s="8" t="s">
        <v>135</v>
      </c>
      <c r="F83" s="11">
        <v>21</v>
      </c>
      <c r="G83" s="11">
        <v>30</v>
      </c>
      <c r="H83" s="11">
        <f t="shared" si="29"/>
        <v>9</v>
      </c>
      <c r="I83" s="52">
        <f t="shared" si="50"/>
        <v>0.42857142857142855</v>
      </c>
      <c r="J83" s="11">
        <v>15</v>
      </c>
      <c r="K83" s="11">
        <v>8</v>
      </c>
      <c r="L83" s="14">
        <f t="shared" si="51"/>
        <v>0.53333333333333333</v>
      </c>
      <c r="M83" s="8">
        <v>6</v>
      </c>
      <c r="N83" s="12">
        <f t="shared" si="30"/>
        <v>0.2</v>
      </c>
      <c r="O83" s="8">
        <v>28</v>
      </c>
      <c r="P83" s="12">
        <f t="shared" si="31"/>
        <v>0.93333333333333335</v>
      </c>
      <c r="Q83" s="8">
        <v>16</v>
      </c>
      <c r="R83" s="12">
        <f t="shared" si="32"/>
        <v>0.53333333333333333</v>
      </c>
      <c r="S83" s="8">
        <v>6</v>
      </c>
      <c r="T83" s="8">
        <v>0</v>
      </c>
      <c r="U83" s="8">
        <v>0</v>
      </c>
      <c r="V83" s="8"/>
      <c r="W83" s="8">
        <v>0</v>
      </c>
      <c r="X83" s="8">
        <v>1</v>
      </c>
      <c r="Y83" s="17">
        <f t="shared" si="33"/>
        <v>0</v>
      </c>
      <c r="Z83" s="17">
        <f t="shared" si="34"/>
        <v>0</v>
      </c>
      <c r="AA83" s="17">
        <f t="shared" si="35"/>
        <v>0</v>
      </c>
      <c r="AB83" s="17">
        <f t="shared" si="36"/>
        <v>0</v>
      </c>
      <c r="AC83" s="17" t="str">
        <f t="shared" si="37"/>
        <v>YES</v>
      </c>
      <c r="AD83" s="8">
        <v>20</v>
      </c>
      <c r="AE83" s="12">
        <f t="shared" si="38"/>
        <v>0.66666666666666663</v>
      </c>
      <c r="AF83" s="19">
        <f t="shared" si="39"/>
        <v>0</v>
      </c>
      <c r="AG83" s="19">
        <f t="shared" si="40"/>
        <v>1</v>
      </c>
      <c r="AH83" s="19">
        <f t="shared" si="41"/>
        <v>1</v>
      </c>
      <c r="AI83" s="19">
        <f t="shared" si="42"/>
        <v>0</v>
      </c>
      <c r="AJ83" s="19">
        <f t="shared" si="43"/>
        <v>1</v>
      </c>
      <c r="AK83" s="19">
        <f t="shared" si="44"/>
        <v>1</v>
      </c>
      <c r="AL83" s="19">
        <f t="shared" si="45"/>
        <v>1</v>
      </c>
      <c r="AM83" s="8">
        <f t="shared" si="46"/>
        <v>0</v>
      </c>
      <c r="AN83" s="8">
        <f t="shared" si="47"/>
        <v>1</v>
      </c>
      <c r="AO83" s="8">
        <f t="shared" si="48"/>
        <v>1</v>
      </c>
      <c r="AP83" s="8">
        <f t="shared" si="49"/>
        <v>7</v>
      </c>
      <c r="AQ83"/>
    </row>
    <row r="84" spans="1:43" s="28" customFormat="1" x14ac:dyDescent="0.25">
      <c r="A84" s="8" t="s">
        <v>1938</v>
      </c>
      <c r="B84" s="8" t="s">
        <v>1944</v>
      </c>
      <c r="C84" s="9" t="s">
        <v>2040</v>
      </c>
      <c r="D84" s="10" t="s">
        <v>136</v>
      </c>
      <c r="E84" s="8" t="s">
        <v>137</v>
      </c>
      <c r="F84" s="11">
        <v>33</v>
      </c>
      <c r="G84" s="11">
        <v>32</v>
      </c>
      <c r="H84" s="11">
        <f t="shared" si="29"/>
        <v>-1</v>
      </c>
      <c r="I84" s="52">
        <f t="shared" si="50"/>
        <v>-3.0303030303030304E-2</v>
      </c>
      <c r="J84" s="11">
        <v>12</v>
      </c>
      <c r="K84" s="11">
        <v>9</v>
      </c>
      <c r="L84" s="14">
        <f t="shared" si="51"/>
        <v>0.75</v>
      </c>
      <c r="M84" s="8">
        <v>18</v>
      </c>
      <c r="N84" s="12">
        <f t="shared" si="30"/>
        <v>0.5625</v>
      </c>
      <c r="O84" s="8">
        <v>24</v>
      </c>
      <c r="P84" s="12">
        <f t="shared" si="31"/>
        <v>0.75</v>
      </c>
      <c r="Q84" s="8">
        <v>22</v>
      </c>
      <c r="R84" s="12">
        <f t="shared" si="32"/>
        <v>0.6875</v>
      </c>
      <c r="S84" s="8">
        <v>3</v>
      </c>
      <c r="T84" s="8">
        <v>1</v>
      </c>
      <c r="U84" s="8">
        <v>0</v>
      </c>
      <c r="V84" s="8">
        <v>1</v>
      </c>
      <c r="W84" s="8">
        <v>0</v>
      </c>
      <c r="X84" s="8">
        <v>0</v>
      </c>
      <c r="Y84" s="17" t="str">
        <f t="shared" si="33"/>
        <v>YES</v>
      </c>
      <c r="Z84" s="17">
        <f t="shared" si="34"/>
        <v>0</v>
      </c>
      <c r="AA84" s="17" t="str">
        <f t="shared" si="35"/>
        <v>YES</v>
      </c>
      <c r="AB84" s="17">
        <f t="shared" si="36"/>
        <v>0</v>
      </c>
      <c r="AC84" s="17">
        <f t="shared" si="37"/>
        <v>0</v>
      </c>
      <c r="AD84" s="8">
        <v>23</v>
      </c>
      <c r="AE84" s="12">
        <f t="shared" si="38"/>
        <v>0.71875</v>
      </c>
      <c r="AF84" s="19">
        <f t="shared" si="39"/>
        <v>0</v>
      </c>
      <c r="AG84" s="19">
        <f t="shared" si="40"/>
        <v>0</v>
      </c>
      <c r="AH84" s="19">
        <f t="shared" si="41"/>
        <v>1</v>
      </c>
      <c r="AI84" s="19">
        <f t="shared" si="42"/>
        <v>1</v>
      </c>
      <c r="AJ84" s="19">
        <f t="shared" si="43"/>
        <v>1</v>
      </c>
      <c r="AK84" s="19">
        <f t="shared" si="44"/>
        <v>1</v>
      </c>
      <c r="AL84" s="19">
        <f t="shared" si="45"/>
        <v>1</v>
      </c>
      <c r="AM84" s="8">
        <f t="shared" si="46"/>
        <v>1</v>
      </c>
      <c r="AN84" s="8">
        <f t="shared" si="47"/>
        <v>0</v>
      </c>
      <c r="AO84" s="8">
        <f t="shared" si="48"/>
        <v>1</v>
      </c>
      <c r="AP84" s="8">
        <f t="shared" si="49"/>
        <v>7</v>
      </c>
      <c r="AQ84"/>
    </row>
    <row r="85" spans="1:43" s="28" customFormat="1" x14ac:dyDescent="0.25">
      <c r="A85" s="20" t="s">
        <v>1938</v>
      </c>
      <c r="B85" s="20" t="s">
        <v>1944</v>
      </c>
      <c r="C85" s="21" t="s">
        <v>2000</v>
      </c>
      <c r="D85" s="22" t="s">
        <v>138</v>
      </c>
      <c r="E85" s="20" t="s">
        <v>1947</v>
      </c>
      <c r="F85" s="23">
        <v>9</v>
      </c>
      <c r="G85" s="23">
        <v>6</v>
      </c>
      <c r="H85" s="23">
        <f t="shared" si="29"/>
        <v>-3</v>
      </c>
      <c r="I85" s="53">
        <f t="shared" si="50"/>
        <v>-0.33333333333333331</v>
      </c>
      <c r="J85" s="23">
        <v>3</v>
      </c>
      <c r="K85" s="23">
        <v>2</v>
      </c>
      <c r="L85" s="24">
        <f t="shared" si="51"/>
        <v>0.66666666666666663</v>
      </c>
      <c r="M85" s="20">
        <v>2</v>
      </c>
      <c r="N85" s="25">
        <f t="shared" si="30"/>
        <v>0.33333333333333331</v>
      </c>
      <c r="O85" s="20">
        <v>6</v>
      </c>
      <c r="P85" s="25">
        <f t="shared" si="31"/>
        <v>1</v>
      </c>
      <c r="Q85" s="20">
        <v>4</v>
      </c>
      <c r="R85" s="25">
        <f t="shared" si="32"/>
        <v>0.66666666666666663</v>
      </c>
      <c r="S85" s="20">
        <v>5</v>
      </c>
      <c r="T85" s="20">
        <v>0</v>
      </c>
      <c r="U85" s="20">
        <v>0</v>
      </c>
      <c r="V85" s="20"/>
      <c r="W85" s="20">
        <v>3</v>
      </c>
      <c r="X85" s="20">
        <v>0</v>
      </c>
      <c r="Y85" s="26">
        <f t="shared" si="33"/>
        <v>0</v>
      </c>
      <c r="Z85" s="26">
        <f t="shared" si="34"/>
        <v>0</v>
      </c>
      <c r="AA85" s="26">
        <f t="shared" si="35"/>
        <v>0</v>
      </c>
      <c r="AB85" s="26" t="str">
        <f t="shared" si="36"/>
        <v>YES</v>
      </c>
      <c r="AC85" s="26">
        <f t="shared" si="37"/>
        <v>0</v>
      </c>
      <c r="AD85" s="20">
        <v>3</v>
      </c>
      <c r="AE85" s="25">
        <f t="shared" si="38"/>
        <v>0.5</v>
      </c>
      <c r="AF85" s="27">
        <f t="shared" si="39"/>
        <v>0</v>
      </c>
      <c r="AG85" s="27">
        <f t="shared" si="40"/>
        <v>0</v>
      </c>
      <c r="AH85" s="27">
        <f t="shared" si="41"/>
        <v>1</v>
      </c>
      <c r="AI85" s="27">
        <f t="shared" si="42"/>
        <v>0</v>
      </c>
      <c r="AJ85" s="27">
        <f t="shared" si="43"/>
        <v>1</v>
      </c>
      <c r="AK85" s="27">
        <f t="shared" si="44"/>
        <v>1</v>
      </c>
      <c r="AL85" s="27">
        <f t="shared" si="45"/>
        <v>1</v>
      </c>
      <c r="AM85" s="20">
        <f t="shared" si="46"/>
        <v>0</v>
      </c>
      <c r="AN85" s="20">
        <f t="shared" si="47"/>
        <v>1</v>
      </c>
      <c r="AO85" s="20">
        <f t="shared" si="48"/>
        <v>0</v>
      </c>
      <c r="AP85" s="20">
        <f t="shared" si="49"/>
        <v>5</v>
      </c>
    </row>
    <row r="86" spans="1:43" s="28" customFormat="1" x14ac:dyDescent="0.25">
      <c r="A86" s="8" t="s">
        <v>1938</v>
      </c>
      <c r="B86" s="8" t="s">
        <v>1944</v>
      </c>
      <c r="C86" s="9" t="s">
        <v>2041</v>
      </c>
      <c r="D86" s="10" t="s">
        <v>139</v>
      </c>
      <c r="E86" s="8" t="s">
        <v>140</v>
      </c>
      <c r="F86" s="11">
        <v>28</v>
      </c>
      <c r="G86" s="11">
        <v>27</v>
      </c>
      <c r="H86" s="11">
        <f t="shared" si="29"/>
        <v>-1</v>
      </c>
      <c r="I86" s="52">
        <f t="shared" si="50"/>
        <v>-3.5714285714285712E-2</v>
      </c>
      <c r="J86" s="11">
        <v>14</v>
      </c>
      <c r="K86" s="11">
        <v>10</v>
      </c>
      <c r="L86" s="14">
        <f t="shared" si="51"/>
        <v>0.7142857142857143</v>
      </c>
      <c r="M86" s="8">
        <v>13</v>
      </c>
      <c r="N86" s="12">
        <f t="shared" si="30"/>
        <v>0.48148148148148145</v>
      </c>
      <c r="O86" s="8">
        <v>23</v>
      </c>
      <c r="P86" s="12">
        <f t="shared" si="31"/>
        <v>0.85185185185185186</v>
      </c>
      <c r="Q86" s="8">
        <v>19</v>
      </c>
      <c r="R86" s="12">
        <f t="shared" si="32"/>
        <v>0.70370370370370372</v>
      </c>
      <c r="S86" s="8">
        <v>11</v>
      </c>
      <c r="T86" s="8">
        <v>0</v>
      </c>
      <c r="U86" s="8">
        <v>0</v>
      </c>
      <c r="V86" s="8"/>
      <c r="W86" s="8">
        <v>0</v>
      </c>
      <c r="X86" s="8">
        <v>1</v>
      </c>
      <c r="Y86" s="17">
        <f t="shared" si="33"/>
        <v>0</v>
      </c>
      <c r="Z86" s="17">
        <f t="shared" si="34"/>
        <v>0</v>
      </c>
      <c r="AA86" s="17">
        <f t="shared" si="35"/>
        <v>0</v>
      </c>
      <c r="AB86" s="17">
        <f t="shared" si="36"/>
        <v>0</v>
      </c>
      <c r="AC86" s="17" t="str">
        <f t="shared" si="37"/>
        <v>YES</v>
      </c>
      <c r="AD86" s="8">
        <v>22</v>
      </c>
      <c r="AE86" s="12">
        <f t="shared" si="38"/>
        <v>0.81481481481481477</v>
      </c>
      <c r="AF86" s="19">
        <f t="shared" si="39"/>
        <v>0</v>
      </c>
      <c r="AG86" s="19">
        <f t="shared" si="40"/>
        <v>0</v>
      </c>
      <c r="AH86" s="19">
        <f t="shared" si="41"/>
        <v>1</v>
      </c>
      <c r="AI86" s="19">
        <f t="shared" si="42"/>
        <v>1</v>
      </c>
      <c r="AJ86" s="19">
        <f t="shared" si="43"/>
        <v>1</v>
      </c>
      <c r="AK86" s="19">
        <f t="shared" si="44"/>
        <v>1</v>
      </c>
      <c r="AL86" s="19">
        <f t="shared" si="45"/>
        <v>1</v>
      </c>
      <c r="AM86" s="8">
        <f t="shared" si="46"/>
        <v>0</v>
      </c>
      <c r="AN86" s="8">
        <f t="shared" si="47"/>
        <v>1</v>
      </c>
      <c r="AO86" s="8">
        <f t="shared" si="48"/>
        <v>1</v>
      </c>
      <c r="AP86" s="8">
        <f t="shared" si="49"/>
        <v>7</v>
      </c>
      <c r="AQ86"/>
    </row>
    <row r="87" spans="1:43" s="28" customFormat="1" x14ac:dyDescent="0.25">
      <c r="A87" s="20" t="s">
        <v>1938</v>
      </c>
      <c r="B87" s="20" t="s">
        <v>1944</v>
      </c>
      <c r="C87" s="21" t="s">
        <v>2042</v>
      </c>
      <c r="D87" s="22" t="s">
        <v>141</v>
      </c>
      <c r="E87" s="20" t="s">
        <v>1948</v>
      </c>
      <c r="F87" s="23">
        <v>4</v>
      </c>
      <c r="G87" s="23">
        <v>7</v>
      </c>
      <c r="H87" s="23">
        <f t="shared" si="29"/>
        <v>3</v>
      </c>
      <c r="I87" s="53">
        <f t="shared" si="50"/>
        <v>0.75</v>
      </c>
      <c r="J87" s="23">
        <v>1</v>
      </c>
      <c r="K87" s="23">
        <v>1</v>
      </c>
      <c r="L87" s="24">
        <f t="shared" si="51"/>
        <v>1</v>
      </c>
      <c r="M87" s="20">
        <v>0</v>
      </c>
      <c r="N87" s="25">
        <f t="shared" si="30"/>
        <v>0</v>
      </c>
      <c r="O87" s="20">
        <v>6</v>
      </c>
      <c r="P87" s="25">
        <f t="shared" si="31"/>
        <v>0.8571428571428571</v>
      </c>
      <c r="Q87" s="20">
        <v>4</v>
      </c>
      <c r="R87" s="25">
        <f t="shared" si="32"/>
        <v>0.5714285714285714</v>
      </c>
      <c r="S87" s="20">
        <v>2</v>
      </c>
      <c r="T87" s="20">
        <v>0</v>
      </c>
      <c r="U87" s="20">
        <v>0</v>
      </c>
      <c r="V87" s="20"/>
      <c r="W87" s="20">
        <v>0</v>
      </c>
      <c r="X87" s="20">
        <v>0</v>
      </c>
      <c r="Y87" s="26">
        <f t="shared" si="33"/>
        <v>0</v>
      </c>
      <c r="Z87" s="26">
        <f t="shared" si="34"/>
        <v>0</v>
      </c>
      <c r="AA87" s="26">
        <f t="shared" si="35"/>
        <v>0</v>
      </c>
      <c r="AB87" s="26">
        <f t="shared" si="36"/>
        <v>0</v>
      </c>
      <c r="AC87" s="26">
        <f t="shared" si="37"/>
        <v>0</v>
      </c>
      <c r="AD87" s="20">
        <v>2</v>
      </c>
      <c r="AE87" s="25">
        <f t="shared" si="38"/>
        <v>0.2857142857142857</v>
      </c>
      <c r="AF87" s="27">
        <f t="shared" si="39"/>
        <v>0</v>
      </c>
      <c r="AG87" s="27">
        <f t="shared" si="40"/>
        <v>1</v>
      </c>
      <c r="AH87" s="27">
        <f t="shared" si="41"/>
        <v>1</v>
      </c>
      <c r="AI87" s="27">
        <f t="shared" si="42"/>
        <v>0</v>
      </c>
      <c r="AJ87" s="27">
        <f t="shared" si="43"/>
        <v>1</v>
      </c>
      <c r="AK87" s="27">
        <f t="shared" si="44"/>
        <v>1</v>
      </c>
      <c r="AL87" s="27">
        <f t="shared" si="45"/>
        <v>0</v>
      </c>
      <c r="AM87" s="20">
        <f t="shared" si="46"/>
        <v>0</v>
      </c>
      <c r="AN87" s="20">
        <f t="shared" si="47"/>
        <v>0</v>
      </c>
      <c r="AO87" s="20">
        <f t="shared" si="48"/>
        <v>0</v>
      </c>
      <c r="AP87" s="20">
        <f t="shared" si="49"/>
        <v>4</v>
      </c>
    </row>
    <row r="88" spans="1:43" s="28" customFormat="1" x14ac:dyDescent="0.25">
      <c r="A88" s="8" t="s">
        <v>1938</v>
      </c>
      <c r="B88" s="8" t="s">
        <v>1944</v>
      </c>
      <c r="C88" s="9" t="s">
        <v>2043</v>
      </c>
      <c r="D88" s="10" t="s">
        <v>142</v>
      </c>
      <c r="E88" s="8" t="s">
        <v>143</v>
      </c>
      <c r="F88" s="11">
        <v>10</v>
      </c>
      <c r="G88" s="11">
        <v>22</v>
      </c>
      <c r="H88" s="11">
        <f t="shared" si="29"/>
        <v>12</v>
      </c>
      <c r="I88" s="52">
        <f t="shared" si="50"/>
        <v>1.2</v>
      </c>
      <c r="J88" s="11">
        <v>5</v>
      </c>
      <c r="K88" s="11">
        <v>5</v>
      </c>
      <c r="L88" s="14">
        <f t="shared" si="51"/>
        <v>1</v>
      </c>
      <c r="M88" s="8">
        <v>8</v>
      </c>
      <c r="N88" s="12">
        <f t="shared" si="30"/>
        <v>0.36363636363636365</v>
      </c>
      <c r="O88" s="8">
        <v>14</v>
      </c>
      <c r="P88" s="12">
        <f t="shared" si="31"/>
        <v>0.63636363636363635</v>
      </c>
      <c r="Q88" s="8">
        <v>11</v>
      </c>
      <c r="R88" s="12">
        <f t="shared" si="32"/>
        <v>0.5</v>
      </c>
      <c r="S88" s="8">
        <v>3</v>
      </c>
      <c r="T88" s="8">
        <v>0</v>
      </c>
      <c r="U88" s="8">
        <v>0</v>
      </c>
      <c r="V88" s="8"/>
      <c r="W88" s="8">
        <v>0</v>
      </c>
      <c r="X88" s="8">
        <v>0</v>
      </c>
      <c r="Y88" s="17">
        <f t="shared" si="33"/>
        <v>0</v>
      </c>
      <c r="Z88" s="17">
        <f t="shared" si="34"/>
        <v>0</v>
      </c>
      <c r="AA88" s="17">
        <f t="shared" si="35"/>
        <v>0</v>
      </c>
      <c r="AB88" s="17">
        <f t="shared" si="36"/>
        <v>0</v>
      </c>
      <c r="AC88" s="17">
        <f t="shared" si="37"/>
        <v>0</v>
      </c>
      <c r="AD88" s="8">
        <v>11</v>
      </c>
      <c r="AE88" s="12">
        <f t="shared" si="38"/>
        <v>0.5</v>
      </c>
      <c r="AF88" s="19">
        <f t="shared" si="39"/>
        <v>0</v>
      </c>
      <c r="AG88" s="19">
        <f t="shared" si="40"/>
        <v>1</v>
      </c>
      <c r="AH88" s="19">
        <f t="shared" si="41"/>
        <v>1</v>
      </c>
      <c r="AI88" s="19">
        <f t="shared" si="42"/>
        <v>0</v>
      </c>
      <c r="AJ88" s="19">
        <f t="shared" si="43"/>
        <v>0</v>
      </c>
      <c r="AK88" s="19">
        <f t="shared" si="44"/>
        <v>1</v>
      </c>
      <c r="AL88" s="19">
        <f t="shared" si="45"/>
        <v>1</v>
      </c>
      <c r="AM88" s="8">
        <f t="shared" si="46"/>
        <v>0</v>
      </c>
      <c r="AN88" s="8">
        <f t="shared" si="47"/>
        <v>0</v>
      </c>
      <c r="AO88" s="8">
        <f t="shared" si="48"/>
        <v>0</v>
      </c>
      <c r="AP88" s="8">
        <f t="shared" si="49"/>
        <v>4</v>
      </c>
      <c r="AQ88"/>
    </row>
    <row r="89" spans="1:43" s="28" customFormat="1" x14ac:dyDescent="0.25">
      <c r="A89" s="8" t="s">
        <v>1938</v>
      </c>
      <c r="B89" s="8" t="s">
        <v>1944</v>
      </c>
      <c r="C89" s="9" t="s">
        <v>2044</v>
      </c>
      <c r="D89" s="10" t="s">
        <v>144</v>
      </c>
      <c r="E89" s="8" t="s">
        <v>1949</v>
      </c>
      <c r="F89" s="11">
        <v>13</v>
      </c>
      <c r="G89" s="11">
        <v>24</v>
      </c>
      <c r="H89" s="11">
        <f t="shared" si="29"/>
        <v>11</v>
      </c>
      <c r="I89" s="52">
        <f t="shared" si="50"/>
        <v>0.84615384615384615</v>
      </c>
      <c r="J89" s="11">
        <v>4</v>
      </c>
      <c r="K89" s="11">
        <v>3</v>
      </c>
      <c r="L89" s="14">
        <f t="shared" si="51"/>
        <v>0.75</v>
      </c>
      <c r="M89" s="8">
        <v>9</v>
      </c>
      <c r="N89" s="12">
        <f t="shared" si="30"/>
        <v>0.375</v>
      </c>
      <c r="O89" s="8">
        <v>12</v>
      </c>
      <c r="P89" s="12">
        <f t="shared" si="31"/>
        <v>0.5</v>
      </c>
      <c r="Q89" s="8">
        <v>12</v>
      </c>
      <c r="R89" s="12">
        <f t="shared" si="32"/>
        <v>0.5</v>
      </c>
      <c r="S89" s="8">
        <v>3</v>
      </c>
      <c r="T89" s="8">
        <v>0</v>
      </c>
      <c r="U89" s="8">
        <v>0</v>
      </c>
      <c r="V89" s="8"/>
      <c r="W89" s="8">
        <v>1</v>
      </c>
      <c r="X89" s="8">
        <v>1</v>
      </c>
      <c r="Y89" s="17">
        <f t="shared" si="33"/>
        <v>0</v>
      </c>
      <c r="Z89" s="17">
        <f t="shared" si="34"/>
        <v>0</v>
      </c>
      <c r="AA89" s="17">
        <f t="shared" si="35"/>
        <v>0</v>
      </c>
      <c r="AB89" s="17" t="str">
        <f t="shared" si="36"/>
        <v>YES</v>
      </c>
      <c r="AC89" s="17" t="str">
        <f t="shared" si="37"/>
        <v>YES</v>
      </c>
      <c r="AD89" s="8">
        <v>8</v>
      </c>
      <c r="AE89" s="12">
        <f t="shared" si="38"/>
        <v>0.33333333333333331</v>
      </c>
      <c r="AF89" s="19">
        <f t="shared" si="39"/>
        <v>0</v>
      </c>
      <c r="AG89" s="19">
        <f t="shared" si="40"/>
        <v>1</v>
      </c>
      <c r="AH89" s="19">
        <f t="shared" si="41"/>
        <v>1</v>
      </c>
      <c r="AI89" s="19">
        <f t="shared" si="42"/>
        <v>0</v>
      </c>
      <c r="AJ89" s="19">
        <f t="shared" si="43"/>
        <v>0</v>
      </c>
      <c r="AK89" s="19">
        <f t="shared" si="44"/>
        <v>1</v>
      </c>
      <c r="AL89" s="19">
        <f t="shared" si="45"/>
        <v>1</v>
      </c>
      <c r="AM89" s="8">
        <f t="shared" si="46"/>
        <v>0</v>
      </c>
      <c r="AN89" s="8">
        <f t="shared" si="47"/>
        <v>1</v>
      </c>
      <c r="AO89" s="8">
        <f t="shared" si="48"/>
        <v>0</v>
      </c>
      <c r="AP89" s="8">
        <f t="shared" si="49"/>
        <v>5</v>
      </c>
      <c r="AQ89"/>
    </row>
    <row r="90" spans="1:43" s="28" customFormat="1" x14ac:dyDescent="0.25">
      <c r="A90" s="8" t="s">
        <v>1938</v>
      </c>
      <c r="B90" s="8" t="s">
        <v>1944</v>
      </c>
      <c r="C90" s="9" t="s">
        <v>2045</v>
      </c>
      <c r="D90" s="10" t="s">
        <v>145</v>
      </c>
      <c r="E90" s="8" t="s">
        <v>146</v>
      </c>
      <c r="F90" s="11">
        <v>28</v>
      </c>
      <c r="G90" s="11">
        <v>25</v>
      </c>
      <c r="H90" s="11">
        <f t="shared" si="29"/>
        <v>-3</v>
      </c>
      <c r="I90" s="52">
        <f t="shared" si="50"/>
        <v>-0.10714285714285714</v>
      </c>
      <c r="J90" s="11">
        <v>12</v>
      </c>
      <c r="K90" s="11">
        <v>5</v>
      </c>
      <c r="L90" s="14">
        <f t="shared" si="51"/>
        <v>0.41666666666666669</v>
      </c>
      <c r="M90" s="8">
        <v>10</v>
      </c>
      <c r="N90" s="12">
        <f t="shared" si="30"/>
        <v>0.4</v>
      </c>
      <c r="O90" s="8">
        <v>19</v>
      </c>
      <c r="P90" s="12">
        <f t="shared" si="31"/>
        <v>0.76</v>
      </c>
      <c r="Q90" s="8">
        <v>19</v>
      </c>
      <c r="R90" s="12">
        <f t="shared" si="32"/>
        <v>0.76</v>
      </c>
      <c r="S90" s="8">
        <v>7</v>
      </c>
      <c r="T90" s="8">
        <v>0</v>
      </c>
      <c r="U90" s="8">
        <v>0</v>
      </c>
      <c r="V90" s="8"/>
      <c r="W90" s="8">
        <v>1</v>
      </c>
      <c r="X90" s="8">
        <v>0</v>
      </c>
      <c r="Y90" s="17">
        <f t="shared" si="33"/>
        <v>0</v>
      </c>
      <c r="Z90" s="17">
        <f t="shared" si="34"/>
        <v>0</v>
      </c>
      <c r="AA90" s="17">
        <f t="shared" si="35"/>
        <v>0</v>
      </c>
      <c r="AB90" s="17" t="str">
        <f t="shared" si="36"/>
        <v>YES</v>
      </c>
      <c r="AC90" s="17">
        <f t="shared" si="37"/>
        <v>0</v>
      </c>
      <c r="AD90" s="8">
        <v>19</v>
      </c>
      <c r="AE90" s="12">
        <f t="shared" si="38"/>
        <v>0.76</v>
      </c>
      <c r="AF90" s="19">
        <f t="shared" si="39"/>
        <v>0</v>
      </c>
      <c r="AG90" s="19">
        <f t="shared" si="40"/>
        <v>0</v>
      </c>
      <c r="AH90" s="19">
        <f t="shared" si="41"/>
        <v>0</v>
      </c>
      <c r="AI90" s="19">
        <f t="shared" si="42"/>
        <v>1</v>
      </c>
      <c r="AJ90" s="19">
        <f t="shared" si="43"/>
        <v>1</v>
      </c>
      <c r="AK90" s="19">
        <f t="shared" si="44"/>
        <v>1</v>
      </c>
      <c r="AL90" s="19">
        <f t="shared" si="45"/>
        <v>1</v>
      </c>
      <c r="AM90" s="8">
        <f t="shared" si="46"/>
        <v>0</v>
      </c>
      <c r="AN90" s="8">
        <f t="shared" si="47"/>
        <v>1</v>
      </c>
      <c r="AO90" s="8">
        <f t="shared" si="48"/>
        <v>1</v>
      </c>
      <c r="AP90" s="8">
        <f t="shared" si="49"/>
        <v>6</v>
      </c>
      <c r="AQ90"/>
    </row>
    <row r="91" spans="1:43" s="28" customFormat="1" x14ac:dyDescent="0.25">
      <c r="A91" s="20" t="s">
        <v>1938</v>
      </c>
      <c r="B91" s="20" t="s">
        <v>1944</v>
      </c>
      <c r="C91" s="21" t="s">
        <v>2046</v>
      </c>
      <c r="D91" s="22" t="s">
        <v>147</v>
      </c>
      <c r="E91" s="20" t="s">
        <v>148</v>
      </c>
      <c r="F91" s="23">
        <v>10</v>
      </c>
      <c r="G91" s="23">
        <v>9</v>
      </c>
      <c r="H91" s="23">
        <f t="shared" si="29"/>
        <v>-1</v>
      </c>
      <c r="I91" s="53">
        <f t="shared" si="50"/>
        <v>-0.1</v>
      </c>
      <c r="J91" s="23">
        <v>5</v>
      </c>
      <c r="K91" s="23">
        <v>3</v>
      </c>
      <c r="L91" s="24">
        <f t="shared" si="51"/>
        <v>0.6</v>
      </c>
      <c r="M91" s="20">
        <v>4</v>
      </c>
      <c r="N91" s="25">
        <f t="shared" si="30"/>
        <v>0.44444444444444442</v>
      </c>
      <c r="O91" s="20">
        <v>7</v>
      </c>
      <c r="P91" s="25">
        <f t="shared" si="31"/>
        <v>0.77777777777777779</v>
      </c>
      <c r="Q91" s="20">
        <v>5</v>
      </c>
      <c r="R91" s="25">
        <f t="shared" si="32"/>
        <v>0.55555555555555558</v>
      </c>
      <c r="S91" s="20">
        <v>4</v>
      </c>
      <c r="T91" s="20">
        <v>0</v>
      </c>
      <c r="U91" s="20">
        <v>0</v>
      </c>
      <c r="V91" s="20"/>
      <c r="W91" s="20">
        <v>1</v>
      </c>
      <c r="X91" s="20">
        <v>1</v>
      </c>
      <c r="Y91" s="26">
        <f t="shared" si="33"/>
        <v>0</v>
      </c>
      <c r="Z91" s="26">
        <f t="shared" si="34"/>
        <v>0</v>
      </c>
      <c r="AA91" s="26">
        <f t="shared" si="35"/>
        <v>0</v>
      </c>
      <c r="AB91" s="26" t="str">
        <f t="shared" si="36"/>
        <v>YES</v>
      </c>
      <c r="AC91" s="26" t="str">
        <f t="shared" si="37"/>
        <v>YES</v>
      </c>
      <c r="AD91" s="20">
        <v>6</v>
      </c>
      <c r="AE91" s="25">
        <f t="shared" si="38"/>
        <v>0.66666666666666663</v>
      </c>
      <c r="AF91" s="27">
        <f t="shared" si="39"/>
        <v>0</v>
      </c>
      <c r="AG91" s="27">
        <f t="shared" si="40"/>
        <v>0</v>
      </c>
      <c r="AH91" s="27">
        <f t="shared" si="41"/>
        <v>1</v>
      </c>
      <c r="AI91" s="27">
        <f t="shared" si="42"/>
        <v>1</v>
      </c>
      <c r="AJ91" s="27">
        <f t="shared" si="43"/>
        <v>1</v>
      </c>
      <c r="AK91" s="27">
        <f t="shared" si="44"/>
        <v>1</v>
      </c>
      <c r="AL91" s="27">
        <f t="shared" si="45"/>
        <v>1</v>
      </c>
      <c r="AM91" s="20">
        <f t="shared" si="46"/>
        <v>0</v>
      </c>
      <c r="AN91" s="20">
        <f t="shared" si="47"/>
        <v>1</v>
      </c>
      <c r="AO91" s="20">
        <f t="shared" si="48"/>
        <v>1</v>
      </c>
      <c r="AP91" s="20">
        <f t="shared" si="49"/>
        <v>7</v>
      </c>
    </row>
    <row r="92" spans="1:43" s="28" customFormat="1" x14ac:dyDescent="0.25">
      <c r="A92" s="8" t="s">
        <v>1938</v>
      </c>
      <c r="B92" s="8" t="s">
        <v>1944</v>
      </c>
      <c r="C92" s="9" t="s">
        <v>2047</v>
      </c>
      <c r="D92" s="10" t="s">
        <v>149</v>
      </c>
      <c r="E92" s="8" t="s">
        <v>150</v>
      </c>
      <c r="F92" s="11">
        <v>47</v>
      </c>
      <c r="G92" s="11">
        <v>40</v>
      </c>
      <c r="H92" s="11">
        <f t="shared" si="29"/>
        <v>-7</v>
      </c>
      <c r="I92" s="52">
        <f t="shared" si="50"/>
        <v>-0.14893617021276595</v>
      </c>
      <c r="J92" s="11">
        <v>21</v>
      </c>
      <c r="K92" s="11">
        <v>12</v>
      </c>
      <c r="L92" s="14">
        <f t="shared" si="51"/>
        <v>0.5714285714285714</v>
      </c>
      <c r="M92" s="8">
        <v>17</v>
      </c>
      <c r="N92" s="12">
        <f t="shared" si="30"/>
        <v>0.42499999999999999</v>
      </c>
      <c r="O92" s="8">
        <v>31</v>
      </c>
      <c r="P92" s="12">
        <f t="shared" si="31"/>
        <v>0.77500000000000002</v>
      </c>
      <c r="Q92" s="8">
        <v>22</v>
      </c>
      <c r="R92" s="12">
        <f t="shared" si="32"/>
        <v>0.55000000000000004</v>
      </c>
      <c r="S92" s="8">
        <v>5</v>
      </c>
      <c r="T92" s="8">
        <v>0</v>
      </c>
      <c r="U92" s="8">
        <v>0</v>
      </c>
      <c r="V92" s="8"/>
      <c r="W92" s="8">
        <v>2</v>
      </c>
      <c r="X92" s="8">
        <v>0</v>
      </c>
      <c r="Y92" s="17">
        <f t="shared" si="33"/>
        <v>0</v>
      </c>
      <c r="Z92" s="17">
        <f t="shared" si="34"/>
        <v>0</v>
      </c>
      <c r="AA92" s="17">
        <f t="shared" si="35"/>
        <v>0</v>
      </c>
      <c r="AB92" s="17" t="str">
        <f t="shared" si="36"/>
        <v>YES</v>
      </c>
      <c r="AC92" s="17">
        <f t="shared" si="37"/>
        <v>0</v>
      </c>
      <c r="AD92" s="8">
        <v>27</v>
      </c>
      <c r="AE92" s="12">
        <f t="shared" si="38"/>
        <v>0.67500000000000004</v>
      </c>
      <c r="AF92" s="19">
        <f t="shared" si="39"/>
        <v>1</v>
      </c>
      <c r="AG92" s="19">
        <f t="shared" si="40"/>
        <v>0</v>
      </c>
      <c r="AH92" s="19">
        <f t="shared" si="41"/>
        <v>1</v>
      </c>
      <c r="AI92" s="19">
        <f t="shared" si="42"/>
        <v>1</v>
      </c>
      <c r="AJ92" s="19">
        <f t="shared" si="43"/>
        <v>1</v>
      </c>
      <c r="AK92" s="19">
        <f t="shared" si="44"/>
        <v>1</v>
      </c>
      <c r="AL92" s="19">
        <f t="shared" si="45"/>
        <v>1</v>
      </c>
      <c r="AM92" s="8">
        <f t="shared" si="46"/>
        <v>0</v>
      </c>
      <c r="AN92" s="8">
        <f t="shared" si="47"/>
        <v>1</v>
      </c>
      <c r="AO92" s="8">
        <f t="shared" si="48"/>
        <v>1</v>
      </c>
      <c r="AP92" s="8">
        <f t="shared" si="49"/>
        <v>8</v>
      </c>
      <c r="AQ92"/>
    </row>
    <row r="93" spans="1:43" s="28" customFormat="1" x14ac:dyDescent="0.25">
      <c r="A93" s="8" t="s">
        <v>1938</v>
      </c>
      <c r="B93" s="8" t="s">
        <v>1944</v>
      </c>
      <c r="C93" s="9" t="s">
        <v>1975</v>
      </c>
      <c r="D93" s="10" t="s">
        <v>151</v>
      </c>
      <c r="E93" s="8" t="s">
        <v>152</v>
      </c>
      <c r="F93" s="11">
        <v>16</v>
      </c>
      <c r="G93" s="11">
        <v>11</v>
      </c>
      <c r="H93" s="11">
        <f t="shared" si="29"/>
        <v>-5</v>
      </c>
      <c r="I93" s="52">
        <f t="shared" si="50"/>
        <v>-0.3125</v>
      </c>
      <c r="J93" s="11">
        <v>7</v>
      </c>
      <c r="K93" s="11">
        <v>2</v>
      </c>
      <c r="L93" s="14">
        <f t="shared" si="51"/>
        <v>0.2857142857142857</v>
      </c>
      <c r="M93" s="8">
        <v>4</v>
      </c>
      <c r="N93" s="12">
        <f t="shared" si="30"/>
        <v>0.36363636363636365</v>
      </c>
      <c r="O93" s="8">
        <v>7</v>
      </c>
      <c r="P93" s="12">
        <f t="shared" si="31"/>
        <v>0.63636363636363635</v>
      </c>
      <c r="Q93" s="8">
        <v>6</v>
      </c>
      <c r="R93" s="12">
        <f t="shared" si="32"/>
        <v>0.54545454545454541</v>
      </c>
      <c r="S93" s="8">
        <v>3</v>
      </c>
      <c r="T93" s="8">
        <v>0</v>
      </c>
      <c r="U93" s="8">
        <v>0</v>
      </c>
      <c r="V93" s="8"/>
      <c r="W93" s="8">
        <v>0</v>
      </c>
      <c r="X93" s="8">
        <v>1</v>
      </c>
      <c r="Y93" s="17">
        <f t="shared" si="33"/>
        <v>0</v>
      </c>
      <c r="Z93" s="17">
        <f t="shared" si="34"/>
        <v>0</v>
      </c>
      <c r="AA93" s="17">
        <f t="shared" si="35"/>
        <v>0</v>
      </c>
      <c r="AB93" s="17">
        <f t="shared" si="36"/>
        <v>0</v>
      </c>
      <c r="AC93" s="17" t="str">
        <f t="shared" si="37"/>
        <v>YES</v>
      </c>
      <c r="AD93" s="8">
        <v>8</v>
      </c>
      <c r="AE93" s="12">
        <f t="shared" si="38"/>
        <v>0.72727272727272729</v>
      </c>
      <c r="AF93" s="19">
        <f t="shared" si="39"/>
        <v>0</v>
      </c>
      <c r="AG93" s="19">
        <f t="shared" si="40"/>
        <v>0</v>
      </c>
      <c r="AH93" s="19">
        <f t="shared" si="41"/>
        <v>0</v>
      </c>
      <c r="AI93" s="19">
        <f t="shared" si="42"/>
        <v>0</v>
      </c>
      <c r="AJ93" s="19">
        <f t="shared" si="43"/>
        <v>0</v>
      </c>
      <c r="AK93" s="19">
        <f t="shared" si="44"/>
        <v>1</v>
      </c>
      <c r="AL93" s="19">
        <f t="shared" si="45"/>
        <v>1</v>
      </c>
      <c r="AM93" s="8">
        <f t="shared" si="46"/>
        <v>0</v>
      </c>
      <c r="AN93" s="8">
        <f t="shared" si="47"/>
        <v>1</v>
      </c>
      <c r="AO93" s="8">
        <f t="shared" si="48"/>
        <v>1</v>
      </c>
      <c r="AP93" s="8">
        <f t="shared" si="49"/>
        <v>4</v>
      </c>
      <c r="AQ93"/>
    </row>
    <row r="94" spans="1:43" s="28" customFormat="1" x14ac:dyDescent="0.25">
      <c r="A94" s="8" t="s">
        <v>1938</v>
      </c>
      <c r="B94" s="8" t="s">
        <v>1944</v>
      </c>
      <c r="C94" s="9" t="s">
        <v>2048</v>
      </c>
      <c r="D94" s="10" t="s">
        <v>153</v>
      </c>
      <c r="E94" s="8" t="s">
        <v>154</v>
      </c>
      <c r="F94" s="11">
        <v>14</v>
      </c>
      <c r="G94" s="11">
        <v>18</v>
      </c>
      <c r="H94" s="11">
        <f t="shared" si="29"/>
        <v>4</v>
      </c>
      <c r="I94" s="52">
        <f t="shared" si="50"/>
        <v>0.2857142857142857</v>
      </c>
      <c r="J94" s="11">
        <v>6</v>
      </c>
      <c r="K94" s="11">
        <v>3</v>
      </c>
      <c r="L94" s="14">
        <f t="shared" si="51"/>
        <v>0.5</v>
      </c>
      <c r="M94" s="8">
        <v>6</v>
      </c>
      <c r="N94" s="12">
        <f t="shared" si="30"/>
        <v>0.33333333333333331</v>
      </c>
      <c r="O94" s="8">
        <v>15</v>
      </c>
      <c r="P94" s="12">
        <f t="shared" si="31"/>
        <v>0.83333333333333337</v>
      </c>
      <c r="Q94" s="8">
        <v>10</v>
      </c>
      <c r="R94" s="12">
        <f t="shared" si="32"/>
        <v>0.55555555555555558</v>
      </c>
      <c r="S94" s="8">
        <v>3</v>
      </c>
      <c r="T94" s="8">
        <v>0</v>
      </c>
      <c r="U94" s="8">
        <v>1</v>
      </c>
      <c r="V94" s="8"/>
      <c r="W94" s="8">
        <v>0</v>
      </c>
      <c r="X94" s="8">
        <v>0</v>
      </c>
      <c r="Y94" s="17">
        <f t="shared" si="33"/>
        <v>0</v>
      </c>
      <c r="Z94" s="17" t="str">
        <f t="shared" si="34"/>
        <v>YES</v>
      </c>
      <c r="AA94" s="17">
        <f t="shared" si="35"/>
        <v>0</v>
      </c>
      <c r="AB94" s="17">
        <f t="shared" si="36"/>
        <v>0</v>
      </c>
      <c r="AC94" s="17">
        <f t="shared" si="37"/>
        <v>0</v>
      </c>
      <c r="AD94" s="8">
        <v>12</v>
      </c>
      <c r="AE94" s="12">
        <f t="shared" si="38"/>
        <v>0.66666666666666663</v>
      </c>
      <c r="AF94" s="19">
        <f t="shared" si="39"/>
        <v>0</v>
      </c>
      <c r="AG94" s="19">
        <f t="shared" si="40"/>
        <v>1</v>
      </c>
      <c r="AH94" s="19">
        <f t="shared" si="41"/>
        <v>1</v>
      </c>
      <c r="AI94" s="19">
        <f t="shared" si="42"/>
        <v>0</v>
      </c>
      <c r="AJ94" s="19">
        <f t="shared" si="43"/>
        <v>1</v>
      </c>
      <c r="AK94" s="19">
        <f t="shared" si="44"/>
        <v>1</v>
      </c>
      <c r="AL94" s="19">
        <f t="shared" si="45"/>
        <v>1</v>
      </c>
      <c r="AM94" s="8">
        <f t="shared" si="46"/>
        <v>1</v>
      </c>
      <c r="AN94" s="8">
        <f t="shared" si="47"/>
        <v>0</v>
      </c>
      <c r="AO94" s="8">
        <f t="shared" si="48"/>
        <v>1</v>
      </c>
      <c r="AP94" s="8">
        <f t="shared" si="49"/>
        <v>7</v>
      </c>
      <c r="AQ94"/>
    </row>
    <row r="95" spans="1:43" s="28" customFormat="1" x14ac:dyDescent="0.25">
      <c r="A95" s="20" t="s">
        <v>1938</v>
      </c>
      <c r="B95" s="20" t="s">
        <v>1944</v>
      </c>
      <c r="C95" s="21" t="s">
        <v>2049</v>
      </c>
      <c r="D95" s="22" t="s">
        <v>155</v>
      </c>
      <c r="E95" s="20" t="s">
        <v>156</v>
      </c>
      <c r="F95" s="23">
        <v>7</v>
      </c>
      <c r="G95" s="23">
        <v>5</v>
      </c>
      <c r="H95" s="23">
        <f t="shared" si="29"/>
        <v>-2</v>
      </c>
      <c r="I95" s="53">
        <f t="shared" si="50"/>
        <v>-0.2857142857142857</v>
      </c>
      <c r="J95" s="23">
        <v>2</v>
      </c>
      <c r="K95" s="23">
        <v>2</v>
      </c>
      <c r="L95" s="24">
        <f t="shared" si="51"/>
        <v>1</v>
      </c>
      <c r="M95" s="20">
        <v>4</v>
      </c>
      <c r="N95" s="25">
        <f t="shared" si="30"/>
        <v>0.8</v>
      </c>
      <c r="O95" s="20">
        <v>4</v>
      </c>
      <c r="P95" s="25">
        <f t="shared" si="31"/>
        <v>0.8</v>
      </c>
      <c r="Q95" s="20">
        <v>5</v>
      </c>
      <c r="R95" s="25">
        <f t="shared" si="32"/>
        <v>1</v>
      </c>
      <c r="S95" s="20">
        <v>3</v>
      </c>
      <c r="T95" s="20">
        <v>0</v>
      </c>
      <c r="U95" s="20">
        <v>0</v>
      </c>
      <c r="V95" s="20"/>
      <c r="W95" s="20">
        <v>0</v>
      </c>
      <c r="X95" s="20">
        <v>1</v>
      </c>
      <c r="Y95" s="26">
        <f t="shared" si="33"/>
        <v>0</v>
      </c>
      <c r="Z95" s="26">
        <f t="shared" si="34"/>
        <v>0</v>
      </c>
      <c r="AA95" s="26">
        <f t="shared" si="35"/>
        <v>0</v>
      </c>
      <c r="AB95" s="26">
        <f t="shared" si="36"/>
        <v>0</v>
      </c>
      <c r="AC95" s="26" t="str">
        <f t="shared" si="37"/>
        <v>YES</v>
      </c>
      <c r="AD95" s="20">
        <v>5</v>
      </c>
      <c r="AE95" s="25">
        <f t="shared" si="38"/>
        <v>1</v>
      </c>
      <c r="AF95" s="27">
        <f t="shared" si="39"/>
        <v>0</v>
      </c>
      <c r="AG95" s="27">
        <f t="shared" si="40"/>
        <v>0</v>
      </c>
      <c r="AH95" s="27">
        <f t="shared" si="41"/>
        <v>1</v>
      </c>
      <c r="AI95" s="27">
        <f t="shared" si="42"/>
        <v>1</v>
      </c>
      <c r="AJ95" s="27">
        <f t="shared" si="43"/>
        <v>1</v>
      </c>
      <c r="AK95" s="27">
        <f t="shared" si="44"/>
        <v>1</v>
      </c>
      <c r="AL95" s="27">
        <f t="shared" si="45"/>
        <v>1</v>
      </c>
      <c r="AM95" s="20">
        <f t="shared" si="46"/>
        <v>0</v>
      </c>
      <c r="AN95" s="20">
        <f t="shared" si="47"/>
        <v>1</v>
      </c>
      <c r="AO95" s="20">
        <f t="shared" si="48"/>
        <v>1</v>
      </c>
      <c r="AP95" s="20">
        <f t="shared" si="49"/>
        <v>7</v>
      </c>
    </row>
    <row r="96" spans="1:43" s="28" customFormat="1" x14ac:dyDescent="0.25">
      <c r="A96" s="20" t="s">
        <v>1938</v>
      </c>
      <c r="B96" s="20" t="s">
        <v>1944</v>
      </c>
      <c r="C96" s="21" t="s">
        <v>2050</v>
      </c>
      <c r="D96" s="22" t="s">
        <v>1950</v>
      </c>
      <c r="E96" s="20" t="s">
        <v>1951</v>
      </c>
      <c r="F96" s="23">
        <v>0</v>
      </c>
      <c r="G96" s="23">
        <v>5</v>
      </c>
      <c r="H96" s="23">
        <f t="shared" si="29"/>
        <v>5</v>
      </c>
      <c r="I96" s="58" t="s">
        <v>2457</v>
      </c>
      <c r="J96" s="23">
        <v>0</v>
      </c>
      <c r="K96" s="23">
        <v>0</v>
      </c>
      <c r="L96" s="57">
        <v>0</v>
      </c>
      <c r="M96" s="20">
        <v>1</v>
      </c>
      <c r="N96" s="25">
        <f t="shared" si="30"/>
        <v>0.2</v>
      </c>
      <c r="O96" s="20">
        <v>2</v>
      </c>
      <c r="P96" s="25">
        <f t="shared" si="31"/>
        <v>0.4</v>
      </c>
      <c r="Q96" s="20">
        <v>2</v>
      </c>
      <c r="R96" s="25">
        <f t="shared" si="32"/>
        <v>0.4</v>
      </c>
      <c r="S96" s="20">
        <v>0</v>
      </c>
      <c r="T96" s="20">
        <v>0</v>
      </c>
      <c r="U96" s="20">
        <v>0</v>
      </c>
      <c r="V96" s="20"/>
      <c r="W96" s="20">
        <v>0</v>
      </c>
      <c r="X96" s="20">
        <v>0</v>
      </c>
      <c r="Y96" s="26">
        <f t="shared" si="33"/>
        <v>0</v>
      </c>
      <c r="Z96" s="26">
        <f t="shared" si="34"/>
        <v>0</v>
      </c>
      <c r="AA96" s="26">
        <f t="shared" si="35"/>
        <v>0</v>
      </c>
      <c r="AB96" s="26">
        <f t="shared" si="36"/>
        <v>0</v>
      </c>
      <c r="AC96" s="26">
        <f t="shared" si="37"/>
        <v>0</v>
      </c>
      <c r="AD96" s="20">
        <v>1</v>
      </c>
      <c r="AE96" s="25">
        <f t="shared" si="38"/>
        <v>0.2</v>
      </c>
      <c r="AF96" s="27">
        <f t="shared" si="39"/>
        <v>0</v>
      </c>
      <c r="AG96" s="27">
        <f t="shared" si="40"/>
        <v>1</v>
      </c>
      <c r="AH96" s="27">
        <f t="shared" si="41"/>
        <v>0</v>
      </c>
      <c r="AI96" s="27">
        <f t="shared" si="42"/>
        <v>0</v>
      </c>
      <c r="AJ96" s="27">
        <f t="shared" si="43"/>
        <v>0</v>
      </c>
      <c r="AK96" s="27">
        <f t="shared" si="44"/>
        <v>0</v>
      </c>
      <c r="AL96" s="27">
        <f t="shared" si="45"/>
        <v>0</v>
      </c>
      <c r="AM96" s="20">
        <f t="shared" si="46"/>
        <v>0</v>
      </c>
      <c r="AN96" s="20">
        <f t="shared" si="47"/>
        <v>0</v>
      </c>
      <c r="AO96" s="20">
        <f t="shared" si="48"/>
        <v>0</v>
      </c>
      <c r="AP96" s="20">
        <f t="shared" si="49"/>
        <v>1</v>
      </c>
    </row>
    <row r="97" spans="1:43" s="28" customFormat="1" x14ac:dyDescent="0.25">
      <c r="A97" s="8" t="s">
        <v>1938</v>
      </c>
      <c r="B97" s="8" t="s">
        <v>1944</v>
      </c>
      <c r="C97" s="9" t="s">
        <v>2051</v>
      </c>
      <c r="D97" s="10" t="s">
        <v>157</v>
      </c>
      <c r="E97" s="8" t="s">
        <v>158</v>
      </c>
      <c r="F97" s="11">
        <v>33</v>
      </c>
      <c r="G97" s="11">
        <v>27</v>
      </c>
      <c r="H97" s="11">
        <f t="shared" si="29"/>
        <v>-6</v>
      </c>
      <c r="I97" s="52">
        <f t="shared" ref="I97:I128" si="52">H97/F97</f>
        <v>-0.18181818181818182</v>
      </c>
      <c r="J97" s="11">
        <v>16</v>
      </c>
      <c r="K97" s="11">
        <v>9</v>
      </c>
      <c r="L97" s="14">
        <f t="shared" ref="L97:L111" si="53">IFERROR(K97/J97,"0%")</f>
        <v>0.5625</v>
      </c>
      <c r="M97" s="8">
        <v>21</v>
      </c>
      <c r="N97" s="12">
        <f t="shared" si="30"/>
        <v>0.77777777777777779</v>
      </c>
      <c r="O97" s="8">
        <v>27</v>
      </c>
      <c r="P97" s="12">
        <f t="shared" si="31"/>
        <v>1</v>
      </c>
      <c r="Q97" s="8">
        <v>25</v>
      </c>
      <c r="R97" s="12">
        <f t="shared" si="32"/>
        <v>0.92592592592592593</v>
      </c>
      <c r="S97" s="8">
        <v>10</v>
      </c>
      <c r="T97" s="8">
        <v>0</v>
      </c>
      <c r="U97" s="8">
        <v>1</v>
      </c>
      <c r="V97" s="8"/>
      <c r="W97" s="8">
        <v>2</v>
      </c>
      <c r="X97" s="8">
        <v>0</v>
      </c>
      <c r="Y97" s="17">
        <f t="shared" si="33"/>
        <v>0</v>
      </c>
      <c r="Z97" s="17" t="str">
        <f t="shared" si="34"/>
        <v>YES</v>
      </c>
      <c r="AA97" s="17">
        <f t="shared" si="35"/>
        <v>0</v>
      </c>
      <c r="AB97" s="17" t="str">
        <f t="shared" si="36"/>
        <v>YES</v>
      </c>
      <c r="AC97" s="17">
        <f t="shared" si="37"/>
        <v>0</v>
      </c>
      <c r="AD97" s="8">
        <v>22</v>
      </c>
      <c r="AE97" s="12">
        <f t="shared" si="38"/>
        <v>0.81481481481481477</v>
      </c>
      <c r="AF97" s="19">
        <f t="shared" si="39"/>
        <v>0</v>
      </c>
      <c r="AG97" s="19">
        <f t="shared" si="40"/>
        <v>0</v>
      </c>
      <c r="AH97" s="19">
        <f t="shared" si="41"/>
        <v>1</v>
      </c>
      <c r="AI97" s="19">
        <f t="shared" si="42"/>
        <v>1</v>
      </c>
      <c r="AJ97" s="19">
        <f t="shared" si="43"/>
        <v>1</v>
      </c>
      <c r="AK97" s="19">
        <f t="shared" si="44"/>
        <v>1</v>
      </c>
      <c r="AL97" s="19">
        <f t="shared" si="45"/>
        <v>1</v>
      </c>
      <c r="AM97" s="8">
        <f t="shared" si="46"/>
        <v>1</v>
      </c>
      <c r="AN97" s="8">
        <f t="shared" si="47"/>
        <v>1</v>
      </c>
      <c r="AO97" s="8">
        <f t="shared" si="48"/>
        <v>1</v>
      </c>
      <c r="AP97" s="8">
        <f t="shared" si="49"/>
        <v>8</v>
      </c>
      <c r="AQ97"/>
    </row>
    <row r="98" spans="1:43" s="28" customFormat="1" x14ac:dyDescent="0.25">
      <c r="A98" s="8" t="s">
        <v>1938</v>
      </c>
      <c r="B98" s="8" t="s">
        <v>1952</v>
      </c>
      <c r="C98" s="9" t="s">
        <v>1956</v>
      </c>
      <c r="D98" s="10" t="s">
        <v>159</v>
      </c>
      <c r="E98" s="8" t="s">
        <v>160</v>
      </c>
      <c r="F98" s="11">
        <v>17</v>
      </c>
      <c r="G98" s="11">
        <v>16</v>
      </c>
      <c r="H98" s="11">
        <f t="shared" si="29"/>
        <v>-1</v>
      </c>
      <c r="I98" s="52">
        <f t="shared" si="52"/>
        <v>-5.8823529411764705E-2</v>
      </c>
      <c r="J98" s="11">
        <v>10</v>
      </c>
      <c r="K98" s="11">
        <v>5</v>
      </c>
      <c r="L98" s="14">
        <f t="shared" si="53"/>
        <v>0.5</v>
      </c>
      <c r="M98" s="8">
        <v>4</v>
      </c>
      <c r="N98" s="12">
        <f t="shared" si="30"/>
        <v>0.25</v>
      </c>
      <c r="O98" s="8">
        <v>13</v>
      </c>
      <c r="P98" s="12">
        <f t="shared" si="31"/>
        <v>0.8125</v>
      </c>
      <c r="Q98" s="8">
        <v>7</v>
      </c>
      <c r="R98" s="12">
        <f t="shared" si="32"/>
        <v>0.4375</v>
      </c>
      <c r="S98" s="8">
        <v>8</v>
      </c>
      <c r="T98" s="8">
        <v>0</v>
      </c>
      <c r="U98" s="8">
        <v>1</v>
      </c>
      <c r="V98" s="8"/>
      <c r="W98" s="8">
        <v>2</v>
      </c>
      <c r="X98" s="8">
        <v>0</v>
      </c>
      <c r="Y98" s="17">
        <f t="shared" si="33"/>
        <v>0</v>
      </c>
      <c r="Z98" s="17" t="str">
        <f t="shared" si="34"/>
        <v>YES</v>
      </c>
      <c r="AA98" s="17">
        <f t="shared" si="35"/>
        <v>0</v>
      </c>
      <c r="AB98" s="17" t="str">
        <f t="shared" si="36"/>
        <v>YES</v>
      </c>
      <c r="AC98" s="17">
        <f t="shared" si="37"/>
        <v>0</v>
      </c>
      <c r="AD98" s="8">
        <v>8</v>
      </c>
      <c r="AE98" s="12">
        <f t="shared" si="38"/>
        <v>0.5</v>
      </c>
      <c r="AF98" s="19">
        <f t="shared" si="39"/>
        <v>0</v>
      </c>
      <c r="AG98" s="19">
        <f t="shared" si="40"/>
        <v>0</v>
      </c>
      <c r="AH98" s="19">
        <f t="shared" si="41"/>
        <v>1</v>
      </c>
      <c r="AI98" s="19">
        <f t="shared" si="42"/>
        <v>0</v>
      </c>
      <c r="AJ98" s="19">
        <f t="shared" ref="AJ98:AJ129" si="54">IF(P98&gt;=0.695,1,0)</f>
        <v>1</v>
      </c>
      <c r="AK98" s="19">
        <f t="shared" si="44"/>
        <v>0</v>
      </c>
      <c r="AL98" s="19">
        <f t="shared" si="45"/>
        <v>1</v>
      </c>
      <c r="AM98" s="8">
        <f t="shared" si="46"/>
        <v>1</v>
      </c>
      <c r="AN98" s="8">
        <f t="shared" si="47"/>
        <v>1</v>
      </c>
      <c r="AO98" s="8">
        <f t="shared" si="48"/>
        <v>0</v>
      </c>
      <c r="AP98" s="8">
        <f t="shared" si="49"/>
        <v>5</v>
      </c>
      <c r="AQ98"/>
    </row>
    <row r="99" spans="1:43" s="28" customFormat="1" x14ac:dyDescent="0.25">
      <c r="A99" s="8" t="s">
        <v>1938</v>
      </c>
      <c r="B99" s="8" t="s">
        <v>1952</v>
      </c>
      <c r="C99" s="9" t="s">
        <v>1960</v>
      </c>
      <c r="D99" s="10" t="s">
        <v>161</v>
      </c>
      <c r="E99" s="8" t="s">
        <v>162</v>
      </c>
      <c r="F99" s="11">
        <v>11</v>
      </c>
      <c r="G99" s="11">
        <v>11</v>
      </c>
      <c r="H99" s="11">
        <f t="shared" si="29"/>
        <v>0</v>
      </c>
      <c r="I99" s="52">
        <f t="shared" si="52"/>
        <v>0</v>
      </c>
      <c r="J99" s="11">
        <v>4</v>
      </c>
      <c r="K99" s="11">
        <v>1</v>
      </c>
      <c r="L99" s="14">
        <f t="shared" si="53"/>
        <v>0.25</v>
      </c>
      <c r="M99" s="8">
        <v>1</v>
      </c>
      <c r="N99" s="12">
        <f t="shared" si="30"/>
        <v>9.0909090909090912E-2</v>
      </c>
      <c r="O99" s="8">
        <v>2</v>
      </c>
      <c r="P99" s="12">
        <f t="shared" si="31"/>
        <v>0.18181818181818182</v>
      </c>
      <c r="Q99" s="8">
        <v>3</v>
      </c>
      <c r="R99" s="12">
        <f t="shared" si="32"/>
        <v>0.27272727272727271</v>
      </c>
      <c r="S99" s="8">
        <v>0</v>
      </c>
      <c r="T99" s="8">
        <v>0</v>
      </c>
      <c r="U99" s="8">
        <v>0</v>
      </c>
      <c r="V99" s="8"/>
      <c r="W99" s="8">
        <v>0</v>
      </c>
      <c r="X99" s="8">
        <v>0</v>
      </c>
      <c r="Y99" s="17">
        <f t="shared" si="33"/>
        <v>0</v>
      </c>
      <c r="Z99" s="17">
        <f t="shared" si="34"/>
        <v>0</v>
      </c>
      <c r="AA99" s="17">
        <f t="shared" si="35"/>
        <v>0</v>
      </c>
      <c r="AB99" s="17">
        <f t="shared" si="36"/>
        <v>0</v>
      </c>
      <c r="AC99" s="17">
        <f t="shared" si="37"/>
        <v>0</v>
      </c>
      <c r="AD99" s="8">
        <v>0</v>
      </c>
      <c r="AE99" s="12">
        <f t="shared" si="38"/>
        <v>0</v>
      </c>
      <c r="AF99" s="19">
        <f t="shared" si="39"/>
        <v>0</v>
      </c>
      <c r="AG99" s="19">
        <f t="shared" si="40"/>
        <v>0</v>
      </c>
      <c r="AH99" s="19">
        <f t="shared" si="41"/>
        <v>0</v>
      </c>
      <c r="AI99" s="19">
        <f t="shared" si="42"/>
        <v>0</v>
      </c>
      <c r="AJ99" s="19">
        <f t="shared" si="54"/>
        <v>0</v>
      </c>
      <c r="AK99" s="19">
        <f t="shared" si="44"/>
        <v>0</v>
      </c>
      <c r="AL99" s="19">
        <f t="shared" si="45"/>
        <v>0</v>
      </c>
      <c r="AM99" s="8">
        <f t="shared" si="46"/>
        <v>0</v>
      </c>
      <c r="AN99" s="8">
        <f t="shared" si="47"/>
        <v>0</v>
      </c>
      <c r="AO99" s="8">
        <f t="shared" si="48"/>
        <v>0</v>
      </c>
      <c r="AP99" s="8">
        <f t="shared" si="49"/>
        <v>0</v>
      </c>
      <c r="AQ99"/>
    </row>
    <row r="100" spans="1:43" s="28" customFormat="1" x14ac:dyDescent="0.25">
      <c r="A100" s="8" t="s">
        <v>1938</v>
      </c>
      <c r="B100" s="8" t="s">
        <v>1952</v>
      </c>
      <c r="C100" s="9" t="s">
        <v>2053</v>
      </c>
      <c r="D100" s="10" t="s">
        <v>163</v>
      </c>
      <c r="E100" s="8" t="s">
        <v>164</v>
      </c>
      <c r="F100" s="11">
        <v>14</v>
      </c>
      <c r="G100" s="11">
        <v>10</v>
      </c>
      <c r="H100" s="11">
        <f t="shared" si="29"/>
        <v>-4</v>
      </c>
      <c r="I100" s="52">
        <f t="shared" si="52"/>
        <v>-0.2857142857142857</v>
      </c>
      <c r="J100" s="11">
        <v>3</v>
      </c>
      <c r="K100" s="11">
        <v>4</v>
      </c>
      <c r="L100" s="14">
        <f t="shared" si="53"/>
        <v>1.3333333333333333</v>
      </c>
      <c r="M100" s="8">
        <v>5</v>
      </c>
      <c r="N100" s="12">
        <f t="shared" si="30"/>
        <v>0.5</v>
      </c>
      <c r="O100" s="8">
        <v>9</v>
      </c>
      <c r="P100" s="12">
        <f t="shared" si="31"/>
        <v>0.9</v>
      </c>
      <c r="Q100" s="8">
        <v>3</v>
      </c>
      <c r="R100" s="12">
        <f t="shared" si="32"/>
        <v>0.3</v>
      </c>
      <c r="S100" s="8">
        <v>1</v>
      </c>
      <c r="T100" s="8">
        <v>0</v>
      </c>
      <c r="U100" s="8">
        <v>0</v>
      </c>
      <c r="V100" s="8"/>
      <c r="W100" s="8">
        <v>0</v>
      </c>
      <c r="X100" s="8">
        <v>0</v>
      </c>
      <c r="Y100" s="17">
        <f t="shared" si="33"/>
        <v>0</v>
      </c>
      <c r="Z100" s="17">
        <f t="shared" si="34"/>
        <v>0</v>
      </c>
      <c r="AA100" s="17">
        <f t="shared" si="35"/>
        <v>0</v>
      </c>
      <c r="AB100" s="17">
        <f t="shared" si="36"/>
        <v>0</v>
      </c>
      <c r="AC100" s="17">
        <f t="shared" si="37"/>
        <v>0</v>
      </c>
      <c r="AD100" s="8">
        <v>3</v>
      </c>
      <c r="AE100" s="12">
        <f t="shared" si="38"/>
        <v>0.3</v>
      </c>
      <c r="AF100" s="19">
        <f t="shared" si="39"/>
        <v>0</v>
      </c>
      <c r="AG100" s="19">
        <f t="shared" si="40"/>
        <v>0</v>
      </c>
      <c r="AH100" s="19">
        <f t="shared" si="41"/>
        <v>1</v>
      </c>
      <c r="AI100" s="19">
        <f t="shared" si="42"/>
        <v>1</v>
      </c>
      <c r="AJ100" s="19">
        <f t="shared" si="54"/>
        <v>1</v>
      </c>
      <c r="AK100" s="19">
        <f t="shared" si="44"/>
        <v>0</v>
      </c>
      <c r="AL100" s="19">
        <f t="shared" si="45"/>
        <v>0</v>
      </c>
      <c r="AM100" s="8">
        <f t="shared" si="46"/>
        <v>0</v>
      </c>
      <c r="AN100" s="8">
        <f t="shared" si="47"/>
        <v>0</v>
      </c>
      <c r="AO100" s="8">
        <f t="shared" si="48"/>
        <v>0</v>
      </c>
      <c r="AP100" s="8">
        <f t="shared" si="49"/>
        <v>3</v>
      </c>
      <c r="AQ100"/>
    </row>
    <row r="101" spans="1:43" s="28" customFormat="1" x14ac:dyDescent="0.25">
      <c r="A101" s="8" t="s">
        <v>1938</v>
      </c>
      <c r="B101" s="8" t="s">
        <v>1952</v>
      </c>
      <c r="C101" s="9" t="s">
        <v>2054</v>
      </c>
      <c r="D101" s="10" t="s">
        <v>165</v>
      </c>
      <c r="E101" s="8" t="s">
        <v>166</v>
      </c>
      <c r="F101" s="11">
        <v>46</v>
      </c>
      <c r="G101" s="11">
        <v>47</v>
      </c>
      <c r="H101" s="11">
        <f t="shared" si="29"/>
        <v>1</v>
      </c>
      <c r="I101" s="52">
        <f t="shared" si="52"/>
        <v>2.1739130434782608E-2</v>
      </c>
      <c r="J101" s="11">
        <v>16</v>
      </c>
      <c r="K101" s="11">
        <v>6</v>
      </c>
      <c r="L101" s="14">
        <f t="shared" si="53"/>
        <v>0.375</v>
      </c>
      <c r="M101" s="8">
        <v>17</v>
      </c>
      <c r="N101" s="12">
        <f t="shared" si="30"/>
        <v>0.36170212765957449</v>
      </c>
      <c r="O101" s="8">
        <v>21</v>
      </c>
      <c r="P101" s="12">
        <f t="shared" si="31"/>
        <v>0.44680851063829785</v>
      </c>
      <c r="Q101" s="8">
        <v>24</v>
      </c>
      <c r="R101" s="12">
        <f t="shared" si="32"/>
        <v>0.51063829787234039</v>
      </c>
      <c r="S101" s="8">
        <v>11</v>
      </c>
      <c r="T101" s="8">
        <v>0</v>
      </c>
      <c r="U101" s="8">
        <v>1</v>
      </c>
      <c r="V101" s="8"/>
      <c r="W101" s="8">
        <v>2</v>
      </c>
      <c r="X101" s="8">
        <v>0</v>
      </c>
      <c r="Y101" s="17">
        <f t="shared" si="33"/>
        <v>0</v>
      </c>
      <c r="Z101" s="17" t="str">
        <f t="shared" si="34"/>
        <v>YES</v>
      </c>
      <c r="AA101" s="17">
        <f t="shared" si="35"/>
        <v>0</v>
      </c>
      <c r="AB101" s="17" t="str">
        <f t="shared" si="36"/>
        <v>YES</v>
      </c>
      <c r="AC101" s="17">
        <f t="shared" si="37"/>
        <v>0</v>
      </c>
      <c r="AD101" s="8">
        <v>26</v>
      </c>
      <c r="AE101" s="12">
        <f t="shared" si="38"/>
        <v>0.55319148936170215</v>
      </c>
      <c r="AF101" s="19">
        <f t="shared" si="39"/>
        <v>1</v>
      </c>
      <c r="AG101" s="19">
        <f t="shared" si="40"/>
        <v>0</v>
      </c>
      <c r="AH101" s="19">
        <f t="shared" si="41"/>
        <v>0</v>
      </c>
      <c r="AI101" s="19">
        <f t="shared" si="42"/>
        <v>0</v>
      </c>
      <c r="AJ101" s="19">
        <f t="shared" si="54"/>
        <v>0</v>
      </c>
      <c r="AK101" s="19">
        <f t="shared" si="44"/>
        <v>1</v>
      </c>
      <c r="AL101" s="19">
        <f t="shared" si="45"/>
        <v>1</v>
      </c>
      <c r="AM101" s="8">
        <f t="shared" si="46"/>
        <v>1</v>
      </c>
      <c r="AN101" s="8">
        <f t="shared" si="47"/>
        <v>1</v>
      </c>
      <c r="AO101" s="8">
        <f t="shared" si="48"/>
        <v>0</v>
      </c>
      <c r="AP101" s="8">
        <f t="shared" si="49"/>
        <v>5</v>
      </c>
      <c r="AQ101"/>
    </row>
    <row r="102" spans="1:43" s="28" customFormat="1" x14ac:dyDescent="0.25">
      <c r="A102" s="8" t="s">
        <v>1938</v>
      </c>
      <c r="B102" s="8" t="s">
        <v>1952</v>
      </c>
      <c r="C102" s="9" t="s">
        <v>2057</v>
      </c>
      <c r="D102" s="10" t="s">
        <v>167</v>
      </c>
      <c r="E102" s="8" t="s">
        <v>168</v>
      </c>
      <c r="F102" s="11">
        <v>67</v>
      </c>
      <c r="G102" s="11">
        <v>71</v>
      </c>
      <c r="H102" s="11">
        <f t="shared" si="29"/>
        <v>4</v>
      </c>
      <c r="I102" s="52">
        <f t="shared" si="52"/>
        <v>5.9701492537313432E-2</v>
      </c>
      <c r="J102" s="11">
        <v>30</v>
      </c>
      <c r="K102" s="11">
        <v>17</v>
      </c>
      <c r="L102" s="14">
        <f t="shared" si="53"/>
        <v>0.56666666666666665</v>
      </c>
      <c r="M102" s="8">
        <v>30</v>
      </c>
      <c r="N102" s="12">
        <f t="shared" si="30"/>
        <v>0.42253521126760563</v>
      </c>
      <c r="O102" s="8">
        <v>62</v>
      </c>
      <c r="P102" s="12">
        <f t="shared" si="31"/>
        <v>0.87323943661971826</v>
      </c>
      <c r="Q102" s="8">
        <v>38</v>
      </c>
      <c r="R102" s="12">
        <f t="shared" si="32"/>
        <v>0.53521126760563376</v>
      </c>
      <c r="S102" s="8">
        <v>10</v>
      </c>
      <c r="T102" s="8">
        <v>0</v>
      </c>
      <c r="U102" s="8">
        <v>1</v>
      </c>
      <c r="V102" s="8"/>
      <c r="W102" s="8">
        <v>3</v>
      </c>
      <c r="X102" s="8">
        <v>0</v>
      </c>
      <c r="Y102" s="17">
        <f t="shared" si="33"/>
        <v>0</v>
      </c>
      <c r="Z102" s="17" t="str">
        <f t="shared" si="34"/>
        <v>YES</v>
      </c>
      <c r="AA102" s="17">
        <f t="shared" si="35"/>
        <v>0</v>
      </c>
      <c r="AB102" s="17" t="str">
        <f t="shared" si="36"/>
        <v>YES</v>
      </c>
      <c r="AC102" s="17">
        <f t="shared" si="37"/>
        <v>0</v>
      </c>
      <c r="AD102" s="8">
        <v>49</v>
      </c>
      <c r="AE102" s="12">
        <f t="shared" si="38"/>
        <v>0.6901408450704225</v>
      </c>
      <c r="AF102" s="19">
        <f t="shared" si="39"/>
        <v>1</v>
      </c>
      <c r="AG102" s="19">
        <f t="shared" si="40"/>
        <v>0</v>
      </c>
      <c r="AH102" s="19">
        <f t="shared" si="41"/>
        <v>1</v>
      </c>
      <c r="AI102" s="19">
        <f t="shared" si="42"/>
        <v>1</v>
      </c>
      <c r="AJ102" s="19">
        <f t="shared" si="54"/>
        <v>1</v>
      </c>
      <c r="AK102" s="19">
        <f t="shared" si="44"/>
        <v>1</v>
      </c>
      <c r="AL102" s="19">
        <f t="shared" si="45"/>
        <v>1</v>
      </c>
      <c r="AM102" s="8">
        <f t="shared" si="46"/>
        <v>1</v>
      </c>
      <c r="AN102" s="8">
        <f t="shared" si="47"/>
        <v>1</v>
      </c>
      <c r="AO102" s="8">
        <f t="shared" si="48"/>
        <v>1</v>
      </c>
      <c r="AP102" s="8">
        <f t="shared" si="49"/>
        <v>9</v>
      </c>
      <c r="AQ102"/>
    </row>
    <row r="103" spans="1:43" s="28" customFormat="1" x14ac:dyDescent="0.25">
      <c r="A103" s="8" t="s">
        <v>1938</v>
      </c>
      <c r="B103" s="8" t="s">
        <v>1952</v>
      </c>
      <c r="C103" s="9" t="s">
        <v>2059</v>
      </c>
      <c r="D103" s="10" t="s">
        <v>169</v>
      </c>
      <c r="E103" s="8" t="s">
        <v>170</v>
      </c>
      <c r="F103" s="11">
        <v>16</v>
      </c>
      <c r="G103" s="11">
        <v>17</v>
      </c>
      <c r="H103" s="11">
        <f t="shared" si="29"/>
        <v>1</v>
      </c>
      <c r="I103" s="52">
        <f t="shared" si="52"/>
        <v>6.25E-2</v>
      </c>
      <c r="J103" s="11">
        <v>10</v>
      </c>
      <c r="K103" s="11">
        <v>4</v>
      </c>
      <c r="L103" s="14">
        <f t="shared" si="53"/>
        <v>0.4</v>
      </c>
      <c r="M103" s="8">
        <v>9</v>
      </c>
      <c r="N103" s="12">
        <f t="shared" si="30"/>
        <v>0.52941176470588236</v>
      </c>
      <c r="O103" s="8">
        <v>16</v>
      </c>
      <c r="P103" s="12">
        <f t="shared" si="31"/>
        <v>0.94117647058823528</v>
      </c>
      <c r="Q103" s="8">
        <v>9</v>
      </c>
      <c r="R103" s="12">
        <f t="shared" si="32"/>
        <v>0.52941176470588236</v>
      </c>
      <c r="S103" s="8">
        <v>3</v>
      </c>
      <c r="T103" s="8">
        <v>0</v>
      </c>
      <c r="U103" s="8">
        <v>0</v>
      </c>
      <c r="V103" s="8"/>
      <c r="W103" s="8">
        <v>0</v>
      </c>
      <c r="X103" s="8">
        <v>0</v>
      </c>
      <c r="Y103" s="17">
        <f t="shared" si="33"/>
        <v>0</v>
      </c>
      <c r="Z103" s="17">
        <f t="shared" si="34"/>
        <v>0</v>
      </c>
      <c r="AA103" s="17">
        <f t="shared" si="35"/>
        <v>0</v>
      </c>
      <c r="AB103" s="17">
        <f t="shared" si="36"/>
        <v>0</v>
      </c>
      <c r="AC103" s="17">
        <f t="shared" si="37"/>
        <v>0</v>
      </c>
      <c r="AD103" s="8">
        <v>5</v>
      </c>
      <c r="AE103" s="12">
        <f t="shared" si="38"/>
        <v>0.29411764705882354</v>
      </c>
      <c r="AF103" s="19">
        <f t="shared" si="39"/>
        <v>0</v>
      </c>
      <c r="AG103" s="19">
        <f t="shared" si="40"/>
        <v>0</v>
      </c>
      <c r="AH103" s="19">
        <f t="shared" si="41"/>
        <v>0</v>
      </c>
      <c r="AI103" s="19">
        <f t="shared" si="42"/>
        <v>1</v>
      </c>
      <c r="AJ103" s="19">
        <f t="shared" si="54"/>
        <v>1</v>
      </c>
      <c r="AK103" s="19">
        <f t="shared" si="44"/>
        <v>1</v>
      </c>
      <c r="AL103" s="19">
        <f t="shared" si="45"/>
        <v>1</v>
      </c>
      <c r="AM103" s="8">
        <f t="shared" si="46"/>
        <v>0</v>
      </c>
      <c r="AN103" s="8">
        <f t="shared" si="47"/>
        <v>0</v>
      </c>
      <c r="AO103" s="8">
        <f t="shared" si="48"/>
        <v>0</v>
      </c>
      <c r="AP103" s="8">
        <f t="shared" si="49"/>
        <v>4</v>
      </c>
      <c r="AQ103"/>
    </row>
    <row r="104" spans="1:43" s="28" customFormat="1" x14ac:dyDescent="0.25">
      <c r="A104" s="20" t="s">
        <v>1938</v>
      </c>
      <c r="B104" s="20" t="s">
        <v>1952</v>
      </c>
      <c r="C104" s="21" t="s">
        <v>2031</v>
      </c>
      <c r="D104" s="22" t="s">
        <v>171</v>
      </c>
      <c r="E104" s="20" t="s">
        <v>172</v>
      </c>
      <c r="F104" s="23">
        <v>12</v>
      </c>
      <c r="G104" s="23">
        <v>9</v>
      </c>
      <c r="H104" s="23">
        <f t="shared" si="29"/>
        <v>-3</v>
      </c>
      <c r="I104" s="53">
        <f t="shared" si="52"/>
        <v>-0.25</v>
      </c>
      <c r="J104" s="23">
        <v>4</v>
      </c>
      <c r="K104" s="23">
        <v>3</v>
      </c>
      <c r="L104" s="24">
        <f t="shared" si="53"/>
        <v>0.75</v>
      </c>
      <c r="M104" s="20">
        <v>5</v>
      </c>
      <c r="N104" s="25">
        <f t="shared" si="30"/>
        <v>0.55555555555555558</v>
      </c>
      <c r="O104" s="20">
        <v>7</v>
      </c>
      <c r="P104" s="25">
        <f t="shared" si="31"/>
        <v>0.77777777777777779</v>
      </c>
      <c r="Q104" s="20">
        <v>7</v>
      </c>
      <c r="R104" s="25">
        <f t="shared" si="32"/>
        <v>0.77777777777777779</v>
      </c>
      <c r="S104" s="20">
        <v>4</v>
      </c>
      <c r="T104" s="20">
        <v>0</v>
      </c>
      <c r="U104" s="20">
        <v>0</v>
      </c>
      <c r="V104" s="20"/>
      <c r="W104" s="20">
        <v>1</v>
      </c>
      <c r="X104" s="20">
        <v>0</v>
      </c>
      <c r="Y104" s="26">
        <f t="shared" si="33"/>
        <v>0</v>
      </c>
      <c r="Z104" s="26">
        <f t="shared" si="34"/>
        <v>0</v>
      </c>
      <c r="AA104" s="26">
        <f t="shared" si="35"/>
        <v>0</v>
      </c>
      <c r="AB104" s="26" t="str">
        <f t="shared" si="36"/>
        <v>YES</v>
      </c>
      <c r="AC104" s="26">
        <f t="shared" si="37"/>
        <v>0</v>
      </c>
      <c r="AD104" s="20">
        <v>6</v>
      </c>
      <c r="AE104" s="25">
        <f t="shared" si="38"/>
        <v>0.66666666666666663</v>
      </c>
      <c r="AF104" s="27">
        <f t="shared" si="39"/>
        <v>0</v>
      </c>
      <c r="AG104" s="27">
        <f t="shared" si="40"/>
        <v>0</v>
      </c>
      <c r="AH104" s="27">
        <f t="shared" si="41"/>
        <v>1</v>
      </c>
      <c r="AI104" s="27">
        <f t="shared" si="42"/>
        <v>1</v>
      </c>
      <c r="AJ104" s="27">
        <f t="shared" si="54"/>
        <v>1</v>
      </c>
      <c r="AK104" s="27">
        <f t="shared" si="44"/>
        <v>1</v>
      </c>
      <c r="AL104" s="27">
        <f t="shared" si="45"/>
        <v>1</v>
      </c>
      <c r="AM104" s="20">
        <f t="shared" si="46"/>
        <v>0</v>
      </c>
      <c r="AN104" s="20">
        <f t="shared" si="47"/>
        <v>1</v>
      </c>
      <c r="AO104" s="20">
        <f t="shared" si="48"/>
        <v>1</v>
      </c>
      <c r="AP104" s="20">
        <f t="shared" si="49"/>
        <v>7</v>
      </c>
    </row>
    <row r="105" spans="1:43" s="28" customFormat="1" x14ac:dyDescent="0.25">
      <c r="A105" s="8" t="s">
        <v>1938</v>
      </c>
      <c r="B105" s="8" t="s">
        <v>1952</v>
      </c>
      <c r="C105" s="9" t="s">
        <v>2060</v>
      </c>
      <c r="D105" s="10" t="s">
        <v>173</v>
      </c>
      <c r="E105" s="8" t="s">
        <v>174</v>
      </c>
      <c r="F105" s="11">
        <v>7</v>
      </c>
      <c r="G105" s="11">
        <v>11</v>
      </c>
      <c r="H105" s="11">
        <f t="shared" si="29"/>
        <v>4</v>
      </c>
      <c r="I105" s="52">
        <f t="shared" si="52"/>
        <v>0.5714285714285714</v>
      </c>
      <c r="J105" s="11">
        <v>3</v>
      </c>
      <c r="K105" s="11">
        <v>2</v>
      </c>
      <c r="L105" s="14">
        <f t="shared" si="53"/>
        <v>0.66666666666666663</v>
      </c>
      <c r="M105" s="8">
        <v>1</v>
      </c>
      <c r="N105" s="12">
        <f t="shared" si="30"/>
        <v>9.0909090909090912E-2</v>
      </c>
      <c r="O105" s="8">
        <v>4</v>
      </c>
      <c r="P105" s="12">
        <f t="shared" si="31"/>
        <v>0.36363636363636365</v>
      </c>
      <c r="Q105" s="8">
        <v>4</v>
      </c>
      <c r="R105" s="12">
        <f t="shared" si="32"/>
        <v>0.36363636363636365</v>
      </c>
      <c r="S105" s="8">
        <v>2</v>
      </c>
      <c r="T105" s="8">
        <v>0</v>
      </c>
      <c r="U105" s="8">
        <v>0</v>
      </c>
      <c r="V105" s="8"/>
      <c r="W105" s="8">
        <v>0</v>
      </c>
      <c r="X105" s="8">
        <v>0</v>
      </c>
      <c r="Y105" s="17">
        <f t="shared" si="33"/>
        <v>0</v>
      </c>
      <c r="Z105" s="17">
        <f t="shared" si="34"/>
        <v>0</v>
      </c>
      <c r="AA105" s="17">
        <f t="shared" si="35"/>
        <v>0</v>
      </c>
      <c r="AB105" s="17">
        <f t="shared" si="36"/>
        <v>0</v>
      </c>
      <c r="AC105" s="17">
        <f t="shared" si="37"/>
        <v>0</v>
      </c>
      <c r="AD105" s="8">
        <v>1</v>
      </c>
      <c r="AE105" s="12">
        <f t="shared" si="38"/>
        <v>9.0909090909090912E-2</v>
      </c>
      <c r="AF105" s="19">
        <f t="shared" si="39"/>
        <v>0</v>
      </c>
      <c r="AG105" s="19">
        <f t="shared" si="40"/>
        <v>1</v>
      </c>
      <c r="AH105" s="19">
        <f t="shared" si="41"/>
        <v>1</v>
      </c>
      <c r="AI105" s="19">
        <f t="shared" si="42"/>
        <v>0</v>
      </c>
      <c r="AJ105" s="19">
        <f t="shared" si="54"/>
        <v>0</v>
      </c>
      <c r="AK105" s="19">
        <f t="shared" si="44"/>
        <v>0</v>
      </c>
      <c r="AL105" s="19">
        <f t="shared" si="45"/>
        <v>0</v>
      </c>
      <c r="AM105" s="8">
        <f t="shared" si="46"/>
        <v>0</v>
      </c>
      <c r="AN105" s="8">
        <f t="shared" si="47"/>
        <v>0</v>
      </c>
      <c r="AO105" s="8">
        <f t="shared" si="48"/>
        <v>0</v>
      </c>
      <c r="AP105" s="8">
        <f t="shared" si="49"/>
        <v>2</v>
      </c>
      <c r="AQ105"/>
    </row>
    <row r="106" spans="1:43" s="28" customFormat="1" x14ac:dyDescent="0.25">
      <c r="A106" s="8" t="s">
        <v>1938</v>
      </c>
      <c r="B106" s="8" t="s">
        <v>1952</v>
      </c>
      <c r="C106" s="9" t="s">
        <v>2061</v>
      </c>
      <c r="D106" s="10" t="s">
        <v>175</v>
      </c>
      <c r="E106" s="8" t="s">
        <v>176</v>
      </c>
      <c r="F106" s="11">
        <v>20</v>
      </c>
      <c r="G106" s="11">
        <v>24</v>
      </c>
      <c r="H106" s="11">
        <f t="shared" si="29"/>
        <v>4</v>
      </c>
      <c r="I106" s="52">
        <f t="shared" si="52"/>
        <v>0.2</v>
      </c>
      <c r="J106" s="11">
        <v>6</v>
      </c>
      <c r="K106" s="11">
        <v>3</v>
      </c>
      <c r="L106" s="14">
        <f t="shared" si="53"/>
        <v>0.5</v>
      </c>
      <c r="M106" s="8">
        <v>9</v>
      </c>
      <c r="N106" s="12">
        <f t="shared" si="30"/>
        <v>0.375</v>
      </c>
      <c r="O106" s="8">
        <v>17</v>
      </c>
      <c r="P106" s="12">
        <f t="shared" si="31"/>
        <v>0.70833333333333337</v>
      </c>
      <c r="Q106" s="8">
        <v>18</v>
      </c>
      <c r="R106" s="12">
        <f t="shared" si="32"/>
        <v>0.75</v>
      </c>
      <c r="S106" s="8">
        <v>4</v>
      </c>
      <c r="T106" s="8">
        <v>0</v>
      </c>
      <c r="U106" s="8">
        <v>1</v>
      </c>
      <c r="V106" s="8"/>
      <c r="W106" s="8">
        <v>0</v>
      </c>
      <c r="X106" s="8">
        <v>0</v>
      </c>
      <c r="Y106" s="17">
        <f t="shared" si="33"/>
        <v>0</v>
      </c>
      <c r="Z106" s="17" t="str">
        <f t="shared" si="34"/>
        <v>YES</v>
      </c>
      <c r="AA106" s="17">
        <f t="shared" si="35"/>
        <v>0</v>
      </c>
      <c r="AB106" s="17">
        <f t="shared" si="36"/>
        <v>0</v>
      </c>
      <c r="AC106" s="17">
        <f t="shared" si="37"/>
        <v>0</v>
      </c>
      <c r="AD106" s="8">
        <v>15</v>
      </c>
      <c r="AE106" s="12">
        <f t="shared" si="38"/>
        <v>0.625</v>
      </c>
      <c r="AF106" s="19">
        <f t="shared" si="39"/>
        <v>0</v>
      </c>
      <c r="AG106" s="19">
        <f t="shared" si="40"/>
        <v>1</v>
      </c>
      <c r="AH106" s="19">
        <f t="shared" si="41"/>
        <v>1</v>
      </c>
      <c r="AI106" s="19">
        <f t="shared" si="42"/>
        <v>0</v>
      </c>
      <c r="AJ106" s="19">
        <f t="shared" si="54"/>
        <v>1</v>
      </c>
      <c r="AK106" s="19">
        <f t="shared" si="44"/>
        <v>1</v>
      </c>
      <c r="AL106" s="19">
        <f t="shared" si="45"/>
        <v>1</v>
      </c>
      <c r="AM106" s="8">
        <f t="shared" si="46"/>
        <v>1</v>
      </c>
      <c r="AN106" s="8">
        <f t="shared" si="47"/>
        <v>0</v>
      </c>
      <c r="AO106" s="8">
        <f t="shared" si="48"/>
        <v>1</v>
      </c>
      <c r="AP106" s="8">
        <f t="shared" si="49"/>
        <v>7</v>
      </c>
      <c r="AQ106"/>
    </row>
    <row r="107" spans="1:43" s="28" customFormat="1" x14ac:dyDescent="0.25">
      <c r="A107" s="8" t="s">
        <v>1938</v>
      </c>
      <c r="B107" s="8" t="s">
        <v>1952</v>
      </c>
      <c r="C107" s="9" t="s">
        <v>2018</v>
      </c>
      <c r="D107" s="10" t="s">
        <v>177</v>
      </c>
      <c r="E107" s="8" t="s">
        <v>178</v>
      </c>
      <c r="F107" s="11">
        <v>26</v>
      </c>
      <c r="G107" s="11">
        <v>24</v>
      </c>
      <c r="H107" s="11">
        <f t="shared" si="29"/>
        <v>-2</v>
      </c>
      <c r="I107" s="52">
        <f t="shared" si="52"/>
        <v>-7.6923076923076927E-2</v>
      </c>
      <c r="J107" s="11">
        <v>10</v>
      </c>
      <c r="K107" s="11">
        <v>6</v>
      </c>
      <c r="L107" s="14">
        <f t="shared" si="53"/>
        <v>0.6</v>
      </c>
      <c r="M107" s="8">
        <v>13</v>
      </c>
      <c r="N107" s="12">
        <f t="shared" si="30"/>
        <v>0.54166666666666663</v>
      </c>
      <c r="O107" s="8">
        <v>22</v>
      </c>
      <c r="P107" s="12">
        <f t="shared" si="31"/>
        <v>0.91666666666666663</v>
      </c>
      <c r="Q107" s="8">
        <v>19</v>
      </c>
      <c r="R107" s="12">
        <f t="shared" si="32"/>
        <v>0.79166666666666663</v>
      </c>
      <c r="S107" s="8">
        <v>5</v>
      </c>
      <c r="T107" s="8">
        <v>0</v>
      </c>
      <c r="U107" s="8">
        <v>0</v>
      </c>
      <c r="V107" s="8"/>
      <c r="W107" s="8">
        <v>1</v>
      </c>
      <c r="X107" s="8">
        <v>0</v>
      </c>
      <c r="Y107" s="17">
        <f t="shared" si="33"/>
        <v>0</v>
      </c>
      <c r="Z107" s="17">
        <f t="shared" si="34"/>
        <v>0</v>
      </c>
      <c r="AA107" s="17">
        <f t="shared" si="35"/>
        <v>0</v>
      </c>
      <c r="AB107" s="17" t="str">
        <f t="shared" si="36"/>
        <v>YES</v>
      </c>
      <c r="AC107" s="17">
        <f t="shared" si="37"/>
        <v>0</v>
      </c>
      <c r="AD107" s="8">
        <v>17</v>
      </c>
      <c r="AE107" s="12">
        <f t="shared" si="38"/>
        <v>0.70833333333333337</v>
      </c>
      <c r="AF107" s="19">
        <f t="shared" si="39"/>
        <v>0</v>
      </c>
      <c r="AG107" s="19">
        <f t="shared" si="40"/>
        <v>0</v>
      </c>
      <c r="AH107" s="19">
        <f t="shared" si="41"/>
        <v>1</v>
      </c>
      <c r="AI107" s="19">
        <f t="shared" si="42"/>
        <v>1</v>
      </c>
      <c r="AJ107" s="19">
        <f t="shared" si="54"/>
        <v>1</v>
      </c>
      <c r="AK107" s="19">
        <f t="shared" si="44"/>
        <v>1</v>
      </c>
      <c r="AL107" s="19">
        <f t="shared" si="45"/>
        <v>1</v>
      </c>
      <c r="AM107" s="8">
        <f t="shared" si="46"/>
        <v>0</v>
      </c>
      <c r="AN107" s="8">
        <f t="shared" si="47"/>
        <v>1</v>
      </c>
      <c r="AO107" s="8">
        <f t="shared" si="48"/>
        <v>1</v>
      </c>
      <c r="AP107" s="8">
        <f t="shared" si="49"/>
        <v>7</v>
      </c>
      <c r="AQ107"/>
    </row>
    <row r="108" spans="1:43" s="28" customFormat="1" x14ac:dyDescent="0.25">
      <c r="A108" s="8" t="s">
        <v>1938</v>
      </c>
      <c r="B108" s="8" t="s">
        <v>1952</v>
      </c>
      <c r="C108" s="9" t="s">
        <v>2062</v>
      </c>
      <c r="D108" s="10" t="s">
        <v>179</v>
      </c>
      <c r="E108" s="8" t="s">
        <v>180</v>
      </c>
      <c r="F108" s="11">
        <v>25</v>
      </c>
      <c r="G108" s="11">
        <v>36</v>
      </c>
      <c r="H108" s="11">
        <f t="shared" si="29"/>
        <v>11</v>
      </c>
      <c r="I108" s="52">
        <f t="shared" si="52"/>
        <v>0.44</v>
      </c>
      <c r="J108" s="11">
        <v>19</v>
      </c>
      <c r="K108" s="11">
        <v>16</v>
      </c>
      <c r="L108" s="14">
        <f t="shared" si="53"/>
        <v>0.84210526315789469</v>
      </c>
      <c r="M108" s="8">
        <v>15</v>
      </c>
      <c r="N108" s="12">
        <f t="shared" si="30"/>
        <v>0.41666666666666669</v>
      </c>
      <c r="O108" s="8">
        <v>27</v>
      </c>
      <c r="P108" s="12">
        <f t="shared" si="31"/>
        <v>0.75</v>
      </c>
      <c r="Q108" s="8">
        <v>24</v>
      </c>
      <c r="R108" s="12">
        <f t="shared" si="32"/>
        <v>0.66666666666666663</v>
      </c>
      <c r="S108" s="8">
        <v>11</v>
      </c>
      <c r="T108" s="8">
        <v>0</v>
      </c>
      <c r="U108" s="8">
        <v>0</v>
      </c>
      <c r="V108" s="8"/>
      <c r="W108" s="8">
        <v>0</v>
      </c>
      <c r="X108" s="8">
        <v>1</v>
      </c>
      <c r="Y108" s="17">
        <f t="shared" si="33"/>
        <v>0</v>
      </c>
      <c r="Z108" s="17">
        <f t="shared" si="34"/>
        <v>0</v>
      </c>
      <c r="AA108" s="17">
        <f t="shared" si="35"/>
        <v>0</v>
      </c>
      <c r="AB108" s="17">
        <f t="shared" si="36"/>
        <v>0</v>
      </c>
      <c r="AC108" s="17" t="str">
        <f t="shared" si="37"/>
        <v>YES</v>
      </c>
      <c r="AD108" s="8">
        <v>23</v>
      </c>
      <c r="AE108" s="12">
        <f t="shared" si="38"/>
        <v>0.63888888888888884</v>
      </c>
      <c r="AF108" s="19">
        <f t="shared" si="39"/>
        <v>1</v>
      </c>
      <c r="AG108" s="19">
        <f t="shared" si="40"/>
        <v>1</v>
      </c>
      <c r="AH108" s="19">
        <f t="shared" si="41"/>
        <v>1</v>
      </c>
      <c r="AI108" s="19">
        <f t="shared" si="42"/>
        <v>1</v>
      </c>
      <c r="AJ108" s="19">
        <f t="shared" si="54"/>
        <v>1</v>
      </c>
      <c r="AK108" s="19">
        <f t="shared" si="44"/>
        <v>1</v>
      </c>
      <c r="AL108" s="19">
        <f t="shared" si="45"/>
        <v>1</v>
      </c>
      <c r="AM108" s="8">
        <f t="shared" si="46"/>
        <v>0</v>
      </c>
      <c r="AN108" s="8">
        <f t="shared" si="47"/>
        <v>1</v>
      </c>
      <c r="AO108" s="8">
        <f t="shared" si="48"/>
        <v>1</v>
      </c>
      <c r="AP108" s="8">
        <f t="shared" si="49"/>
        <v>9</v>
      </c>
      <c r="AQ108"/>
    </row>
    <row r="109" spans="1:43" s="28" customFormat="1" x14ac:dyDescent="0.25">
      <c r="A109" s="20" t="s">
        <v>1938</v>
      </c>
      <c r="B109" s="20" t="s">
        <v>1952</v>
      </c>
      <c r="C109" s="21" t="s">
        <v>2063</v>
      </c>
      <c r="D109" s="22" t="s">
        <v>1576</v>
      </c>
      <c r="E109" s="20" t="s">
        <v>1577</v>
      </c>
      <c r="F109" s="23">
        <v>4</v>
      </c>
      <c r="G109" s="23">
        <v>5</v>
      </c>
      <c r="H109" s="23">
        <f t="shared" si="29"/>
        <v>1</v>
      </c>
      <c r="I109" s="53">
        <f t="shared" si="52"/>
        <v>0.25</v>
      </c>
      <c r="J109" s="23">
        <v>4</v>
      </c>
      <c r="K109" s="23">
        <v>3</v>
      </c>
      <c r="L109" s="24">
        <f t="shared" si="53"/>
        <v>0.75</v>
      </c>
      <c r="M109" s="20">
        <v>4</v>
      </c>
      <c r="N109" s="25">
        <f t="shared" si="30"/>
        <v>0.8</v>
      </c>
      <c r="O109" s="20">
        <v>4</v>
      </c>
      <c r="P109" s="25">
        <f t="shared" si="31"/>
        <v>0.8</v>
      </c>
      <c r="Q109" s="20">
        <v>4</v>
      </c>
      <c r="R109" s="25">
        <f t="shared" si="32"/>
        <v>0.8</v>
      </c>
      <c r="S109" s="20">
        <v>6</v>
      </c>
      <c r="T109" s="20">
        <v>0</v>
      </c>
      <c r="U109" s="20">
        <v>0</v>
      </c>
      <c r="V109" s="20"/>
      <c r="W109" s="20">
        <v>2</v>
      </c>
      <c r="X109" s="20">
        <v>1</v>
      </c>
      <c r="Y109" s="26">
        <f t="shared" si="33"/>
        <v>0</v>
      </c>
      <c r="Z109" s="26">
        <f t="shared" si="34"/>
        <v>0</v>
      </c>
      <c r="AA109" s="26">
        <f t="shared" si="35"/>
        <v>0</v>
      </c>
      <c r="AB109" s="26" t="str">
        <f t="shared" si="36"/>
        <v>YES</v>
      </c>
      <c r="AC109" s="26" t="str">
        <f t="shared" si="37"/>
        <v>YES</v>
      </c>
      <c r="AD109" s="20">
        <v>4</v>
      </c>
      <c r="AE109" s="25">
        <f t="shared" si="38"/>
        <v>0.8</v>
      </c>
      <c r="AF109" s="27">
        <f t="shared" si="39"/>
        <v>0</v>
      </c>
      <c r="AG109" s="27">
        <f t="shared" si="40"/>
        <v>1</v>
      </c>
      <c r="AH109" s="27">
        <f t="shared" si="41"/>
        <v>1</v>
      </c>
      <c r="AI109" s="27">
        <f t="shared" si="42"/>
        <v>1</v>
      </c>
      <c r="AJ109" s="27">
        <f t="shared" si="54"/>
        <v>1</v>
      </c>
      <c r="AK109" s="27">
        <f t="shared" si="44"/>
        <v>1</v>
      </c>
      <c r="AL109" s="27">
        <f t="shared" si="45"/>
        <v>1</v>
      </c>
      <c r="AM109" s="20">
        <f t="shared" si="46"/>
        <v>0</v>
      </c>
      <c r="AN109" s="20">
        <f t="shared" si="47"/>
        <v>1</v>
      </c>
      <c r="AO109" s="20">
        <f t="shared" si="48"/>
        <v>1</v>
      </c>
      <c r="AP109" s="20">
        <f t="shared" si="49"/>
        <v>8</v>
      </c>
    </row>
    <row r="110" spans="1:43" s="28" customFormat="1" x14ac:dyDescent="0.25">
      <c r="A110" s="8" t="s">
        <v>1938</v>
      </c>
      <c r="B110" s="8" t="s">
        <v>1952</v>
      </c>
      <c r="C110" s="9" t="s">
        <v>2064</v>
      </c>
      <c r="D110" s="10" t="s">
        <v>181</v>
      </c>
      <c r="E110" s="8" t="s">
        <v>182</v>
      </c>
      <c r="F110" s="11">
        <v>17</v>
      </c>
      <c r="G110" s="11">
        <v>40</v>
      </c>
      <c r="H110" s="11">
        <f t="shared" si="29"/>
        <v>23</v>
      </c>
      <c r="I110" s="52">
        <f t="shared" si="52"/>
        <v>1.3529411764705883</v>
      </c>
      <c r="J110" s="11">
        <v>9</v>
      </c>
      <c r="K110" s="11">
        <v>6</v>
      </c>
      <c r="L110" s="14">
        <f t="shared" si="53"/>
        <v>0.66666666666666663</v>
      </c>
      <c r="M110" s="8">
        <v>16</v>
      </c>
      <c r="N110" s="12">
        <f t="shared" si="30"/>
        <v>0.4</v>
      </c>
      <c r="O110" s="8">
        <v>22</v>
      </c>
      <c r="P110" s="12">
        <f t="shared" si="31"/>
        <v>0.55000000000000004</v>
      </c>
      <c r="Q110" s="8">
        <v>30</v>
      </c>
      <c r="R110" s="12">
        <f t="shared" si="32"/>
        <v>0.75</v>
      </c>
      <c r="S110" s="8">
        <v>3</v>
      </c>
      <c r="T110" s="8">
        <v>0</v>
      </c>
      <c r="U110" s="8">
        <v>0</v>
      </c>
      <c r="V110" s="8"/>
      <c r="W110" s="8">
        <v>0</v>
      </c>
      <c r="X110" s="8">
        <v>2</v>
      </c>
      <c r="Y110" s="17">
        <f t="shared" si="33"/>
        <v>0</v>
      </c>
      <c r="Z110" s="17">
        <f t="shared" si="34"/>
        <v>0</v>
      </c>
      <c r="AA110" s="17">
        <f t="shared" si="35"/>
        <v>0</v>
      </c>
      <c r="AB110" s="17">
        <f t="shared" si="36"/>
        <v>0</v>
      </c>
      <c r="AC110" s="17" t="str">
        <f t="shared" si="37"/>
        <v>YES</v>
      </c>
      <c r="AD110" s="8">
        <v>10</v>
      </c>
      <c r="AE110" s="12">
        <f t="shared" si="38"/>
        <v>0.25</v>
      </c>
      <c r="AF110" s="19">
        <f t="shared" si="39"/>
        <v>1</v>
      </c>
      <c r="AG110" s="19">
        <f t="shared" si="40"/>
        <v>1</v>
      </c>
      <c r="AH110" s="19">
        <f t="shared" si="41"/>
        <v>1</v>
      </c>
      <c r="AI110" s="19">
        <f t="shared" si="42"/>
        <v>1</v>
      </c>
      <c r="AJ110" s="19">
        <f t="shared" si="54"/>
        <v>0</v>
      </c>
      <c r="AK110" s="19">
        <f t="shared" si="44"/>
        <v>1</v>
      </c>
      <c r="AL110" s="19">
        <f t="shared" si="45"/>
        <v>1</v>
      </c>
      <c r="AM110" s="8">
        <f t="shared" si="46"/>
        <v>0</v>
      </c>
      <c r="AN110" s="8">
        <f t="shared" si="47"/>
        <v>1</v>
      </c>
      <c r="AO110" s="8">
        <f t="shared" si="48"/>
        <v>0</v>
      </c>
      <c r="AP110" s="8">
        <f t="shared" si="49"/>
        <v>7</v>
      </c>
      <c r="AQ110"/>
    </row>
    <row r="111" spans="1:43" s="28" customFormat="1" x14ac:dyDescent="0.25">
      <c r="A111" s="8" t="s">
        <v>1938</v>
      </c>
      <c r="B111" s="8" t="s">
        <v>1952</v>
      </c>
      <c r="C111" s="9" t="s">
        <v>2065</v>
      </c>
      <c r="D111" s="10" t="s">
        <v>183</v>
      </c>
      <c r="E111" s="8" t="s">
        <v>184</v>
      </c>
      <c r="F111" s="11">
        <v>26</v>
      </c>
      <c r="G111" s="11">
        <v>16</v>
      </c>
      <c r="H111" s="11">
        <f t="shared" si="29"/>
        <v>-10</v>
      </c>
      <c r="I111" s="52">
        <f t="shared" si="52"/>
        <v>-0.38461538461538464</v>
      </c>
      <c r="J111" s="11">
        <v>12</v>
      </c>
      <c r="K111" s="11">
        <v>2</v>
      </c>
      <c r="L111" s="14">
        <f t="shared" si="53"/>
        <v>0.16666666666666666</v>
      </c>
      <c r="M111" s="8">
        <v>4</v>
      </c>
      <c r="N111" s="12">
        <f t="shared" si="30"/>
        <v>0.25</v>
      </c>
      <c r="O111" s="8">
        <v>13</v>
      </c>
      <c r="P111" s="12">
        <f t="shared" si="31"/>
        <v>0.8125</v>
      </c>
      <c r="Q111" s="8">
        <v>8</v>
      </c>
      <c r="R111" s="12">
        <f t="shared" si="32"/>
        <v>0.5</v>
      </c>
      <c r="S111" s="8">
        <v>9</v>
      </c>
      <c r="T111" s="8">
        <v>0</v>
      </c>
      <c r="U111" s="8">
        <v>1</v>
      </c>
      <c r="V111" s="8"/>
      <c r="W111" s="8">
        <v>1</v>
      </c>
      <c r="X111" s="8">
        <v>2</v>
      </c>
      <c r="Y111" s="17">
        <f t="shared" si="33"/>
        <v>0</v>
      </c>
      <c r="Z111" s="17" t="str">
        <f t="shared" si="34"/>
        <v>YES</v>
      </c>
      <c r="AA111" s="17">
        <f t="shared" si="35"/>
        <v>0</v>
      </c>
      <c r="AB111" s="17" t="str">
        <f t="shared" si="36"/>
        <v>YES</v>
      </c>
      <c r="AC111" s="17" t="str">
        <f t="shared" si="37"/>
        <v>YES</v>
      </c>
      <c r="AD111" s="8">
        <v>9</v>
      </c>
      <c r="AE111" s="12">
        <f t="shared" si="38"/>
        <v>0.5625</v>
      </c>
      <c r="AF111" s="19">
        <f t="shared" si="39"/>
        <v>0</v>
      </c>
      <c r="AG111" s="19">
        <f t="shared" si="40"/>
        <v>0</v>
      </c>
      <c r="AH111" s="19">
        <f t="shared" si="41"/>
        <v>0</v>
      </c>
      <c r="AI111" s="19">
        <f t="shared" si="42"/>
        <v>0</v>
      </c>
      <c r="AJ111" s="19">
        <f t="shared" si="54"/>
        <v>1</v>
      </c>
      <c r="AK111" s="19">
        <f t="shared" si="44"/>
        <v>1</v>
      </c>
      <c r="AL111" s="19">
        <f t="shared" si="45"/>
        <v>1</v>
      </c>
      <c r="AM111" s="8">
        <f t="shared" si="46"/>
        <v>1</v>
      </c>
      <c r="AN111" s="8">
        <f t="shared" si="47"/>
        <v>1</v>
      </c>
      <c r="AO111" s="8">
        <f t="shared" si="48"/>
        <v>0</v>
      </c>
      <c r="AP111" s="8">
        <f t="shared" si="49"/>
        <v>5</v>
      </c>
      <c r="AQ111"/>
    </row>
    <row r="112" spans="1:43" s="28" customFormat="1" x14ac:dyDescent="0.25">
      <c r="A112" s="8" t="s">
        <v>1938</v>
      </c>
      <c r="B112" s="8" t="s">
        <v>1952</v>
      </c>
      <c r="C112" s="9" t="s">
        <v>2066</v>
      </c>
      <c r="D112" s="10" t="s">
        <v>185</v>
      </c>
      <c r="E112" s="8" t="s">
        <v>186</v>
      </c>
      <c r="F112" s="11">
        <v>10</v>
      </c>
      <c r="G112" s="11">
        <v>15</v>
      </c>
      <c r="H112" s="11">
        <f t="shared" si="29"/>
        <v>5</v>
      </c>
      <c r="I112" s="52">
        <f t="shared" si="52"/>
        <v>0.5</v>
      </c>
      <c r="J112" s="11">
        <v>2</v>
      </c>
      <c r="K112" s="11">
        <v>0</v>
      </c>
      <c r="L112" s="14">
        <f>IFERROR(K112/J112,"0")</f>
        <v>0</v>
      </c>
      <c r="M112" s="8">
        <v>4</v>
      </c>
      <c r="N112" s="12">
        <f t="shared" si="30"/>
        <v>0.26666666666666666</v>
      </c>
      <c r="O112" s="8">
        <v>11</v>
      </c>
      <c r="P112" s="12">
        <f t="shared" si="31"/>
        <v>0.73333333333333328</v>
      </c>
      <c r="Q112" s="8">
        <v>7</v>
      </c>
      <c r="R112" s="12">
        <f t="shared" si="32"/>
        <v>0.46666666666666667</v>
      </c>
      <c r="S112" s="8">
        <v>4</v>
      </c>
      <c r="T112" s="8">
        <v>0</v>
      </c>
      <c r="U112" s="8">
        <v>0</v>
      </c>
      <c r="V112" s="8"/>
      <c r="W112" s="8">
        <v>0</v>
      </c>
      <c r="X112" s="8">
        <v>0</v>
      </c>
      <c r="Y112" s="17">
        <f t="shared" si="33"/>
        <v>0</v>
      </c>
      <c r="Z112" s="17">
        <f t="shared" si="34"/>
        <v>0</v>
      </c>
      <c r="AA112" s="17">
        <f t="shared" si="35"/>
        <v>0</v>
      </c>
      <c r="AB112" s="17">
        <f t="shared" si="36"/>
        <v>0</v>
      </c>
      <c r="AC112" s="17">
        <f t="shared" si="37"/>
        <v>0</v>
      </c>
      <c r="AD112" s="8">
        <v>6</v>
      </c>
      <c r="AE112" s="12">
        <f t="shared" si="38"/>
        <v>0.4</v>
      </c>
      <c r="AF112" s="19">
        <f t="shared" si="39"/>
        <v>0</v>
      </c>
      <c r="AG112" s="19">
        <f t="shared" si="40"/>
        <v>1</v>
      </c>
      <c r="AH112" s="19">
        <f t="shared" si="41"/>
        <v>0</v>
      </c>
      <c r="AI112" s="19">
        <f t="shared" si="42"/>
        <v>0</v>
      </c>
      <c r="AJ112" s="19">
        <f t="shared" si="54"/>
        <v>1</v>
      </c>
      <c r="AK112" s="19">
        <f t="shared" si="44"/>
        <v>0</v>
      </c>
      <c r="AL112" s="19">
        <f t="shared" si="45"/>
        <v>1</v>
      </c>
      <c r="AM112" s="8">
        <f t="shared" si="46"/>
        <v>0</v>
      </c>
      <c r="AN112" s="8">
        <f t="shared" si="47"/>
        <v>0</v>
      </c>
      <c r="AO112" s="8">
        <f t="shared" si="48"/>
        <v>0</v>
      </c>
      <c r="AP112" s="8">
        <f t="shared" si="49"/>
        <v>3</v>
      </c>
      <c r="AQ112"/>
    </row>
    <row r="113" spans="1:43" s="28" customFormat="1" x14ac:dyDescent="0.25">
      <c r="A113" s="8" t="s">
        <v>1938</v>
      </c>
      <c r="B113" s="8" t="s">
        <v>1952</v>
      </c>
      <c r="C113" s="9" t="s">
        <v>2067</v>
      </c>
      <c r="D113" s="10" t="s">
        <v>187</v>
      </c>
      <c r="E113" s="8" t="s">
        <v>188</v>
      </c>
      <c r="F113" s="11">
        <v>10</v>
      </c>
      <c r="G113" s="11">
        <v>11</v>
      </c>
      <c r="H113" s="11">
        <f t="shared" si="29"/>
        <v>1</v>
      </c>
      <c r="I113" s="52">
        <f t="shared" si="52"/>
        <v>0.1</v>
      </c>
      <c r="J113" s="11">
        <v>3</v>
      </c>
      <c r="K113" s="11">
        <v>3</v>
      </c>
      <c r="L113" s="14">
        <f>IFERROR(K113/J113,"0%")</f>
        <v>1</v>
      </c>
      <c r="M113" s="8">
        <v>3</v>
      </c>
      <c r="N113" s="12">
        <f t="shared" si="30"/>
        <v>0.27272727272727271</v>
      </c>
      <c r="O113" s="8">
        <v>5</v>
      </c>
      <c r="P113" s="12">
        <f t="shared" si="31"/>
        <v>0.45454545454545453</v>
      </c>
      <c r="Q113" s="8">
        <v>6</v>
      </c>
      <c r="R113" s="12">
        <f t="shared" si="32"/>
        <v>0.54545454545454541</v>
      </c>
      <c r="S113" s="8">
        <v>4</v>
      </c>
      <c r="T113" s="8">
        <v>0</v>
      </c>
      <c r="U113" s="8">
        <v>0</v>
      </c>
      <c r="V113" s="8"/>
      <c r="W113" s="8">
        <v>0</v>
      </c>
      <c r="X113" s="8">
        <v>0</v>
      </c>
      <c r="Y113" s="17">
        <f t="shared" si="33"/>
        <v>0</v>
      </c>
      <c r="Z113" s="17">
        <f t="shared" si="34"/>
        <v>0</v>
      </c>
      <c r="AA113" s="17">
        <f t="shared" si="35"/>
        <v>0</v>
      </c>
      <c r="AB113" s="17">
        <f t="shared" si="36"/>
        <v>0</v>
      </c>
      <c r="AC113" s="17">
        <f t="shared" si="37"/>
        <v>0</v>
      </c>
      <c r="AD113" s="8">
        <v>6</v>
      </c>
      <c r="AE113" s="12">
        <f t="shared" si="38"/>
        <v>0.54545454545454541</v>
      </c>
      <c r="AF113" s="19">
        <f t="shared" si="39"/>
        <v>0</v>
      </c>
      <c r="AG113" s="19">
        <f t="shared" si="40"/>
        <v>1</v>
      </c>
      <c r="AH113" s="19">
        <f t="shared" si="41"/>
        <v>1</v>
      </c>
      <c r="AI113" s="19">
        <f t="shared" si="42"/>
        <v>0</v>
      </c>
      <c r="AJ113" s="19">
        <f t="shared" si="54"/>
        <v>0</v>
      </c>
      <c r="AK113" s="19">
        <f t="shared" si="44"/>
        <v>1</v>
      </c>
      <c r="AL113" s="19">
        <f t="shared" si="45"/>
        <v>1</v>
      </c>
      <c r="AM113" s="8">
        <f t="shared" si="46"/>
        <v>0</v>
      </c>
      <c r="AN113" s="8">
        <f t="shared" si="47"/>
        <v>0</v>
      </c>
      <c r="AO113" s="8">
        <f t="shared" si="48"/>
        <v>0</v>
      </c>
      <c r="AP113" s="8">
        <f t="shared" si="49"/>
        <v>4</v>
      </c>
      <c r="AQ113"/>
    </row>
    <row r="114" spans="1:43" s="28" customFormat="1" x14ac:dyDescent="0.25">
      <c r="A114" s="8" t="s">
        <v>1938</v>
      </c>
      <c r="B114" s="8" t="s">
        <v>1952</v>
      </c>
      <c r="C114" s="9" t="s">
        <v>2068</v>
      </c>
      <c r="D114" s="10" t="s">
        <v>189</v>
      </c>
      <c r="E114" s="8" t="s">
        <v>190</v>
      </c>
      <c r="F114" s="11">
        <v>12</v>
      </c>
      <c r="G114" s="11">
        <v>16</v>
      </c>
      <c r="H114" s="11">
        <f t="shared" si="29"/>
        <v>4</v>
      </c>
      <c r="I114" s="52">
        <f t="shared" si="52"/>
        <v>0.33333333333333331</v>
      </c>
      <c r="J114" s="11">
        <v>5</v>
      </c>
      <c r="K114" s="11">
        <v>2</v>
      </c>
      <c r="L114" s="14">
        <f>IFERROR(K114/J114,"0%")</f>
        <v>0.4</v>
      </c>
      <c r="M114" s="8">
        <v>6</v>
      </c>
      <c r="N114" s="12">
        <f t="shared" si="30"/>
        <v>0.375</v>
      </c>
      <c r="O114" s="8">
        <v>7</v>
      </c>
      <c r="P114" s="12">
        <f t="shared" si="31"/>
        <v>0.4375</v>
      </c>
      <c r="Q114" s="8">
        <v>9</v>
      </c>
      <c r="R114" s="12">
        <f t="shared" si="32"/>
        <v>0.5625</v>
      </c>
      <c r="S114" s="8">
        <v>6</v>
      </c>
      <c r="T114" s="8">
        <v>0</v>
      </c>
      <c r="U114" s="8">
        <v>0</v>
      </c>
      <c r="V114" s="8"/>
      <c r="W114" s="8">
        <v>0</v>
      </c>
      <c r="X114" s="8">
        <v>0</v>
      </c>
      <c r="Y114" s="17">
        <f t="shared" si="33"/>
        <v>0</v>
      </c>
      <c r="Z114" s="17">
        <f t="shared" si="34"/>
        <v>0</v>
      </c>
      <c r="AA114" s="17">
        <f t="shared" si="35"/>
        <v>0</v>
      </c>
      <c r="AB114" s="17">
        <f t="shared" si="36"/>
        <v>0</v>
      </c>
      <c r="AC114" s="17">
        <f t="shared" si="37"/>
        <v>0</v>
      </c>
      <c r="AD114" s="8">
        <v>5</v>
      </c>
      <c r="AE114" s="12">
        <f t="shared" si="38"/>
        <v>0.3125</v>
      </c>
      <c r="AF114" s="19">
        <f t="shared" si="39"/>
        <v>0</v>
      </c>
      <c r="AG114" s="19">
        <f t="shared" si="40"/>
        <v>1</v>
      </c>
      <c r="AH114" s="19">
        <f t="shared" si="41"/>
        <v>0</v>
      </c>
      <c r="AI114" s="19">
        <f t="shared" si="42"/>
        <v>0</v>
      </c>
      <c r="AJ114" s="19">
        <f t="shared" si="54"/>
        <v>0</v>
      </c>
      <c r="AK114" s="19">
        <f t="shared" si="44"/>
        <v>1</v>
      </c>
      <c r="AL114" s="19">
        <f t="shared" si="45"/>
        <v>1</v>
      </c>
      <c r="AM114" s="8">
        <f t="shared" si="46"/>
        <v>0</v>
      </c>
      <c r="AN114" s="8">
        <f t="shared" si="47"/>
        <v>0</v>
      </c>
      <c r="AO114" s="8">
        <f t="shared" si="48"/>
        <v>0</v>
      </c>
      <c r="AP114" s="8">
        <f t="shared" si="49"/>
        <v>3</v>
      </c>
      <c r="AQ114"/>
    </row>
    <row r="115" spans="1:43" s="28" customFormat="1" x14ac:dyDescent="0.25">
      <c r="A115" s="8" t="s">
        <v>1938</v>
      </c>
      <c r="B115" s="8" t="s">
        <v>1952</v>
      </c>
      <c r="C115" s="9" t="s">
        <v>2001</v>
      </c>
      <c r="D115" s="10" t="s">
        <v>191</v>
      </c>
      <c r="E115" s="8" t="s">
        <v>192</v>
      </c>
      <c r="F115" s="11">
        <v>28</v>
      </c>
      <c r="G115" s="11">
        <v>20</v>
      </c>
      <c r="H115" s="11">
        <f t="shared" si="29"/>
        <v>-8</v>
      </c>
      <c r="I115" s="52">
        <f t="shared" si="52"/>
        <v>-0.2857142857142857</v>
      </c>
      <c r="J115" s="11">
        <v>18</v>
      </c>
      <c r="K115" s="11">
        <v>8</v>
      </c>
      <c r="L115" s="14">
        <f>IFERROR(K115/J115,"0%")</f>
        <v>0.44444444444444442</v>
      </c>
      <c r="M115" s="8">
        <v>9</v>
      </c>
      <c r="N115" s="12">
        <f t="shared" si="30"/>
        <v>0.45</v>
      </c>
      <c r="O115" s="8">
        <v>20</v>
      </c>
      <c r="P115" s="12">
        <f t="shared" si="31"/>
        <v>1</v>
      </c>
      <c r="Q115" s="8">
        <v>16</v>
      </c>
      <c r="R115" s="12">
        <f t="shared" si="32"/>
        <v>0.8</v>
      </c>
      <c r="S115" s="8">
        <v>3</v>
      </c>
      <c r="T115" s="8">
        <v>0</v>
      </c>
      <c r="U115" s="8">
        <v>0</v>
      </c>
      <c r="V115" s="8"/>
      <c r="W115" s="8">
        <v>1</v>
      </c>
      <c r="X115" s="8">
        <v>2</v>
      </c>
      <c r="Y115" s="17">
        <f t="shared" si="33"/>
        <v>0</v>
      </c>
      <c r="Z115" s="17">
        <f t="shared" si="34"/>
        <v>0</v>
      </c>
      <c r="AA115" s="17">
        <f t="shared" si="35"/>
        <v>0</v>
      </c>
      <c r="AB115" s="17" t="str">
        <f t="shared" si="36"/>
        <v>YES</v>
      </c>
      <c r="AC115" s="17" t="str">
        <f t="shared" si="37"/>
        <v>YES</v>
      </c>
      <c r="AD115" s="8">
        <v>3</v>
      </c>
      <c r="AE115" s="12">
        <f t="shared" si="38"/>
        <v>0.15</v>
      </c>
      <c r="AF115" s="19">
        <f t="shared" si="39"/>
        <v>0</v>
      </c>
      <c r="AG115" s="19">
        <f t="shared" si="40"/>
        <v>0</v>
      </c>
      <c r="AH115" s="19">
        <f t="shared" si="41"/>
        <v>0</v>
      </c>
      <c r="AI115" s="19">
        <f t="shared" si="42"/>
        <v>1</v>
      </c>
      <c r="AJ115" s="19">
        <f t="shared" si="54"/>
        <v>1</v>
      </c>
      <c r="AK115" s="19">
        <f t="shared" si="44"/>
        <v>1</v>
      </c>
      <c r="AL115" s="19">
        <f t="shared" si="45"/>
        <v>1</v>
      </c>
      <c r="AM115" s="8">
        <f t="shared" si="46"/>
        <v>0</v>
      </c>
      <c r="AN115" s="8">
        <f t="shared" si="47"/>
        <v>1</v>
      </c>
      <c r="AO115" s="8">
        <f t="shared" si="48"/>
        <v>0</v>
      </c>
      <c r="AP115" s="8">
        <f t="shared" si="49"/>
        <v>5</v>
      </c>
      <c r="AQ115"/>
    </row>
    <row r="116" spans="1:43" s="28" customFormat="1" x14ac:dyDescent="0.25">
      <c r="A116" s="20" t="s">
        <v>1938</v>
      </c>
      <c r="B116" s="20" t="s">
        <v>1952</v>
      </c>
      <c r="C116" s="21" t="s">
        <v>2069</v>
      </c>
      <c r="D116" s="22" t="s">
        <v>193</v>
      </c>
      <c r="E116" s="20" t="s">
        <v>1578</v>
      </c>
      <c r="F116" s="23">
        <v>2</v>
      </c>
      <c r="G116" s="23">
        <v>3</v>
      </c>
      <c r="H116" s="23">
        <f t="shared" si="29"/>
        <v>1</v>
      </c>
      <c r="I116" s="53">
        <f t="shared" si="52"/>
        <v>0.5</v>
      </c>
      <c r="J116" s="23">
        <v>0</v>
      </c>
      <c r="K116" s="23">
        <v>0</v>
      </c>
      <c r="L116" s="57">
        <v>0</v>
      </c>
      <c r="M116" s="20">
        <v>1</v>
      </c>
      <c r="N116" s="25">
        <f t="shared" si="30"/>
        <v>0.33333333333333331</v>
      </c>
      <c r="O116" s="20">
        <v>1</v>
      </c>
      <c r="P116" s="25">
        <f t="shared" si="31"/>
        <v>0.33333333333333331</v>
      </c>
      <c r="Q116" s="20">
        <v>1</v>
      </c>
      <c r="R116" s="25">
        <f t="shared" si="32"/>
        <v>0.33333333333333331</v>
      </c>
      <c r="S116" s="20">
        <v>1</v>
      </c>
      <c r="T116" s="20">
        <v>0</v>
      </c>
      <c r="U116" s="20">
        <v>0</v>
      </c>
      <c r="V116" s="20"/>
      <c r="W116" s="20">
        <v>0</v>
      </c>
      <c r="X116" s="20">
        <v>0</v>
      </c>
      <c r="Y116" s="26">
        <f t="shared" si="33"/>
        <v>0</v>
      </c>
      <c r="Z116" s="26">
        <f t="shared" si="34"/>
        <v>0</v>
      </c>
      <c r="AA116" s="26">
        <f t="shared" si="35"/>
        <v>0</v>
      </c>
      <c r="AB116" s="26">
        <f t="shared" si="36"/>
        <v>0</v>
      </c>
      <c r="AC116" s="26">
        <f t="shared" si="37"/>
        <v>0</v>
      </c>
      <c r="AD116" s="20">
        <v>1</v>
      </c>
      <c r="AE116" s="25">
        <f t="shared" si="38"/>
        <v>0.33333333333333331</v>
      </c>
      <c r="AF116" s="27">
        <f t="shared" si="39"/>
        <v>0</v>
      </c>
      <c r="AG116" s="27">
        <f t="shared" si="40"/>
        <v>1</v>
      </c>
      <c r="AH116" s="27">
        <f t="shared" si="41"/>
        <v>0</v>
      </c>
      <c r="AI116" s="27">
        <f t="shared" si="42"/>
        <v>0</v>
      </c>
      <c r="AJ116" s="27">
        <f t="shared" si="54"/>
        <v>0</v>
      </c>
      <c r="AK116" s="27">
        <f t="shared" si="44"/>
        <v>0</v>
      </c>
      <c r="AL116" s="27">
        <f t="shared" si="45"/>
        <v>0</v>
      </c>
      <c r="AM116" s="20">
        <f t="shared" si="46"/>
        <v>0</v>
      </c>
      <c r="AN116" s="20">
        <f t="shared" si="47"/>
        <v>0</v>
      </c>
      <c r="AO116" s="20">
        <f t="shared" si="48"/>
        <v>0</v>
      </c>
      <c r="AP116" s="20">
        <f t="shared" si="49"/>
        <v>1</v>
      </c>
    </row>
    <row r="117" spans="1:43" s="28" customFormat="1" x14ac:dyDescent="0.25">
      <c r="A117" s="20" t="s">
        <v>1938</v>
      </c>
      <c r="B117" s="20" t="s">
        <v>1952</v>
      </c>
      <c r="C117" s="21" t="s">
        <v>2008</v>
      </c>
      <c r="D117" s="22" t="s">
        <v>194</v>
      </c>
      <c r="E117" s="20" t="s">
        <v>195</v>
      </c>
      <c r="F117" s="23">
        <v>10</v>
      </c>
      <c r="G117" s="23">
        <v>6</v>
      </c>
      <c r="H117" s="23">
        <f t="shared" si="29"/>
        <v>-4</v>
      </c>
      <c r="I117" s="53">
        <f t="shared" si="52"/>
        <v>-0.4</v>
      </c>
      <c r="J117" s="23">
        <v>2</v>
      </c>
      <c r="K117" s="23">
        <v>0</v>
      </c>
      <c r="L117" s="24">
        <f>IFERROR(K117/J117,"0")</f>
        <v>0</v>
      </c>
      <c r="M117" s="20">
        <v>4</v>
      </c>
      <c r="N117" s="25">
        <f t="shared" si="30"/>
        <v>0.66666666666666663</v>
      </c>
      <c r="O117" s="20">
        <v>4</v>
      </c>
      <c r="P117" s="25">
        <f t="shared" si="31"/>
        <v>0.66666666666666663</v>
      </c>
      <c r="Q117" s="20">
        <v>4</v>
      </c>
      <c r="R117" s="25">
        <f t="shared" si="32"/>
        <v>0.66666666666666663</v>
      </c>
      <c r="S117" s="20">
        <v>2</v>
      </c>
      <c r="T117" s="20">
        <v>0</v>
      </c>
      <c r="U117" s="20">
        <v>0</v>
      </c>
      <c r="V117" s="20"/>
      <c r="W117" s="20">
        <v>0</v>
      </c>
      <c r="X117" s="20">
        <v>0</v>
      </c>
      <c r="Y117" s="26">
        <f t="shared" si="33"/>
        <v>0</v>
      </c>
      <c r="Z117" s="26">
        <f t="shared" si="34"/>
        <v>0</v>
      </c>
      <c r="AA117" s="26">
        <f t="shared" si="35"/>
        <v>0</v>
      </c>
      <c r="AB117" s="26">
        <f t="shared" si="36"/>
        <v>0</v>
      </c>
      <c r="AC117" s="26">
        <f t="shared" si="37"/>
        <v>0</v>
      </c>
      <c r="AD117" s="20">
        <v>5</v>
      </c>
      <c r="AE117" s="25">
        <f t="shared" si="38"/>
        <v>0.83333333333333337</v>
      </c>
      <c r="AF117" s="27">
        <f t="shared" si="39"/>
        <v>0</v>
      </c>
      <c r="AG117" s="27">
        <f t="shared" si="40"/>
        <v>0</v>
      </c>
      <c r="AH117" s="27">
        <f t="shared" si="41"/>
        <v>0</v>
      </c>
      <c r="AI117" s="27">
        <f t="shared" si="42"/>
        <v>1</v>
      </c>
      <c r="AJ117" s="27">
        <f t="shared" si="54"/>
        <v>0</v>
      </c>
      <c r="AK117" s="27">
        <f t="shared" si="44"/>
        <v>1</v>
      </c>
      <c r="AL117" s="27">
        <f t="shared" si="45"/>
        <v>0</v>
      </c>
      <c r="AM117" s="20">
        <f t="shared" si="46"/>
        <v>0</v>
      </c>
      <c r="AN117" s="20">
        <f t="shared" si="47"/>
        <v>0</v>
      </c>
      <c r="AO117" s="20">
        <f t="shared" si="48"/>
        <v>1</v>
      </c>
      <c r="AP117" s="20">
        <f t="shared" si="49"/>
        <v>3</v>
      </c>
    </row>
    <row r="118" spans="1:43" s="28" customFormat="1" x14ac:dyDescent="0.25">
      <c r="A118" s="8" t="s">
        <v>1938</v>
      </c>
      <c r="B118" s="8" t="s">
        <v>1952</v>
      </c>
      <c r="C118" s="9" t="s">
        <v>2070</v>
      </c>
      <c r="D118" s="10" t="s">
        <v>196</v>
      </c>
      <c r="E118" s="8" t="s">
        <v>197</v>
      </c>
      <c r="F118" s="11">
        <v>16</v>
      </c>
      <c r="G118" s="11">
        <v>20</v>
      </c>
      <c r="H118" s="11">
        <f t="shared" si="29"/>
        <v>4</v>
      </c>
      <c r="I118" s="52">
        <f t="shared" si="52"/>
        <v>0.25</v>
      </c>
      <c r="J118" s="11">
        <v>10</v>
      </c>
      <c r="K118" s="11">
        <v>3</v>
      </c>
      <c r="L118" s="14">
        <f>IFERROR(K118/J118,"0%")</f>
        <v>0.3</v>
      </c>
      <c r="M118" s="8">
        <v>5</v>
      </c>
      <c r="N118" s="12">
        <f t="shared" si="30"/>
        <v>0.25</v>
      </c>
      <c r="O118" s="8">
        <v>11</v>
      </c>
      <c r="P118" s="12">
        <f t="shared" si="31"/>
        <v>0.55000000000000004</v>
      </c>
      <c r="Q118" s="8">
        <v>10</v>
      </c>
      <c r="R118" s="12">
        <f t="shared" si="32"/>
        <v>0.5</v>
      </c>
      <c r="S118" s="8">
        <v>2</v>
      </c>
      <c r="T118" s="8">
        <v>0</v>
      </c>
      <c r="U118" s="8">
        <v>1</v>
      </c>
      <c r="V118" s="8"/>
      <c r="W118" s="8">
        <v>0</v>
      </c>
      <c r="X118" s="8">
        <v>0</v>
      </c>
      <c r="Y118" s="17">
        <f t="shared" si="33"/>
        <v>0</v>
      </c>
      <c r="Z118" s="17" t="str">
        <f t="shared" si="34"/>
        <v>YES</v>
      </c>
      <c r="AA118" s="17">
        <f t="shared" si="35"/>
        <v>0</v>
      </c>
      <c r="AB118" s="17">
        <f t="shared" si="36"/>
        <v>0</v>
      </c>
      <c r="AC118" s="17">
        <f t="shared" si="37"/>
        <v>0</v>
      </c>
      <c r="AD118" s="8">
        <v>9</v>
      </c>
      <c r="AE118" s="12">
        <f t="shared" si="38"/>
        <v>0.45</v>
      </c>
      <c r="AF118" s="19">
        <f t="shared" si="39"/>
        <v>0</v>
      </c>
      <c r="AG118" s="19">
        <f t="shared" si="40"/>
        <v>1</v>
      </c>
      <c r="AH118" s="19">
        <f t="shared" si="41"/>
        <v>0</v>
      </c>
      <c r="AI118" s="19">
        <f t="shared" si="42"/>
        <v>0</v>
      </c>
      <c r="AJ118" s="19">
        <f t="shared" si="54"/>
        <v>0</v>
      </c>
      <c r="AK118" s="19">
        <f t="shared" si="44"/>
        <v>1</v>
      </c>
      <c r="AL118" s="19">
        <f t="shared" si="45"/>
        <v>0</v>
      </c>
      <c r="AM118" s="8">
        <f t="shared" si="46"/>
        <v>1</v>
      </c>
      <c r="AN118" s="8">
        <f t="shared" si="47"/>
        <v>0</v>
      </c>
      <c r="AO118" s="8">
        <f t="shared" si="48"/>
        <v>0</v>
      </c>
      <c r="AP118" s="8">
        <f t="shared" si="49"/>
        <v>3</v>
      </c>
      <c r="AQ118"/>
    </row>
    <row r="119" spans="1:43" s="28" customFormat="1" x14ac:dyDescent="0.25">
      <c r="A119" s="8" t="s">
        <v>1938</v>
      </c>
      <c r="B119" s="8" t="s">
        <v>1952</v>
      </c>
      <c r="C119" s="9" t="s">
        <v>2071</v>
      </c>
      <c r="D119" s="10" t="s">
        <v>198</v>
      </c>
      <c r="E119" s="8" t="s">
        <v>199</v>
      </c>
      <c r="F119" s="11">
        <v>15</v>
      </c>
      <c r="G119" s="11">
        <v>13</v>
      </c>
      <c r="H119" s="11">
        <f t="shared" si="29"/>
        <v>-2</v>
      </c>
      <c r="I119" s="52">
        <f t="shared" si="52"/>
        <v>-0.13333333333333333</v>
      </c>
      <c r="J119" s="11">
        <v>4</v>
      </c>
      <c r="K119" s="11">
        <v>3</v>
      </c>
      <c r="L119" s="14">
        <f>IFERROR(K119/J119,"0%")</f>
        <v>0.75</v>
      </c>
      <c r="M119" s="8">
        <v>6</v>
      </c>
      <c r="N119" s="12">
        <f t="shared" si="30"/>
        <v>0.46153846153846156</v>
      </c>
      <c r="O119" s="8">
        <v>11</v>
      </c>
      <c r="P119" s="12">
        <f t="shared" si="31"/>
        <v>0.84615384615384615</v>
      </c>
      <c r="Q119" s="8">
        <v>6</v>
      </c>
      <c r="R119" s="12">
        <f t="shared" si="32"/>
        <v>0.46153846153846156</v>
      </c>
      <c r="S119" s="8">
        <v>2</v>
      </c>
      <c r="T119" s="8">
        <v>0</v>
      </c>
      <c r="U119" s="8">
        <v>0</v>
      </c>
      <c r="V119" s="8"/>
      <c r="W119" s="8">
        <v>0</v>
      </c>
      <c r="X119" s="8">
        <v>1</v>
      </c>
      <c r="Y119" s="17">
        <f t="shared" si="33"/>
        <v>0</v>
      </c>
      <c r="Z119" s="17">
        <f t="shared" si="34"/>
        <v>0</v>
      </c>
      <c r="AA119" s="17">
        <f t="shared" si="35"/>
        <v>0</v>
      </c>
      <c r="AB119" s="17">
        <f t="shared" si="36"/>
        <v>0</v>
      </c>
      <c r="AC119" s="17" t="str">
        <f t="shared" si="37"/>
        <v>YES</v>
      </c>
      <c r="AD119" s="8">
        <v>8</v>
      </c>
      <c r="AE119" s="12">
        <f t="shared" si="38"/>
        <v>0.61538461538461542</v>
      </c>
      <c r="AF119" s="19">
        <f t="shared" si="39"/>
        <v>0</v>
      </c>
      <c r="AG119" s="19">
        <f t="shared" si="40"/>
        <v>0</v>
      </c>
      <c r="AH119" s="19">
        <f t="shared" si="41"/>
        <v>1</v>
      </c>
      <c r="AI119" s="19">
        <f t="shared" si="42"/>
        <v>1</v>
      </c>
      <c r="AJ119" s="19">
        <f t="shared" si="54"/>
        <v>1</v>
      </c>
      <c r="AK119" s="19">
        <f t="shared" si="44"/>
        <v>0</v>
      </c>
      <c r="AL119" s="19">
        <f t="shared" si="45"/>
        <v>0</v>
      </c>
      <c r="AM119" s="8">
        <f t="shared" si="46"/>
        <v>0</v>
      </c>
      <c r="AN119" s="8">
        <f t="shared" si="47"/>
        <v>1</v>
      </c>
      <c r="AO119" s="8">
        <f t="shared" si="48"/>
        <v>1</v>
      </c>
      <c r="AP119" s="8">
        <f t="shared" si="49"/>
        <v>5</v>
      </c>
      <c r="AQ119"/>
    </row>
    <row r="120" spans="1:43" s="28" customFormat="1" x14ac:dyDescent="0.25">
      <c r="A120" s="8" t="s">
        <v>1938</v>
      </c>
      <c r="B120" s="8" t="s">
        <v>1952</v>
      </c>
      <c r="C120" s="9" t="s">
        <v>2072</v>
      </c>
      <c r="D120" s="10" t="s">
        <v>200</v>
      </c>
      <c r="E120" s="8" t="s">
        <v>201</v>
      </c>
      <c r="F120" s="11">
        <v>19</v>
      </c>
      <c r="G120" s="11">
        <v>19</v>
      </c>
      <c r="H120" s="11">
        <f t="shared" si="29"/>
        <v>0</v>
      </c>
      <c r="I120" s="52">
        <f t="shared" si="52"/>
        <v>0</v>
      </c>
      <c r="J120" s="11">
        <v>6</v>
      </c>
      <c r="K120" s="11">
        <v>2</v>
      </c>
      <c r="L120" s="14">
        <f>IFERROR(K120/J120,"0%")</f>
        <v>0.33333333333333331</v>
      </c>
      <c r="M120" s="8">
        <v>8</v>
      </c>
      <c r="N120" s="12">
        <f t="shared" si="30"/>
        <v>0.42105263157894735</v>
      </c>
      <c r="O120" s="8">
        <v>9</v>
      </c>
      <c r="P120" s="12">
        <f t="shared" si="31"/>
        <v>0.47368421052631576</v>
      </c>
      <c r="Q120" s="8">
        <v>11</v>
      </c>
      <c r="R120" s="12">
        <f t="shared" si="32"/>
        <v>0.57894736842105265</v>
      </c>
      <c r="S120" s="8">
        <v>1</v>
      </c>
      <c r="T120" s="8">
        <v>0</v>
      </c>
      <c r="U120" s="8">
        <v>0</v>
      </c>
      <c r="V120" s="8"/>
      <c r="W120" s="8">
        <v>0</v>
      </c>
      <c r="X120" s="8">
        <v>1</v>
      </c>
      <c r="Y120" s="17">
        <f t="shared" si="33"/>
        <v>0</v>
      </c>
      <c r="Z120" s="17">
        <f t="shared" si="34"/>
        <v>0</v>
      </c>
      <c r="AA120" s="17">
        <f t="shared" si="35"/>
        <v>0</v>
      </c>
      <c r="AB120" s="17">
        <f t="shared" si="36"/>
        <v>0</v>
      </c>
      <c r="AC120" s="17" t="str">
        <f t="shared" si="37"/>
        <v>YES</v>
      </c>
      <c r="AD120" s="8">
        <v>11</v>
      </c>
      <c r="AE120" s="12">
        <f t="shared" si="38"/>
        <v>0.57894736842105265</v>
      </c>
      <c r="AF120" s="19">
        <f t="shared" si="39"/>
        <v>0</v>
      </c>
      <c r="AG120" s="19">
        <f t="shared" si="40"/>
        <v>0</v>
      </c>
      <c r="AH120" s="19">
        <f t="shared" si="41"/>
        <v>0</v>
      </c>
      <c r="AI120" s="19">
        <f t="shared" si="42"/>
        <v>1</v>
      </c>
      <c r="AJ120" s="19">
        <f t="shared" si="54"/>
        <v>0</v>
      </c>
      <c r="AK120" s="19">
        <f t="shared" si="44"/>
        <v>1</v>
      </c>
      <c r="AL120" s="19">
        <f t="shared" si="45"/>
        <v>0</v>
      </c>
      <c r="AM120" s="8">
        <f t="shared" si="46"/>
        <v>0</v>
      </c>
      <c r="AN120" s="8">
        <f t="shared" si="47"/>
        <v>1</v>
      </c>
      <c r="AO120" s="8">
        <f t="shared" si="48"/>
        <v>0</v>
      </c>
      <c r="AP120" s="8">
        <f t="shared" si="49"/>
        <v>3</v>
      </c>
      <c r="AQ120"/>
    </row>
    <row r="121" spans="1:43" s="28" customFormat="1" x14ac:dyDescent="0.25">
      <c r="A121" s="8" t="s">
        <v>1938</v>
      </c>
      <c r="B121" s="8" t="s">
        <v>1952</v>
      </c>
      <c r="C121" s="9" t="s">
        <v>2073</v>
      </c>
      <c r="D121" s="10" t="s">
        <v>202</v>
      </c>
      <c r="E121" s="8" t="s">
        <v>203</v>
      </c>
      <c r="F121" s="11">
        <v>7</v>
      </c>
      <c r="G121" s="11">
        <v>14</v>
      </c>
      <c r="H121" s="11">
        <f t="shared" si="29"/>
        <v>7</v>
      </c>
      <c r="I121" s="52">
        <f t="shared" si="52"/>
        <v>1</v>
      </c>
      <c r="J121" s="11">
        <v>3</v>
      </c>
      <c r="K121" s="11">
        <v>3</v>
      </c>
      <c r="L121" s="14">
        <f>IFERROR(K121/J121,"0%")</f>
        <v>1</v>
      </c>
      <c r="M121" s="8">
        <v>4</v>
      </c>
      <c r="N121" s="12">
        <f t="shared" si="30"/>
        <v>0.2857142857142857</v>
      </c>
      <c r="O121" s="8">
        <v>8</v>
      </c>
      <c r="P121" s="12">
        <f t="shared" si="31"/>
        <v>0.5714285714285714</v>
      </c>
      <c r="Q121" s="8">
        <v>7</v>
      </c>
      <c r="R121" s="12">
        <f t="shared" si="32"/>
        <v>0.5</v>
      </c>
      <c r="S121" s="8">
        <v>2</v>
      </c>
      <c r="T121" s="8">
        <v>0</v>
      </c>
      <c r="U121" s="8">
        <v>0</v>
      </c>
      <c r="V121" s="8"/>
      <c r="W121" s="8">
        <v>2</v>
      </c>
      <c r="X121" s="8">
        <v>0</v>
      </c>
      <c r="Y121" s="17">
        <f t="shared" si="33"/>
        <v>0</v>
      </c>
      <c r="Z121" s="17">
        <f t="shared" si="34"/>
        <v>0</v>
      </c>
      <c r="AA121" s="17">
        <f t="shared" si="35"/>
        <v>0</v>
      </c>
      <c r="AB121" s="17" t="str">
        <f t="shared" si="36"/>
        <v>YES</v>
      </c>
      <c r="AC121" s="17">
        <f t="shared" si="37"/>
        <v>0</v>
      </c>
      <c r="AD121" s="8">
        <v>5</v>
      </c>
      <c r="AE121" s="12">
        <f t="shared" si="38"/>
        <v>0.35714285714285715</v>
      </c>
      <c r="AF121" s="19">
        <f t="shared" si="39"/>
        <v>0</v>
      </c>
      <c r="AG121" s="19">
        <f t="shared" si="40"/>
        <v>1</v>
      </c>
      <c r="AH121" s="19">
        <f t="shared" si="41"/>
        <v>1</v>
      </c>
      <c r="AI121" s="19">
        <f t="shared" si="42"/>
        <v>0</v>
      </c>
      <c r="AJ121" s="19">
        <f t="shared" si="54"/>
        <v>0</v>
      </c>
      <c r="AK121" s="19">
        <f t="shared" si="44"/>
        <v>1</v>
      </c>
      <c r="AL121" s="19">
        <f t="shared" si="45"/>
        <v>0</v>
      </c>
      <c r="AM121" s="8">
        <f t="shared" si="46"/>
        <v>0</v>
      </c>
      <c r="AN121" s="8">
        <f t="shared" si="47"/>
        <v>1</v>
      </c>
      <c r="AO121" s="8">
        <f t="shared" si="48"/>
        <v>0</v>
      </c>
      <c r="AP121" s="8">
        <f t="shared" si="49"/>
        <v>4</v>
      </c>
      <c r="AQ121"/>
    </row>
    <row r="122" spans="1:43" s="28" customFormat="1" x14ac:dyDescent="0.25">
      <c r="A122" s="8" t="s">
        <v>1938</v>
      </c>
      <c r="B122" s="8" t="s">
        <v>1952</v>
      </c>
      <c r="C122" s="9" t="s">
        <v>2074</v>
      </c>
      <c r="D122" s="10" t="s">
        <v>204</v>
      </c>
      <c r="E122" s="8" t="s">
        <v>205</v>
      </c>
      <c r="F122" s="11">
        <v>54</v>
      </c>
      <c r="G122" s="11">
        <v>43</v>
      </c>
      <c r="H122" s="11">
        <f t="shared" si="29"/>
        <v>-11</v>
      </c>
      <c r="I122" s="52">
        <f t="shared" si="52"/>
        <v>-0.20370370370370369</v>
      </c>
      <c r="J122" s="11">
        <v>37</v>
      </c>
      <c r="K122" s="11">
        <v>9</v>
      </c>
      <c r="L122" s="14">
        <f>IFERROR(K122/J122,"0%")</f>
        <v>0.24324324324324326</v>
      </c>
      <c r="M122" s="8">
        <v>18</v>
      </c>
      <c r="N122" s="12">
        <f t="shared" si="30"/>
        <v>0.41860465116279072</v>
      </c>
      <c r="O122" s="8">
        <v>27</v>
      </c>
      <c r="P122" s="12">
        <f t="shared" si="31"/>
        <v>0.62790697674418605</v>
      </c>
      <c r="Q122" s="8">
        <v>18</v>
      </c>
      <c r="R122" s="12">
        <f t="shared" si="32"/>
        <v>0.41860465116279072</v>
      </c>
      <c r="S122" s="8">
        <v>1</v>
      </c>
      <c r="T122" s="8">
        <v>0</v>
      </c>
      <c r="U122" s="8">
        <v>1</v>
      </c>
      <c r="V122" s="8"/>
      <c r="W122" s="8">
        <v>0</v>
      </c>
      <c r="X122" s="8">
        <v>0</v>
      </c>
      <c r="Y122" s="17">
        <f t="shared" si="33"/>
        <v>0</v>
      </c>
      <c r="Z122" s="17" t="str">
        <f t="shared" si="34"/>
        <v>YES</v>
      </c>
      <c r="AA122" s="17">
        <f t="shared" si="35"/>
        <v>0</v>
      </c>
      <c r="AB122" s="17">
        <f t="shared" si="36"/>
        <v>0</v>
      </c>
      <c r="AC122" s="17">
        <f t="shared" si="37"/>
        <v>0</v>
      </c>
      <c r="AD122" s="8">
        <v>25</v>
      </c>
      <c r="AE122" s="12">
        <f t="shared" si="38"/>
        <v>0.58139534883720934</v>
      </c>
      <c r="AF122" s="19">
        <f t="shared" si="39"/>
        <v>1</v>
      </c>
      <c r="AG122" s="19">
        <f t="shared" si="40"/>
        <v>0</v>
      </c>
      <c r="AH122" s="19">
        <f t="shared" si="41"/>
        <v>0</v>
      </c>
      <c r="AI122" s="19">
        <f t="shared" si="42"/>
        <v>1</v>
      </c>
      <c r="AJ122" s="19">
        <f t="shared" si="54"/>
        <v>0</v>
      </c>
      <c r="AK122" s="19">
        <f t="shared" si="44"/>
        <v>0</v>
      </c>
      <c r="AL122" s="19">
        <f t="shared" si="45"/>
        <v>0</v>
      </c>
      <c r="AM122" s="8">
        <f t="shared" si="46"/>
        <v>1</v>
      </c>
      <c r="AN122" s="8">
        <f t="shared" si="47"/>
        <v>0</v>
      </c>
      <c r="AO122" s="8">
        <f t="shared" si="48"/>
        <v>0</v>
      </c>
      <c r="AP122" s="8">
        <f t="shared" si="49"/>
        <v>3</v>
      </c>
      <c r="AQ122"/>
    </row>
    <row r="123" spans="1:43" s="28" customFormat="1" x14ac:dyDescent="0.25">
      <c r="A123" s="20" t="s">
        <v>1938</v>
      </c>
      <c r="B123" s="20" t="s">
        <v>1952</v>
      </c>
      <c r="C123" s="21" t="s">
        <v>1977</v>
      </c>
      <c r="D123" s="22" t="s">
        <v>206</v>
      </c>
      <c r="E123" s="20" t="s">
        <v>1953</v>
      </c>
      <c r="F123" s="23">
        <v>3</v>
      </c>
      <c r="G123" s="23">
        <v>3</v>
      </c>
      <c r="H123" s="23">
        <f t="shared" si="29"/>
        <v>0</v>
      </c>
      <c r="I123" s="53">
        <f t="shared" si="52"/>
        <v>0</v>
      </c>
      <c r="J123" s="23">
        <v>0</v>
      </c>
      <c r="K123" s="23">
        <v>0</v>
      </c>
      <c r="L123" s="57">
        <v>0</v>
      </c>
      <c r="M123" s="20">
        <v>1</v>
      </c>
      <c r="N123" s="25">
        <f t="shared" si="30"/>
        <v>0.33333333333333331</v>
      </c>
      <c r="O123" s="20">
        <v>2</v>
      </c>
      <c r="P123" s="25">
        <f t="shared" si="31"/>
        <v>0.66666666666666663</v>
      </c>
      <c r="Q123" s="20">
        <v>2</v>
      </c>
      <c r="R123" s="25">
        <f t="shared" si="32"/>
        <v>0.66666666666666663</v>
      </c>
      <c r="S123" s="20">
        <v>1</v>
      </c>
      <c r="T123" s="20">
        <v>0</v>
      </c>
      <c r="U123" s="20">
        <v>0</v>
      </c>
      <c r="V123" s="20"/>
      <c r="W123" s="20">
        <v>0</v>
      </c>
      <c r="X123" s="20">
        <v>0</v>
      </c>
      <c r="Y123" s="26">
        <f t="shared" si="33"/>
        <v>0</v>
      </c>
      <c r="Z123" s="26">
        <f t="shared" si="34"/>
        <v>0</v>
      </c>
      <c r="AA123" s="26">
        <f t="shared" si="35"/>
        <v>0</v>
      </c>
      <c r="AB123" s="26">
        <f t="shared" si="36"/>
        <v>0</v>
      </c>
      <c r="AC123" s="26">
        <f t="shared" si="37"/>
        <v>0</v>
      </c>
      <c r="AD123" s="20">
        <v>2</v>
      </c>
      <c r="AE123" s="25">
        <f t="shared" si="38"/>
        <v>0.66666666666666663</v>
      </c>
      <c r="AF123" s="27">
        <f t="shared" si="39"/>
        <v>0</v>
      </c>
      <c r="AG123" s="27">
        <f t="shared" si="40"/>
        <v>0</v>
      </c>
      <c r="AH123" s="27">
        <f t="shared" si="41"/>
        <v>0</v>
      </c>
      <c r="AI123" s="27">
        <f t="shared" si="42"/>
        <v>0</v>
      </c>
      <c r="AJ123" s="27">
        <f t="shared" si="54"/>
        <v>0</v>
      </c>
      <c r="AK123" s="27">
        <f t="shared" si="44"/>
        <v>1</v>
      </c>
      <c r="AL123" s="27">
        <f t="shared" si="45"/>
        <v>0</v>
      </c>
      <c r="AM123" s="20">
        <f t="shared" si="46"/>
        <v>0</v>
      </c>
      <c r="AN123" s="20">
        <f t="shared" si="47"/>
        <v>0</v>
      </c>
      <c r="AO123" s="20">
        <f t="shared" si="48"/>
        <v>1</v>
      </c>
      <c r="AP123" s="20">
        <f t="shared" si="49"/>
        <v>2</v>
      </c>
    </row>
    <row r="124" spans="1:43" s="28" customFormat="1" x14ac:dyDescent="0.25">
      <c r="A124" s="8" t="s">
        <v>1938</v>
      </c>
      <c r="B124" s="8" t="s">
        <v>1952</v>
      </c>
      <c r="C124" s="9" t="s">
        <v>1978</v>
      </c>
      <c r="D124" s="10" t="s">
        <v>207</v>
      </c>
      <c r="E124" s="8" t="s">
        <v>208</v>
      </c>
      <c r="F124" s="11">
        <v>14</v>
      </c>
      <c r="G124" s="11">
        <v>15</v>
      </c>
      <c r="H124" s="11">
        <f t="shared" si="29"/>
        <v>1</v>
      </c>
      <c r="I124" s="52">
        <f t="shared" si="52"/>
        <v>7.1428571428571425E-2</v>
      </c>
      <c r="J124" s="11">
        <v>6</v>
      </c>
      <c r="K124" s="11">
        <v>3</v>
      </c>
      <c r="L124" s="14">
        <f>IFERROR(K124/J124,"0%")</f>
        <v>0.5</v>
      </c>
      <c r="M124" s="8">
        <v>2</v>
      </c>
      <c r="N124" s="12">
        <f t="shared" si="30"/>
        <v>0.13333333333333333</v>
      </c>
      <c r="O124" s="8">
        <v>10</v>
      </c>
      <c r="P124" s="12">
        <f t="shared" si="31"/>
        <v>0.66666666666666663</v>
      </c>
      <c r="Q124" s="8">
        <v>4</v>
      </c>
      <c r="R124" s="12">
        <f t="shared" si="32"/>
        <v>0.26666666666666666</v>
      </c>
      <c r="S124" s="8">
        <v>5</v>
      </c>
      <c r="T124" s="8">
        <v>0</v>
      </c>
      <c r="U124" s="8">
        <v>0</v>
      </c>
      <c r="V124" s="8"/>
      <c r="W124" s="8">
        <v>1</v>
      </c>
      <c r="X124" s="8">
        <v>2</v>
      </c>
      <c r="Y124" s="17">
        <f t="shared" si="33"/>
        <v>0</v>
      </c>
      <c r="Z124" s="17">
        <f t="shared" si="34"/>
        <v>0</v>
      </c>
      <c r="AA124" s="17">
        <f t="shared" si="35"/>
        <v>0</v>
      </c>
      <c r="AB124" s="17" t="str">
        <f t="shared" si="36"/>
        <v>YES</v>
      </c>
      <c r="AC124" s="17" t="str">
        <f t="shared" si="37"/>
        <v>YES</v>
      </c>
      <c r="AD124" s="8">
        <v>7</v>
      </c>
      <c r="AE124" s="12">
        <f t="shared" si="38"/>
        <v>0.46666666666666667</v>
      </c>
      <c r="AF124" s="19">
        <f t="shared" si="39"/>
        <v>0</v>
      </c>
      <c r="AG124" s="19">
        <f t="shared" si="40"/>
        <v>0</v>
      </c>
      <c r="AH124" s="19">
        <f t="shared" si="41"/>
        <v>1</v>
      </c>
      <c r="AI124" s="19">
        <f t="shared" si="42"/>
        <v>0</v>
      </c>
      <c r="AJ124" s="19">
        <f t="shared" si="54"/>
        <v>0</v>
      </c>
      <c r="AK124" s="19">
        <f t="shared" si="44"/>
        <v>0</v>
      </c>
      <c r="AL124" s="19">
        <f t="shared" si="45"/>
        <v>1</v>
      </c>
      <c r="AM124" s="8">
        <f t="shared" si="46"/>
        <v>0</v>
      </c>
      <c r="AN124" s="8">
        <f t="shared" si="47"/>
        <v>1</v>
      </c>
      <c r="AO124" s="8">
        <f t="shared" si="48"/>
        <v>0</v>
      </c>
      <c r="AP124" s="8">
        <f t="shared" si="49"/>
        <v>3</v>
      </c>
      <c r="AQ124"/>
    </row>
    <row r="125" spans="1:43" s="28" customFormat="1" x14ac:dyDescent="0.25">
      <c r="A125" s="20" t="s">
        <v>1938</v>
      </c>
      <c r="B125" s="20" t="s">
        <v>1952</v>
      </c>
      <c r="C125" s="21" t="s">
        <v>2076</v>
      </c>
      <c r="D125" s="22" t="s">
        <v>209</v>
      </c>
      <c r="E125" s="20" t="s">
        <v>210</v>
      </c>
      <c r="F125" s="23">
        <v>16</v>
      </c>
      <c r="G125" s="23">
        <v>7</v>
      </c>
      <c r="H125" s="23">
        <f t="shared" si="29"/>
        <v>-9</v>
      </c>
      <c r="I125" s="53">
        <f t="shared" si="52"/>
        <v>-0.5625</v>
      </c>
      <c r="J125" s="23">
        <v>10</v>
      </c>
      <c r="K125" s="23">
        <v>1</v>
      </c>
      <c r="L125" s="24">
        <f>IFERROR(K125/J125,"0%")</f>
        <v>0.1</v>
      </c>
      <c r="M125" s="20">
        <v>2</v>
      </c>
      <c r="N125" s="25">
        <f t="shared" si="30"/>
        <v>0.2857142857142857</v>
      </c>
      <c r="O125" s="20">
        <v>2</v>
      </c>
      <c r="P125" s="25">
        <f t="shared" si="31"/>
        <v>0.2857142857142857</v>
      </c>
      <c r="Q125" s="20">
        <v>2</v>
      </c>
      <c r="R125" s="25">
        <f t="shared" si="32"/>
        <v>0.2857142857142857</v>
      </c>
      <c r="S125" s="20">
        <v>5</v>
      </c>
      <c r="T125" s="20">
        <v>0</v>
      </c>
      <c r="U125" s="20">
        <v>0</v>
      </c>
      <c r="V125" s="20"/>
      <c r="W125" s="20">
        <v>0</v>
      </c>
      <c r="X125" s="20">
        <v>0</v>
      </c>
      <c r="Y125" s="26">
        <f t="shared" si="33"/>
        <v>0</v>
      </c>
      <c r="Z125" s="26">
        <f t="shared" si="34"/>
        <v>0</v>
      </c>
      <c r="AA125" s="26">
        <f t="shared" si="35"/>
        <v>0</v>
      </c>
      <c r="AB125" s="26">
        <f t="shared" si="36"/>
        <v>0</v>
      </c>
      <c r="AC125" s="26">
        <f t="shared" si="37"/>
        <v>0</v>
      </c>
      <c r="AD125" s="20">
        <v>7</v>
      </c>
      <c r="AE125" s="25">
        <f t="shared" si="38"/>
        <v>1</v>
      </c>
      <c r="AF125" s="27">
        <f t="shared" si="39"/>
        <v>0</v>
      </c>
      <c r="AG125" s="27">
        <f t="shared" si="40"/>
        <v>0</v>
      </c>
      <c r="AH125" s="27">
        <f t="shared" si="41"/>
        <v>0</v>
      </c>
      <c r="AI125" s="27">
        <f t="shared" si="42"/>
        <v>0</v>
      </c>
      <c r="AJ125" s="27">
        <f t="shared" si="54"/>
        <v>0</v>
      </c>
      <c r="AK125" s="27">
        <f t="shared" si="44"/>
        <v>0</v>
      </c>
      <c r="AL125" s="27">
        <f t="shared" si="45"/>
        <v>1</v>
      </c>
      <c r="AM125" s="20">
        <f t="shared" si="46"/>
        <v>0</v>
      </c>
      <c r="AN125" s="20">
        <f t="shared" si="47"/>
        <v>0</v>
      </c>
      <c r="AO125" s="20">
        <f t="shared" si="48"/>
        <v>1</v>
      </c>
      <c r="AP125" s="20">
        <f t="shared" si="49"/>
        <v>2</v>
      </c>
    </row>
    <row r="126" spans="1:43" s="28" customFormat="1" x14ac:dyDescent="0.25">
      <c r="A126" s="20" t="s">
        <v>1938</v>
      </c>
      <c r="B126" s="20" t="s">
        <v>1952</v>
      </c>
      <c r="C126" s="21" t="s">
        <v>2077</v>
      </c>
      <c r="D126" s="22" t="s">
        <v>211</v>
      </c>
      <c r="E126" s="20" t="s">
        <v>1954</v>
      </c>
      <c r="F126" s="23">
        <v>12</v>
      </c>
      <c r="G126" s="23">
        <v>6</v>
      </c>
      <c r="H126" s="23">
        <f t="shared" si="29"/>
        <v>-6</v>
      </c>
      <c r="I126" s="53">
        <f t="shared" si="52"/>
        <v>-0.5</v>
      </c>
      <c r="J126" s="23">
        <v>2</v>
      </c>
      <c r="K126" s="23">
        <v>3</v>
      </c>
      <c r="L126" s="24">
        <f>IFERROR(K126/J126,"0%")</f>
        <v>1.5</v>
      </c>
      <c r="M126" s="20">
        <v>1</v>
      </c>
      <c r="N126" s="25">
        <f t="shared" si="30"/>
        <v>0.16666666666666666</v>
      </c>
      <c r="O126" s="20">
        <v>3</v>
      </c>
      <c r="P126" s="25">
        <f t="shared" si="31"/>
        <v>0.5</v>
      </c>
      <c r="Q126" s="20">
        <v>0</v>
      </c>
      <c r="R126" s="25">
        <f t="shared" si="32"/>
        <v>0</v>
      </c>
      <c r="S126" s="20">
        <v>0</v>
      </c>
      <c r="T126" s="20">
        <v>0</v>
      </c>
      <c r="U126" s="20">
        <v>0</v>
      </c>
      <c r="V126" s="20"/>
      <c r="W126" s="20">
        <v>0</v>
      </c>
      <c r="X126" s="20">
        <v>2</v>
      </c>
      <c r="Y126" s="26">
        <f t="shared" si="33"/>
        <v>0</v>
      </c>
      <c r="Z126" s="26">
        <f t="shared" si="34"/>
        <v>0</v>
      </c>
      <c r="AA126" s="26">
        <f t="shared" si="35"/>
        <v>0</v>
      </c>
      <c r="AB126" s="26">
        <f t="shared" si="36"/>
        <v>0</v>
      </c>
      <c r="AC126" s="26" t="str">
        <f t="shared" si="37"/>
        <v>YES</v>
      </c>
      <c r="AD126" s="20">
        <v>1</v>
      </c>
      <c r="AE126" s="25">
        <f t="shared" si="38"/>
        <v>0.16666666666666666</v>
      </c>
      <c r="AF126" s="27">
        <f t="shared" si="39"/>
        <v>0</v>
      </c>
      <c r="AG126" s="27">
        <f t="shared" si="40"/>
        <v>0</v>
      </c>
      <c r="AH126" s="27">
        <f t="shared" si="41"/>
        <v>1</v>
      </c>
      <c r="AI126" s="27">
        <f t="shared" si="42"/>
        <v>0</v>
      </c>
      <c r="AJ126" s="27">
        <f t="shared" si="54"/>
        <v>0</v>
      </c>
      <c r="AK126" s="27">
        <f t="shared" si="44"/>
        <v>0</v>
      </c>
      <c r="AL126" s="27">
        <f t="shared" si="45"/>
        <v>0</v>
      </c>
      <c r="AM126" s="20">
        <f t="shared" si="46"/>
        <v>0</v>
      </c>
      <c r="AN126" s="20">
        <f t="shared" si="47"/>
        <v>1</v>
      </c>
      <c r="AO126" s="20">
        <f t="shared" si="48"/>
        <v>0</v>
      </c>
      <c r="AP126" s="20">
        <f t="shared" si="49"/>
        <v>2</v>
      </c>
    </row>
    <row r="127" spans="1:43" s="28" customFormat="1" x14ac:dyDescent="0.25">
      <c r="A127" s="8" t="s">
        <v>1938</v>
      </c>
      <c r="B127" s="8" t="s">
        <v>1952</v>
      </c>
      <c r="C127" s="9" t="s">
        <v>2078</v>
      </c>
      <c r="D127" s="10" t="s">
        <v>1579</v>
      </c>
      <c r="E127" s="8" t="s">
        <v>1580</v>
      </c>
      <c r="F127" s="11">
        <v>5</v>
      </c>
      <c r="G127" s="11">
        <v>14</v>
      </c>
      <c r="H127" s="11">
        <f t="shared" si="29"/>
        <v>9</v>
      </c>
      <c r="I127" s="52">
        <f t="shared" si="52"/>
        <v>1.8</v>
      </c>
      <c r="J127" s="11">
        <v>0</v>
      </c>
      <c r="K127" s="11">
        <v>0</v>
      </c>
      <c r="L127" s="57">
        <v>0</v>
      </c>
      <c r="M127" s="8">
        <v>2</v>
      </c>
      <c r="N127" s="12">
        <f t="shared" si="30"/>
        <v>0.14285714285714285</v>
      </c>
      <c r="O127" s="8">
        <v>0</v>
      </c>
      <c r="P127" s="12">
        <f t="shared" si="31"/>
        <v>0</v>
      </c>
      <c r="Q127" s="8">
        <v>0</v>
      </c>
      <c r="R127" s="12">
        <f t="shared" si="32"/>
        <v>0</v>
      </c>
      <c r="S127" s="8">
        <v>0</v>
      </c>
      <c r="T127" s="8">
        <v>0</v>
      </c>
      <c r="U127" s="8">
        <v>0</v>
      </c>
      <c r="V127" s="8"/>
      <c r="W127" s="8">
        <v>0</v>
      </c>
      <c r="X127" s="8">
        <v>1</v>
      </c>
      <c r="Y127" s="17">
        <f t="shared" si="33"/>
        <v>0</v>
      </c>
      <c r="Z127" s="17">
        <f t="shared" si="34"/>
        <v>0</v>
      </c>
      <c r="AA127" s="17">
        <f t="shared" si="35"/>
        <v>0</v>
      </c>
      <c r="AB127" s="17">
        <f t="shared" si="36"/>
        <v>0</v>
      </c>
      <c r="AC127" s="17" t="str">
        <f t="shared" si="37"/>
        <v>YES</v>
      </c>
      <c r="AD127" s="8">
        <v>0</v>
      </c>
      <c r="AE127" s="12">
        <f t="shared" si="38"/>
        <v>0</v>
      </c>
      <c r="AF127" s="19">
        <f t="shared" si="39"/>
        <v>0</v>
      </c>
      <c r="AG127" s="19">
        <f t="shared" si="40"/>
        <v>1</v>
      </c>
      <c r="AH127" s="19">
        <f t="shared" si="41"/>
        <v>0</v>
      </c>
      <c r="AI127" s="19">
        <f t="shared" si="42"/>
        <v>0</v>
      </c>
      <c r="AJ127" s="19">
        <f t="shared" si="54"/>
        <v>0</v>
      </c>
      <c r="AK127" s="19">
        <f t="shared" si="44"/>
        <v>0</v>
      </c>
      <c r="AL127" s="19">
        <f t="shared" si="45"/>
        <v>0</v>
      </c>
      <c r="AM127" s="8">
        <f t="shared" si="46"/>
        <v>0</v>
      </c>
      <c r="AN127" s="8">
        <f t="shared" si="47"/>
        <v>1</v>
      </c>
      <c r="AO127" s="8">
        <f t="shared" si="48"/>
        <v>0</v>
      </c>
      <c r="AP127" s="8">
        <f t="shared" si="49"/>
        <v>2</v>
      </c>
      <c r="AQ127"/>
    </row>
    <row r="128" spans="1:43" s="28" customFormat="1" x14ac:dyDescent="0.25">
      <c r="A128" s="8" t="s">
        <v>1938</v>
      </c>
      <c r="B128" s="8" t="s">
        <v>1955</v>
      </c>
      <c r="C128" s="9" t="s">
        <v>1986</v>
      </c>
      <c r="D128" s="10" t="s">
        <v>212</v>
      </c>
      <c r="E128" s="8" t="s">
        <v>213</v>
      </c>
      <c r="F128" s="11">
        <v>31</v>
      </c>
      <c r="G128" s="11">
        <v>27</v>
      </c>
      <c r="H128" s="11">
        <f t="shared" si="29"/>
        <v>-4</v>
      </c>
      <c r="I128" s="52">
        <f t="shared" si="52"/>
        <v>-0.12903225806451613</v>
      </c>
      <c r="J128" s="11">
        <v>12</v>
      </c>
      <c r="K128" s="11">
        <v>5</v>
      </c>
      <c r="L128" s="14">
        <f>IFERROR(K128/J128,"0%")</f>
        <v>0.41666666666666669</v>
      </c>
      <c r="M128" s="8">
        <v>16</v>
      </c>
      <c r="N128" s="12">
        <f t="shared" si="30"/>
        <v>0.59259259259259256</v>
      </c>
      <c r="O128" s="8">
        <v>19</v>
      </c>
      <c r="P128" s="12">
        <f t="shared" si="31"/>
        <v>0.70370370370370372</v>
      </c>
      <c r="Q128" s="8">
        <v>21</v>
      </c>
      <c r="R128" s="12">
        <f t="shared" si="32"/>
        <v>0.77777777777777779</v>
      </c>
      <c r="S128" s="8">
        <v>7</v>
      </c>
      <c r="T128" s="8">
        <v>0</v>
      </c>
      <c r="U128" s="8">
        <v>1</v>
      </c>
      <c r="V128" s="8"/>
      <c r="W128" s="8">
        <v>0</v>
      </c>
      <c r="X128" s="8">
        <v>0</v>
      </c>
      <c r="Y128" s="17">
        <f t="shared" si="33"/>
        <v>0</v>
      </c>
      <c r="Z128" s="17" t="str">
        <f t="shared" si="34"/>
        <v>YES</v>
      </c>
      <c r="AA128" s="17">
        <f t="shared" si="35"/>
        <v>0</v>
      </c>
      <c r="AB128" s="17">
        <f t="shared" si="36"/>
        <v>0</v>
      </c>
      <c r="AC128" s="17">
        <f t="shared" si="37"/>
        <v>0</v>
      </c>
      <c r="AD128" s="8">
        <v>18</v>
      </c>
      <c r="AE128" s="12">
        <f t="shared" si="38"/>
        <v>0.66666666666666663</v>
      </c>
      <c r="AF128" s="19">
        <f t="shared" si="39"/>
        <v>0</v>
      </c>
      <c r="AG128" s="19">
        <f t="shared" si="40"/>
        <v>0</v>
      </c>
      <c r="AH128" s="19">
        <f t="shared" si="41"/>
        <v>0</v>
      </c>
      <c r="AI128" s="19">
        <f t="shared" si="42"/>
        <v>1</v>
      </c>
      <c r="AJ128" s="19">
        <f t="shared" si="54"/>
        <v>1</v>
      </c>
      <c r="AK128" s="19">
        <f t="shared" si="44"/>
        <v>1</v>
      </c>
      <c r="AL128" s="19">
        <f t="shared" si="45"/>
        <v>1</v>
      </c>
      <c r="AM128" s="8">
        <f t="shared" si="46"/>
        <v>1</v>
      </c>
      <c r="AN128" s="8">
        <f t="shared" si="47"/>
        <v>0</v>
      </c>
      <c r="AO128" s="8">
        <f t="shared" si="48"/>
        <v>1</v>
      </c>
      <c r="AP128" s="8">
        <f t="shared" si="49"/>
        <v>6</v>
      </c>
      <c r="AQ128"/>
    </row>
    <row r="129" spans="1:43" s="28" customFormat="1" x14ac:dyDescent="0.25">
      <c r="A129" s="20" t="s">
        <v>1938</v>
      </c>
      <c r="B129" s="20" t="s">
        <v>1955</v>
      </c>
      <c r="C129" s="21" t="s">
        <v>2079</v>
      </c>
      <c r="D129" s="22" t="s">
        <v>214</v>
      </c>
      <c r="E129" s="20" t="s">
        <v>215</v>
      </c>
      <c r="F129" s="23">
        <v>6</v>
      </c>
      <c r="G129" s="23">
        <v>9</v>
      </c>
      <c r="H129" s="23">
        <f t="shared" si="29"/>
        <v>3</v>
      </c>
      <c r="I129" s="53">
        <f t="shared" ref="I129:I155" si="55">H129/F129</f>
        <v>0.5</v>
      </c>
      <c r="J129" s="23">
        <v>1</v>
      </c>
      <c r="K129" s="23">
        <v>0</v>
      </c>
      <c r="L129" s="24">
        <f>IFERROR(K129/J129,"0")</f>
        <v>0</v>
      </c>
      <c r="M129" s="20">
        <v>4</v>
      </c>
      <c r="N129" s="25">
        <f t="shared" si="30"/>
        <v>0.44444444444444442</v>
      </c>
      <c r="O129" s="20">
        <v>7</v>
      </c>
      <c r="P129" s="25">
        <f t="shared" si="31"/>
        <v>0.77777777777777779</v>
      </c>
      <c r="Q129" s="20">
        <v>7</v>
      </c>
      <c r="R129" s="25">
        <f t="shared" si="32"/>
        <v>0.77777777777777779</v>
      </c>
      <c r="S129" s="20">
        <v>2</v>
      </c>
      <c r="T129" s="20">
        <v>0</v>
      </c>
      <c r="U129" s="20">
        <v>0</v>
      </c>
      <c r="V129" s="20"/>
      <c r="W129" s="20">
        <v>2</v>
      </c>
      <c r="X129" s="20">
        <v>1</v>
      </c>
      <c r="Y129" s="26">
        <f t="shared" si="33"/>
        <v>0</v>
      </c>
      <c r="Z129" s="26">
        <f t="shared" si="34"/>
        <v>0</v>
      </c>
      <c r="AA129" s="26">
        <f t="shared" si="35"/>
        <v>0</v>
      </c>
      <c r="AB129" s="26" t="str">
        <f t="shared" si="36"/>
        <v>YES</v>
      </c>
      <c r="AC129" s="26" t="str">
        <f t="shared" si="37"/>
        <v>YES</v>
      </c>
      <c r="AD129" s="20">
        <v>8</v>
      </c>
      <c r="AE129" s="25">
        <f t="shared" si="38"/>
        <v>0.88888888888888884</v>
      </c>
      <c r="AF129" s="27">
        <f t="shared" si="39"/>
        <v>0</v>
      </c>
      <c r="AG129" s="27">
        <f t="shared" si="40"/>
        <v>1</v>
      </c>
      <c r="AH129" s="27">
        <f t="shared" si="41"/>
        <v>0</v>
      </c>
      <c r="AI129" s="27">
        <f t="shared" si="42"/>
        <v>1</v>
      </c>
      <c r="AJ129" s="27">
        <f t="shared" si="54"/>
        <v>1</v>
      </c>
      <c r="AK129" s="27">
        <f t="shared" si="44"/>
        <v>1</v>
      </c>
      <c r="AL129" s="27">
        <f t="shared" si="45"/>
        <v>0</v>
      </c>
      <c r="AM129" s="20">
        <f t="shared" si="46"/>
        <v>0</v>
      </c>
      <c r="AN129" s="20">
        <f t="shared" si="47"/>
        <v>1</v>
      </c>
      <c r="AO129" s="20">
        <f t="shared" si="48"/>
        <v>1</v>
      </c>
      <c r="AP129" s="20">
        <f t="shared" si="49"/>
        <v>6</v>
      </c>
    </row>
    <row r="130" spans="1:43" s="28" customFormat="1" x14ac:dyDescent="0.25">
      <c r="A130" s="8" t="s">
        <v>1938</v>
      </c>
      <c r="B130" s="8" t="s">
        <v>1955</v>
      </c>
      <c r="C130" s="9" t="s">
        <v>2054</v>
      </c>
      <c r="D130" s="10" t="s">
        <v>216</v>
      </c>
      <c r="E130" s="8" t="s">
        <v>217</v>
      </c>
      <c r="F130" s="11">
        <v>42</v>
      </c>
      <c r="G130" s="11">
        <v>38</v>
      </c>
      <c r="H130" s="11">
        <f t="shared" ref="H130:H193" si="56">G130-F130</f>
        <v>-4</v>
      </c>
      <c r="I130" s="52">
        <f t="shared" si="55"/>
        <v>-9.5238095238095233E-2</v>
      </c>
      <c r="J130" s="11">
        <v>18</v>
      </c>
      <c r="K130" s="11">
        <v>8</v>
      </c>
      <c r="L130" s="14">
        <f>IFERROR(K130/J130,"0%")</f>
        <v>0.44444444444444442</v>
      </c>
      <c r="M130" s="8">
        <v>16</v>
      </c>
      <c r="N130" s="12">
        <f t="shared" ref="N130:N193" si="57">M130/G130</f>
        <v>0.42105263157894735</v>
      </c>
      <c r="O130" s="8">
        <v>31</v>
      </c>
      <c r="P130" s="12">
        <f t="shared" ref="P130:P193" si="58">O130/G130</f>
        <v>0.81578947368421051</v>
      </c>
      <c r="Q130" s="8">
        <v>26</v>
      </c>
      <c r="R130" s="12">
        <f t="shared" ref="R130:R193" si="59">Q130/G130</f>
        <v>0.68421052631578949</v>
      </c>
      <c r="S130" s="8">
        <v>4</v>
      </c>
      <c r="T130" s="8">
        <v>0</v>
      </c>
      <c r="U130" s="8">
        <v>0</v>
      </c>
      <c r="V130" s="8"/>
      <c r="W130" s="8">
        <v>4</v>
      </c>
      <c r="X130" s="8">
        <v>1</v>
      </c>
      <c r="Y130" s="17">
        <f t="shared" ref="Y130:Y193" si="60">IF(T130&gt;0,"YES",T130)</f>
        <v>0</v>
      </c>
      <c r="Z130" s="17">
        <f t="shared" ref="Z130:Z193" si="61">IF(U130&gt;0,"YES",U130)</f>
        <v>0</v>
      </c>
      <c r="AA130" s="17">
        <f t="shared" ref="AA130:AA193" si="62">IF(V130&gt;0,"YES",V130)</f>
        <v>0</v>
      </c>
      <c r="AB130" s="17" t="str">
        <f t="shared" ref="AB130:AB193" si="63">IF(W130&gt;0,"YES",W130)</f>
        <v>YES</v>
      </c>
      <c r="AC130" s="17" t="str">
        <f t="shared" ref="AC130:AC193" si="64">IF(X130&gt;0,"YES",X130)</f>
        <v>YES</v>
      </c>
      <c r="AD130" s="8">
        <v>26</v>
      </c>
      <c r="AE130" s="12">
        <f t="shared" ref="AE130:AE193" si="65">AD130/G130</f>
        <v>0.68421052631578949</v>
      </c>
      <c r="AF130" s="19">
        <f t="shared" ref="AF130:AF193" si="66">IF(G130&gt;=35,1,0)</f>
        <v>1</v>
      </c>
      <c r="AG130" s="19">
        <f t="shared" ref="AG130:AG193" si="67">IF(OR(I130&gt;=0.095,H130&gt;=10),1,0)</f>
        <v>0</v>
      </c>
      <c r="AH130" s="19">
        <f t="shared" ref="AH130:AH193" si="68">IF(L130&gt;=0.495,1,0)</f>
        <v>0</v>
      </c>
      <c r="AI130" s="19">
        <f t="shared" ref="AI130:AI193" si="69">IF(N130&gt;=0.395,1,0)</f>
        <v>1</v>
      </c>
      <c r="AJ130" s="19">
        <f t="shared" ref="AJ130:AJ141" si="70">IF(P130&gt;=0.695,1,0)</f>
        <v>1</v>
      </c>
      <c r="AK130" s="19">
        <f t="shared" ref="AK130:AK193" si="71">IF(R130&gt;=0.495,1,0)</f>
        <v>1</v>
      </c>
      <c r="AL130" s="19">
        <f t="shared" ref="AL130:AL193" si="72">IF(S130&gt;=3,1,0)</f>
        <v>1</v>
      </c>
      <c r="AM130" s="8">
        <f t="shared" ref="AM130:AM193" si="73">IF(OR(Y130="YES",Z130="YES",AA130="YES"),1,0)</f>
        <v>0</v>
      </c>
      <c r="AN130" s="8">
        <f t="shared" ref="AN130:AN193" si="74">IF(OR(AB130="YES",AC130="YES"),1,0)</f>
        <v>1</v>
      </c>
      <c r="AO130" s="8">
        <f t="shared" ref="AO130:AO193" si="75">IF(AE130&gt;=0.59,1,0)</f>
        <v>1</v>
      </c>
      <c r="AP130" s="8">
        <f t="shared" ref="AP130:AP193" si="76">SUM(AF130:AO130)</f>
        <v>7</v>
      </c>
      <c r="AQ130"/>
    </row>
    <row r="131" spans="1:43" s="28" customFormat="1" x14ac:dyDescent="0.25">
      <c r="A131" s="8" t="s">
        <v>1938</v>
      </c>
      <c r="B131" s="8" t="s">
        <v>1955</v>
      </c>
      <c r="C131" s="9" t="s">
        <v>2080</v>
      </c>
      <c r="D131" s="10" t="s">
        <v>218</v>
      </c>
      <c r="E131" s="8" t="s">
        <v>219</v>
      </c>
      <c r="F131" s="11">
        <v>12</v>
      </c>
      <c r="G131" s="11">
        <v>12</v>
      </c>
      <c r="H131" s="11">
        <f t="shared" si="56"/>
        <v>0</v>
      </c>
      <c r="I131" s="52">
        <f t="shared" si="55"/>
        <v>0</v>
      </c>
      <c r="J131" s="11">
        <v>3</v>
      </c>
      <c r="K131" s="11">
        <v>0</v>
      </c>
      <c r="L131" s="14">
        <f>IFERROR(K131/J131,"0")</f>
        <v>0</v>
      </c>
      <c r="M131" s="8">
        <v>6</v>
      </c>
      <c r="N131" s="12">
        <f t="shared" si="57"/>
        <v>0.5</v>
      </c>
      <c r="O131" s="8">
        <v>10</v>
      </c>
      <c r="P131" s="12">
        <f t="shared" si="58"/>
        <v>0.83333333333333337</v>
      </c>
      <c r="Q131" s="8">
        <v>10</v>
      </c>
      <c r="R131" s="12">
        <f t="shared" si="59"/>
        <v>0.83333333333333337</v>
      </c>
      <c r="S131" s="8">
        <v>2</v>
      </c>
      <c r="T131" s="8">
        <v>0</v>
      </c>
      <c r="U131" s="8">
        <v>1</v>
      </c>
      <c r="V131" s="8"/>
      <c r="W131" s="8">
        <v>0</v>
      </c>
      <c r="X131" s="8">
        <v>0</v>
      </c>
      <c r="Y131" s="17">
        <f t="shared" si="60"/>
        <v>0</v>
      </c>
      <c r="Z131" s="17" t="str">
        <f t="shared" si="61"/>
        <v>YES</v>
      </c>
      <c r="AA131" s="17">
        <f t="shared" si="62"/>
        <v>0</v>
      </c>
      <c r="AB131" s="17">
        <f t="shared" si="63"/>
        <v>0</v>
      </c>
      <c r="AC131" s="17">
        <f t="shared" si="64"/>
        <v>0</v>
      </c>
      <c r="AD131" s="8">
        <v>7</v>
      </c>
      <c r="AE131" s="12">
        <f t="shared" si="65"/>
        <v>0.58333333333333337</v>
      </c>
      <c r="AF131" s="19">
        <f t="shared" si="66"/>
        <v>0</v>
      </c>
      <c r="AG131" s="19">
        <f t="shared" si="67"/>
        <v>0</v>
      </c>
      <c r="AH131" s="19">
        <f t="shared" si="68"/>
        <v>0</v>
      </c>
      <c r="AI131" s="19">
        <f t="shared" si="69"/>
        <v>1</v>
      </c>
      <c r="AJ131" s="19">
        <f t="shared" si="70"/>
        <v>1</v>
      </c>
      <c r="AK131" s="19">
        <f t="shared" si="71"/>
        <v>1</v>
      </c>
      <c r="AL131" s="19">
        <f t="shared" si="72"/>
        <v>0</v>
      </c>
      <c r="AM131" s="8">
        <f t="shared" si="73"/>
        <v>1</v>
      </c>
      <c r="AN131" s="8">
        <f t="shared" si="74"/>
        <v>0</v>
      </c>
      <c r="AO131" s="8">
        <f t="shared" si="75"/>
        <v>0</v>
      </c>
      <c r="AP131" s="8">
        <f t="shared" si="76"/>
        <v>4</v>
      </c>
      <c r="AQ131"/>
    </row>
    <row r="132" spans="1:43" s="28" customFormat="1" x14ac:dyDescent="0.25">
      <c r="A132" s="8" t="s">
        <v>1938</v>
      </c>
      <c r="B132" s="8" t="s">
        <v>1955</v>
      </c>
      <c r="C132" s="9" t="s">
        <v>2081</v>
      </c>
      <c r="D132" s="10" t="s">
        <v>220</v>
      </c>
      <c r="E132" s="8" t="s">
        <v>221</v>
      </c>
      <c r="F132" s="11">
        <v>31</v>
      </c>
      <c r="G132" s="11">
        <v>28</v>
      </c>
      <c r="H132" s="11">
        <f t="shared" si="56"/>
        <v>-3</v>
      </c>
      <c r="I132" s="52">
        <f t="shared" si="55"/>
        <v>-9.6774193548387094E-2</v>
      </c>
      <c r="J132" s="11">
        <v>8</v>
      </c>
      <c r="K132" s="11">
        <v>5</v>
      </c>
      <c r="L132" s="14">
        <f>IFERROR(K132/J132,"0%")</f>
        <v>0.625</v>
      </c>
      <c r="M132" s="8">
        <v>13</v>
      </c>
      <c r="N132" s="12">
        <f t="shared" si="57"/>
        <v>0.4642857142857143</v>
      </c>
      <c r="O132" s="8">
        <v>23</v>
      </c>
      <c r="P132" s="12">
        <f t="shared" si="58"/>
        <v>0.8214285714285714</v>
      </c>
      <c r="Q132" s="8">
        <v>20</v>
      </c>
      <c r="R132" s="12">
        <f t="shared" si="59"/>
        <v>0.7142857142857143</v>
      </c>
      <c r="S132" s="8">
        <v>4</v>
      </c>
      <c r="T132" s="8">
        <v>0</v>
      </c>
      <c r="U132" s="8">
        <v>1</v>
      </c>
      <c r="V132" s="8"/>
      <c r="W132" s="8">
        <v>3</v>
      </c>
      <c r="X132" s="8">
        <v>0</v>
      </c>
      <c r="Y132" s="17">
        <f t="shared" si="60"/>
        <v>0</v>
      </c>
      <c r="Z132" s="17" t="str">
        <f t="shared" si="61"/>
        <v>YES</v>
      </c>
      <c r="AA132" s="17">
        <f t="shared" si="62"/>
        <v>0</v>
      </c>
      <c r="AB132" s="17" t="str">
        <f t="shared" si="63"/>
        <v>YES</v>
      </c>
      <c r="AC132" s="17">
        <f t="shared" si="64"/>
        <v>0</v>
      </c>
      <c r="AD132" s="8">
        <v>21</v>
      </c>
      <c r="AE132" s="12">
        <f t="shared" si="65"/>
        <v>0.75</v>
      </c>
      <c r="AF132" s="19">
        <f t="shared" si="66"/>
        <v>0</v>
      </c>
      <c r="AG132" s="19">
        <f t="shared" si="67"/>
        <v>0</v>
      </c>
      <c r="AH132" s="19">
        <f t="shared" si="68"/>
        <v>1</v>
      </c>
      <c r="AI132" s="19">
        <f t="shared" si="69"/>
        <v>1</v>
      </c>
      <c r="AJ132" s="19">
        <f t="shared" si="70"/>
        <v>1</v>
      </c>
      <c r="AK132" s="19">
        <f t="shared" si="71"/>
        <v>1</v>
      </c>
      <c r="AL132" s="19">
        <f t="shared" si="72"/>
        <v>1</v>
      </c>
      <c r="AM132" s="8">
        <f t="shared" si="73"/>
        <v>1</v>
      </c>
      <c r="AN132" s="8">
        <f t="shared" si="74"/>
        <v>1</v>
      </c>
      <c r="AO132" s="8">
        <f t="shared" si="75"/>
        <v>1</v>
      </c>
      <c r="AP132" s="8">
        <f t="shared" si="76"/>
        <v>8</v>
      </c>
      <c r="AQ132"/>
    </row>
    <row r="133" spans="1:43" s="28" customFormat="1" x14ac:dyDescent="0.25">
      <c r="A133" s="20" t="s">
        <v>1938</v>
      </c>
      <c r="B133" s="20" t="s">
        <v>1955</v>
      </c>
      <c r="C133" s="21" t="s">
        <v>1963</v>
      </c>
      <c r="D133" s="22" t="s">
        <v>222</v>
      </c>
      <c r="E133" s="20" t="s">
        <v>223</v>
      </c>
      <c r="F133" s="23">
        <v>4</v>
      </c>
      <c r="G133" s="23">
        <v>3</v>
      </c>
      <c r="H133" s="23">
        <f t="shared" si="56"/>
        <v>-1</v>
      </c>
      <c r="I133" s="53">
        <f t="shared" si="55"/>
        <v>-0.25</v>
      </c>
      <c r="J133" s="23">
        <v>0</v>
      </c>
      <c r="K133" s="23">
        <v>0</v>
      </c>
      <c r="L133" s="57">
        <v>0</v>
      </c>
      <c r="M133" s="20">
        <v>0</v>
      </c>
      <c r="N133" s="25">
        <f t="shared" si="57"/>
        <v>0</v>
      </c>
      <c r="O133" s="20">
        <v>0</v>
      </c>
      <c r="P133" s="25">
        <f t="shared" si="58"/>
        <v>0</v>
      </c>
      <c r="Q133" s="20">
        <v>0</v>
      </c>
      <c r="R133" s="25">
        <f t="shared" si="59"/>
        <v>0</v>
      </c>
      <c r="S133" s="20">
        <v>2</v>
      </c>
      <c r="T133" s="20">
        <v>0</v>
      </c>
      <c r="U133" s="20">
        <v>0</v>
      </c>
      <c r="V133" s="20"/>
      <c r="W133" s="20">
        <v>0</v>
      </c>
      <c r="X133" s="20">
        <v>0</v>
      </c>
      <c r="Y133" s="26">
        <f t="shared" si="60"/>
        <v>0</v>
      </c>
      <c r="Z133" s="26">
        <f t="shared" si="61"/>
        <v>0</v>
      </c>
      <c r="AA133" s="26">
        <f t="shared" si="62"/>
        <v>0</v>
      </c>
      <c r="AB133" s="26">
        <f t="shared" si="63"/>
        <v>0</v>
      </c>
      <c r="AC133" s="26">
        <f t="shared" si="64"/>
        <v>0</v>
      </c>
      <c r="AD133" s="20">
        <v>2</v>
      </c>
      <c r="AE133" s="25">
        <f t="shared" si="65"/>
        <v>0.66666666666666663</v>
      </c>
      <c r="AF133" s="27">
        <f t="shared" si="66"/>
        <v>0</v>
      </c>
      <c r="AG133" s="27">
        <f t="shared" si="67"/>
        <v>0</v>
      </c>
      <c r="AH133" s="27">
        <f t="shared" si="68"/>
        <v>0</v>
      </c>
      <c r="AI133" s="27">
        <f t="shared" si="69"/>
        <v>0</v>
      </c>
      <c r="AJ133" s="27">
        <f t="shared" si="70"/>
        <v>0</v>
      </c>
      <c r="AK133" s="27">
        <f t="shared" si="71"/>
        <v>0</v>
      </c>
      <c r="AL133" s="27">
        <f t="shared" si="72"/>
        <v>0</v>
      </c>
      <c r="AM133" s="20">
        <f t="shared" si="73"/>
        <v>0</v>
      </c>
      <c r="AN133" s="20">
        <f t="shared" si="74"/>
        <v>0</v>
      </c>
      <c r="AO133" s="20">
        <f t="shared" si="75"/>
        <v>1</v>
      </c>
      <c r="AP133" s="20">
        <f t="shared" si="76"/>
        <v>1</v>
      </c>
    </row>
    <row r="134" spans="1:43" s="28" customFormat="1" x14ac:dyDescent="0.25">
      <c r="A134" s="20" t="s">
        <v>1938</v>
      </c>
      <c r="B134" s="20" t="s">
        <v>1955</v>
      </c>
      <c r="C134" s="21" t="s">
        <v>2082</v>
      </c>
      <c r="D134" s="22" t="s">
        <v>224</v>
      </c>
      <c r="E134" s="20" t="s">
        <v>225</v>
      </c>
      <c r="F134" s="23">
        <v>9</v>
      </c>
      <c r="G134" s="23">
        <v>7</v>
      </c>
      <c r="H134" s="23">
        <f t="shared" si="56"/>
        <v>-2</v>
      </c>
      <c r="I134" s="53">
        <f t="shared" si="55"/>
        <v>-0.22222222222222221</v>
      </c>
      <c r="J134" s="23">
        <v>1</v>
      </c>
      <c r="K134" s="23">
        <v>0</v>
      </c>
      <c r="L134" s="24">
        <f>IFERROR(K134/J134,"0")</f>
        <v>0</v>
      </c>
      <c r="M134" s="20">
        <v>2</v>
      </c>
      <c r="N134" s="25">
        <f t="shared" si="57"/>
        <v>0.2857142857142857</v>
      </c>
      <c r="O134" s="20">
        <v>5</v>
      </c>
      <c r="P134" s="25">
        <f t="shared" si="58"/>
        <v>0.7142857142857143</v>
      </c>
      <c r="Q134" s="20">
        <v>4</v>
      </c>
      <c r="R134" s="25">
        <f t="shared" si="59"/>
        <v>0.5714285714285714</v>
      </c>
      <c r="S134" s="20">
        <v>2</v>
      </c>
      <c r="T134" s="20">
        <v>0</v>
      </c>
      <c r="U134" s="20">
        <v>0</v>
      </c>
      <c r="V134" s="20"/>
      <c r="W134" s="20">
        <v>0</v>
      </c>
      <c r="X134" s="20">
        <v>1</v>
      </c>
      <c r="Y134" s="26">
        <f t="shared" si="60"/>
        <v>0</v>
      </c>
      <c r="Z134" s="26">
        <f t="shared" si="61"/>
        <v>0</v>
      </c>
      <c r="AA134" s="26">
        <f t="shared" si="62"/>
        <v>0</v>
      </c>
      <c r="AB134" s="26">
        <f t="shared" si="63"/>
        <v>0</v>
      </c>
      <c r="AC134" s="26" t="str">
        <f t="shared" si="64"/>
        <v>YES</v>
      </c>
      <c r="AD134" s="20">
        <v>1</v>
      </c>
      <c r="AE134" s="25">
        <f t="shared" si="65"/>
        <v>0.14285714285714285</v>
      </c>
      <c r="AF134" s="27">
        <f t="shared" si="66"/>
        <v>0</v>
      </c>
      <c r="AG134" s="27">
        <f t="shared" si="67"/>
        <v>0</v>
      </c>
      <c r="AH134" s="27">
        <f t="shared" si="68"/>
        <v>0</v>
      </c>
      <c r="AI134" s="27">
        <f t="shared" si="69"/>
        <v>0</v>
      </c>
      <c r="AJ134" s="27">
        <f t="shared" si="70"/>
        <v>1</v>
      </c>
      <c r="AK134" s="27">
        <f t="shared" si="71"/>
        <v>1</v>
      </c>
      <c r="AL134" s="27">
        <f t="shared" si="72"/>
        <v>0</v>
      </c>
      <c r="AM134" s="20">
        <f t="shared" si="73"/>
        <v>0</v>
      </c>
      <c r="AN134" s="20">
        <f t="shared" si="74"/>
        <v>1</v>
      </c>
      <c r="AO134" s="20">
        <f t="shared" si="75"/>
        <v>0</v>
      </c>
      <c r="AP134" s="20">
        <f t="shared" si="76"/>
        <v>3</v>
      </c>
    </row>
    <row r="135" spans="1:43" s="28" customFormat="1" x14ac:dyDescent="0.25">
      <c r="A135" s="8" t="s">
        <v>1938</v>
      </c>
      <c r="B135" s="8" t="s">
        <v>1955</v>
      </c>
      <c r="C135" s="9" t="s">
        <v>2083</v>
      </c>
      <c r="D135" s="10" t="s">
        <v>226</v>
      </c>
      <c r="E135" s="8" t="s">
        <v>227</v>
      </c>
      <c r="F135" s="11">
        <v>37</v>
      </c>
      <c r="G135" s="11">
        <v>51</v>
      </c>
      <c r="H135" s="11">
        <f t="shared" si="56"/>
        <v>14</v>
      </c>
      <c r="I135" s="52">
        <f t="shared" si="55"/>
        <v>0.3783783783783784</v>
      </c>
      <c r="J135" s="11">
        <v>11</v>
      </c>
      <c r="K135" s="11">
        <v>5</v>
      </c>
      <c r="L135" s="14">
        <f t="shared" ref="L135:L155" si="77">IFERROR(K135/J135,"0%")</f>
        <v>0.45454545454545453</v>
      </c>
      <c r="M135" s="8">
        <v>16</v>
      </c>
      <c r="N135" s="12">
        <f t="shared" si="57"/>
        <v>0.31372549019607843</v>
      </c>
      <c r="O135" s="8">
        <v>34</v>
      </c>
      <c r="P135" s="12">
        <f t="shared" si="58"/>
        <v>0.66666666666666663</v>
      </c>
      <c r="Q135" s="8">
        <v>27</v>
      </c>
      <c r="R135" s="12">
        <f t="shared" si="59"/>
        <v>0.52941176470588236</v>
      </c>
      <c r="S135" s="8">
        <v>3</v>
      </c>
      <c r="T135" s="8">
        <v>0</v>
      </c>
      <c r="U135" s="8">
        <v>1</v>
      </c>
      <c r="V135" s="8"/>
      <c r="W135" s="8">
        <v>1</v>
      </c>
      <c r="X135" s="8">
        <v>2</v>
      </c>
      <c r="Y135" s="17">
        <f t="shared" si="60"/>
        <v>0</v>
      </c>
      <c r="Z135" s="17" t="str">
        <f t="shared" si="61"/>
        <v>YES</v>
      </c>
      <c r="AA135" s="17">
        <f t="shared" si="62"/>
        <v>0</v>
      </c>
      <c r="AB135" s="17" t="str">
        <f t="shared" si="63"/>
        <v>YES</v>
      </c>
      <c r="AC135" s="17" t="str">
        <f t="shared" si="64"/>
        <v>YES</v>
      </c>
      <c r="AD135" s="8">
        <v>23</v>
      </c>
      <c r="AE135" s="12">
        <f t="shared" si="65"/>
        <v>0.45098039215686275</v>
      </c>
      <c r="AF135" s="19">
        <f t="shared" si="66"/>
        <v>1</v>
      </c>
      <c r="AG135" s="19">
        <f t="shared" si="67"/>
        <v>1</v>
      </c>
      <c r="AH135" s="19">
        <f t="shared" si="68"/>
        <v>0</v>
      </c>
      <c r="AI135" s="19">
        <f t="shared" si="69"/>
        <v>0</v>
      </c>
      <c r="AJ135" s="19">
        <f t="shared" si="70"/>
        <v>0</v>
      </c>
      <c r="AK135" s="19">
        <f t="shared" si="71"/>
        <v>1</v>
      </c>
      <c r="AL135" s="19">
        <f t="shared" si="72"/>
        <v>1</v>
      </c>
      <c r="AM135" s="8">
        <f t="shared" si="73"/>
        <v>1</v>
      </c>
      <c r="AN135" s="8">
        <f t="shared" si="74"/>
        <v>1</v>
      </c>
      <c r="AO135" s="8">
        <f t="shared" si="75"/>
        <v>0</v>
      </c>
      <c r="AP135" s="8">
        <f t="shared" si="76"/>
        <v>6</v>
      </c>
      <c r="AQ135"/>
    </row>
    <row r="136" spans="1:43" s="28" customFormat="1" x14ac:dyDescent="0.25">
      <c r="A136" s="8" t="s">
        <v>1938</v>
      </c>
      <c r="B136" s="8" t="s">
        <v>1955</v>
      </c>
      <c r="C136" s="9" t="s">
        <v>2015</v>
      </c>
      <c r="D136" s="10" t="s">
        <v>228</v>
      </c>
      <c r="E136" s="8" t="s">
        <v>229</v>
      </c>
      <c r="F136" s="11">
        <v>12</v>
      </c>
      <c r="G136" s="11">
        <v>18</v>
      </c>
      <c r="H136" s="11">
        <f t="shared" si="56"/>
        <v>6</v>
      </c>
      <c r="I136" s="52">
        <f t="shared" si="55"/>
        <v>0.5</v>
      </c>
      <c r="J136" s="11">
        <v>6</v>
      </c>
      <c r="K136" s="11">
        <v>4</v>
      </c>
      <c r="L136" s="14">
        <f t="shared" si="77"/>
        <v>0.66666666666666663</v>
      </c>
      <c r="M136" s="8">
        <v>7</v>
      </c>
      <c r="N136" s="12">
        <f t="shared" si="57"/>
        <v>0.3888888888888889</v>
      </c>
      <c r="O136" s="8">
        <v>10</v>
      </c>
      <c r="P136" s="12">
        <f t="shared" si="58"/>
        <v>0.55555555555555558</v>
      </c>
      <c r="Q136" s="8">
        <v>11</v>
      </c>
      <c r="R136" s="12">
        <f t="shared" si="59"/>
        <v>0.61111111111111116</v>
      </c>
      <c r="S136" s="8">
        <v>1</v>
      </c>
      <c r="T136" s="8">
        <v>0</v>
      </c>
      <c r="U136" s="8">
        <v>0</v>
      </c>
      <c r="V136" s="8"/>
      <c r="W136" s="8">
        <v>0</v>
      </c>
      <c r="X136" s="8">
        <v>0</v>
      </c>
      <c r="Y136" s="17">
        <f t="shared" si="60"/>
        <v>0</v>
      </c>
      <c r="Z136" s="17">
        <f t="shared" si="61"/>
        <v>0</v>
      </c>
      <c r="AA136" s="17">
        <f t="shared" si="62"/>
        <v>0</v>
      </c>
      <c r="AB136" s="17">
        <f t="shared" si="63"/>
        <v>0</v>
      </c>
      <c r="AC136" s="17">
        <f t="shared" si="64"/>
        <v>0</v>
      </c>
      <c r="AD136" s="8">
        <v>9</v>
      </c>
      <c r="AE136" s="12">
        <f t="shared" si="65"/>
        <v>0.5</v>
      </c>
      <c r="AF136" s="19">
        <f t="shared" si="66"/>
        <v>0</v>
      </c>
      <c r="AG136" s="19">
        <f t="shared" si="67"/>
        <v>1</v>
      </c>
      <c r="AH136" s="19">
        <f t="shared" si="68"/>
        <v>1</v>
      </c>
      <c r="AI136" s="19">
        <f t="shared" si="69"/>
        <v>0</v>
      </c>
      <c r="AJ136" s="19">
        <f t="shared" si="70"/>
        <v>0</v>
      </c>
      <c r="AK136" s="19">
        <f t="shared" si="71"/>
        <v>1</v>
      </c>
      <c r="AL136" s="19">
        <f t="shared" si="72"/>
        <v>0</v>
      </c>
      <c r="AM136" s="8">
        <f t="shared" si="73"/>
        <v>0</v>
      </c>
      <c r="AN136" s="8">
        <f t="shared" si="74"/>
        <v>0</v>
      </c>
      <c r="AO136" s="8">
        <f t="shared" si="75"/>
        <v>0</v>
      </c>
      <c r="AP136" s="8">
        <f t="shared" si="76"/>
        <v>3</v>
      </c>
      <c r="AQ136"/>
    </row>
    <row r="137" spans="1:43" s="28" customFormat="1" x14ac:dyDescent="0.25">
      <c r="A137" s="20" t="s">
        <v>1938</v>
      </c>
      <c r="B137" s="20" t="s">
        <v>1955</v>
      </c>
      <c r="C137" s="21" t="s">
        <v>2028</v>
      </c>
      <c r="D137" s="22" t="s">
        <v>230</v>
      </c>
      <c r="E137" s="20" t="s">
        <v>231</v>
      </c>
      <c r="F137" s="23">
        <v>11</v>
      </c>
      <c r="G137" s="23">
        <v>5</v>
      </c>
      <c r="H137" s="23">
        <f t="shared" si="56"/>
        <v>-6</v>
      </c>
      <c r="I137" s="53">
        <f t="shared" si="55"/>
        <v>-0.54545454545454541</v>
      </c>
      <c r="J137" s="23">
        <v>7</v>
      </c>
      <c r="K137" s="23">
        <v>2</v>
      </c>
      <c r="L137" s="24">
        <f t="shared" si="77"/>
        <v>0.2857142857142857</v>
      </c>
      <c r="M137" s="20">
        <v>1</v>
      </c>
      <c r="N137" s="25">
        <f t="shared" si="57"/>
        <v>0.2</v>
      </c>
      <c r="O137" s="20">
        <v>5</v>
      </c>
      <c r="P137" s="25">
        <f t="shared" si="58"/>
        <v>1</v>
      </c>
      <c r="Q137" s="20">
        <v>2</v>
      </c>
      <c r="R137" s="25">
        <f t="shared" si="59"/>
        <v>0.4</v>
      </c>
      <c r="S137" s="20">
        <v>3</v>
      </c>
      <c r="T137" s="20">
        <v>0</v>
      </c>
      <c r="U137" s="20">
        <v>0</v>
      </c>
      <c r="V137" s="20"/>
      <c r="W137" s="20">
        <v>2</v>
      </c>
      <c r="X137" s="20">
        <v>1</v>
      </c>
      <c r="Y137" s="26">
        <f t="shared" si="60"/>
        <v>0</v>
      </c>
      <c r="Z137" s="26">
        <f t="shared" si="61"/>
        <v>0</v>
      </c>
      <c r="AA137" s="26">
        <f t="shared" si="62"/>
        <v>0</v>
      </c>
      <c r="AB137" s="26" t="str">
        <f t="shared" si="63"/>
        <v>YES</v>
      </c>
      <c r="AC137" s="26" t="str">
        <f t="shared" si="64"/>
        <v>YES</v>
      </c>
      <c r="AD137" s="20">
        <v>2</v>
      </c>
      <c r="AE137" s="25">
        <f t="shared" si="65"/>
        <v>0.4</v>
      </c>
      <c r="AF137" s="27">
        <f t="shared" si="66"/>
        <v>0</v>
      </c>
      <c r="AG137" s="27">
        <f t="shared" si="67"/>
        <v>0</v>
      </c>
      <c r="AH137" s="27">
        <f t="shared" si="68"/>
        <v>0</v>
      </c>
      <c r="AI137" s="27">
        <f t="shared" si="69"/>
        <v>0</v>
      </c>
      <c r="AJ137" s="27">
        <f t="shared" si="70"/>
        <v>1</v>
      </c>
      <c r="AK137" s="27">
        <f t="shared" si="71"/>
        <v>0</v>
      </c>
      <c r="AL137" s="27">
        <f t="shared" si="72"/>
        <v>1</v>
      </c>
      <c r="AM137" s="20">
        <f t="shared" si="73"/>
        <v>0</v>
      </c>
      <c r="AN137" s="20">
        <f t="shared" si="74"/>
        <v>1</v>
      </c>
      <c r="AO137" s="20">
        <f t="shared" si="75"/>
        <v>0</v>
      </c>
      <c r="AP137" s="20">
        <f t="shared" si="76"/>
        <v>3</v>
      </c>
    </row>
    <row r="138" spans="1:43" s="28" customFormat="1" x14ac:dyDescent="0.25">
      <c r="A138" s="8" t="s">
        <v>1938</v>
      </c>
      <c r="B138" s="8" t="s">
        <v>1955</v>
      </c>
      <c r="C138" s="9" t="s">
        <v>1964</v>
      </c>
      <c r="D138" s="10" t="s">
        <v>232</v>
      </c>
      <c r="E138" s="8" t="s">
        <v>233</v>
      </c>
      <c r="F138" s="11">
        <v>34</v>
      </c>
      <c r="G138" s="11">
        <v>39</v>
      </c>
      <c r="H138" s="11">
        <f t="shared" si="56"/>
        <v>5</v>
      </c>
      <c r="I138" s="52">
        <f t="shared" si="55"/>
        <v>0.14705882352941177</v>
      </c>
      <c r="J138" s="11">
        <v>13</v>
      </c>
      <c r="K138" s="11">
        <v>9</v>
      </c>
      <c r="L138" s="14">
        <f t="shared" si="77"/>
        <v>0.69230769230769229</v>
      </c>
      <c r="M138" s="8">
        <v>15</v>
      </c>
      <c r="N138" s="12">
        <f t="shared" si="57"/>
        <v>0.38461538461538464</v>
      </c>
      <c r="O138" s="8">
        <v>32</v>
      </c>
      <c r="P138" s="12">
        <f t="shared" si="58"/>
        <v>0.82051282051282048</v>
      </c>
      <c r="Q138" s="8">
        <v>30</v>
      </c>
      <c r="R138" s="12">
        <f t="shared" si="59"/>
        <v>0.76923076923076927</v>
      </c>
      <c r="S138" s="8">
        <v>7</v>
      </c>
      <c r="T138" s="8">
        <v>0</v>
      </c>
      <c r="U138" s="8">
        <v>1</v>
      </c>
      <c r="V138" s="8"/>
      <c r="W138" s="8">
        <v>1</v>
      </c>
      <c r="X138" s="8">
        <v>1</v>
      </c>
      <c r="Y138" s="17">
        <f t="shared" si="60"/>
        <v>0</v>
      </c>
      <c r="Z138" s="17" t="str">
        <f t="shared" si="61"/>
        <v>YES</v>
      </c>
      <c r="AA138" s="17">
        <f t="shared" si="62"/>
        <v>0</v>
      </c>
      <c r="AB138" s="17" t="str">
        <f t="shared" si="63"/>
        <v>YES</v>
      </c>
      <c r="AC138" s="17" t="str">
        <f t="shared" si="64"/>
        <v>YES</v>
      </c>
      <c r="AD138" s="8">
        <v>23</v>
      </c>
      <c r="AE138" s="12">
        <f t="shared" si="65"/>
        <v>0.58974358974358976</v>
      </c>
      <c r="AF138" s="19">
        <f t="shared" si="66"/>
        <v>1</v>
      </c>
      <c r="AG138" s="19">
        <f t="shared" si="67"/>
        <v>1</v>
      </c>
      <c r="AH138" s="19">
        <f t="shared" si="68"/>
        <v>1</v>
      </c>
      <c r="AI138" s="19">
        <f t="shared" si="69"/>
        <v>0</v>
      </c>
      <c r="AJ138" s="19">
        <f t="shared" si="70"/>
        <v>1</v>
      </c>
      <c r="AK138" s="19">
        <f t="shared" si="71"/>
        <v>1</v>
      </c>
      <c r="AL138" s="19">
        <f t="shared" si="72"/>
        <v>1</v>
      </c>
      <c r="AM138" s="8">
        <f t="shared" si="73"/>
        <v>1</v>
      </c>
      <c r="AN138" s="8">
        <f t="shared" si="74"/>
        <v>1</v>
      </c>
      <c r="AO138" s="8">
        <f t="shared" si="75"/>
        <v>0</v>
      </c>
      <c r="AP138" s="8">
        <f t="shared" si="76"/>
        <v>8</v>
      </c>
      <c r="AQ138"/>
    </row>
    <row r="139" spans="1:43" s="28" customFormat="1" x14ac:dyDescent="0.25">
      <c r="A139" s="8" t="s">
        <v>1938</v>
      </c>
      <c r="B139" s="8" t="s">
        <v>1955</v>
      </c>
      <c r="C139" s="9" t="s">
        <v>2035</v>
      </c>
      <c r="D139" s="10" t="s">
        <v>234</v>
      </c>
      <c r="E139" s="8" t="s">
        <v>235</v>
      </c>
      <c r="F139" s="11">
        <v>14</v>
      </c>
      <c r="G139" s="11">
        <v>16</v>
      </c>
      <c r="H139" s="11">
        <f t="shared" si="56"/>
        <v>2</v>
      </c>
      <c r="I139" s="52">
        <f t="shared" si="55"/>
        <v>0.14285714285714285</v>
      </c>
      <c r="J139" s="11">
        <v>4</v>
      </c>
      <c r="K139" s="11">
        <v>4</v>
      </c>
      <c r="L139" s="14">
        <f t="shared" si="77"/>
        <v>1</v>
      </c>
      <c r="M139" s="8">
        <v>12</v>
      </c>
      <c r="N139" s="12">
        <f t="shared" si="57"/>
        <v>0.75</v>
      </c>
      <c r="O139" s="8">
        <v>16</v>
      </c>
      <c r="P139" s="12">
        <f t="shared" si="58"/>
        <v>1</v>
      </c>
      <c r="Q139" s="8">
        <v>11</v>
      </c>
      <c r="R139" s="12">
        <f t="shared" si="59"/>
        <v>0.6875</v>
      </c>
      <c r="S139" s="8">
        <v>3</v>
      </c>
      <c r="T139" s="8">
        <v>0</v>
      </c>
      <c r="U139" s="8">
        <v>0</v>
      </c>
      <c r="V139" s="8"/>
      <c r="W139" s="8">
        <v>1</v>
      </c>
      <c r="X139" s="8">
        <v>1</v>
      </c>
      <c r="Y139" s="17">
        <f t="shared" si="60"/>
        <v>0</v>
      </c>
      <c r="Z139" s="17">
        <f t="shared" si="61"/>
        <v>0</v>
      </c>
      <c r="AA139" s="17">
        <f t="shared" si="62"/>
        <v>0</v>
      </c>
      <c r="AB139" s="17" t="str">
        <f t="shared" si="63"/>
        <v>YES</v>
      </c>
      <c r="AC139" s="17" t="str">
        <f t="shared" si="64"/>
        <v>YES</v>
      </c>
      <c r="AD139" s="8">
        <v>11</v>
      </c>
      <c r="AE139" s="12">
        <f t="shared" si="65"/>
        <v>0.6875</v>
      </c>
      <c r="AF139" s="19">
        <f t="shared" si="66"/>
        <v>0</v>
      </c>
      <c r="AG139" s="19">
        <f t="shared" si="67"/>
        <v>1</v>
      </c>
      <c r="AH139" s="19">
        <f t="shared" si="68"/>
        <v>1</v>
      </c>
      <c r="AI139" s="19">
        <f t="shared" si="69"/>
        <v>1</v>
      </c>
      <c r="AJ139" s="19">
        <f t="shared" si="70"/>
        <v>1</v>
      </c>
      <c r="AK139" s="19">
        <f t="shared" si="71"/>
        <v>1</v>
      </c>
      <c r="AL139" s="19">
        <f t="shared" si="72"/>
        <v>1</v>
      </c>
      <c r="AM139" s="8">
        <f t="shared" si="73"/>
        <v>0</v>
      </c>
      <c r="AN139" s="8">
        <f t="shared" si="74"/>
        <v>1</v>
      </c>
      <c r="AO139" s="8">
        <f t="shared" si="75"/>
        <v>1</v>
      </c>
      <c r="AP139" s="8">
        <f t="shared" si="76"/>
        <v>8</v>
      </c>
      <c r="AQ139"/>
    </row>
    <row r="140" spans="1:43" s="28" customFormat="1" x14ac:dyDescent="0.25">
      <c r="A140" s="8" t="s">
        <v>1938</v>
      </c>
      <c r="B140" s="8" t="s">
        <v>1955</v>
      </c>
      <c r="C140" s="9" t="s">
        <v>1993</v>
      </c>
      <c r="D140" s="10" t="s">
        <v>236</v>
      </c>
      <c r="E140" s="8" t="s">
        <v>237</v>
      </c>
      <c r="F140" s="11">
        <v>8</v>
      </c>
      <c r="G140" s="11">
        <v>12</v>
      </c>
      <c r="H140" s="11">
        <f t="shared" si="56"/>
        <v>4</v>
      </c>
      <c r="I140" s="52">
        <f t="shared" si="55"/>
        <v>0.5</v>
      </c>
      <c r="J140" s="11">
        <v>4</v>
      </c>
      <c r="K140" s="11">
        <v>3</v>
      </c>
      <c r="L140" s="14">
        <f t="shared" si="77"/>
        <v>0.75</v>
      </c>
      <c r="M140" s="8">
        <v>6</v>
      </c>
      <c r="N140" s="12">
        <f t="shared" si="57"/>
        <v>0.5</v>
      </c>
      <c r="O140" s="8">
        <v>9</v>
      </c>
      <c r="P140" s="12">
        <f t="shared" si="58"/>
        <v>0.75</v>
      </c>
      <c r="Q140" s="8">
        <v>9</v>
      </c>
      <c r="R140" s="12">
        <f t="shared" si="59"/>
        <v>0.75</v>
      </c>
      <c r="S140" s="8">
        <v>0</v>
      </c>
      <c r="T140" s="8">
        <v>0</v>
      </c>
      <c r="U140" s="8">
        <v>0</v>
      </c>
      <c r="V140" s="8"/>
      <c r="W140" s="8">
        <v>0</v>
      </c>
      <c r="X140" s="8">
        <v>0</v>
      </c>
      <c r="Y140" s="17">
        <f t="shared" si="60"/>
        <v>0</v>
      </c>
      <c r="Z140" s="17">
        <f t="shared" si="61"/>
        <v>0</v>
      </c>
      <c r="AA140" s="17">
        <f t="shared" si="62"/>
        <v>0</v>
      </c>
      <c r="AB140" s="17">
        <f t="shared" si="63"/>
        <v>0</v>
      </c>
      <c r="AC140" s="17">
        <f t="shared" si="64"/>
        <v>0</v>
      </c>
      <c r="AD140" s="8">
        <v>11</v>
      </c>
      <c r="AE140" s="12">
        <f t="shared" si="65"/>
        <v>0.91666666666666663</v>
      </c>
      <c r="AF140" s="19">
        <f t="shared" si="66"/>
        <v>0</v>
      </c>
      <c r="AG140" s="19">
        <f t="shared" si="67"/>
        <v>1</v>
      </c>
      <c r="AH140" s="19">
        <f t="shared" si="68"/>
        <v>1</v>
      </c>
      <c r="AI140" s="19">
        <f t="shared" si="69"/>
        <v>1</v>
      </c>
      <c r="AJ140" s="19">
        <f t="shared" si="70"/>
        <v>1</v>
      </c>
      <c r="AK140" s="19">
        <f t="shared" si="71"/>
        <v>1</v>
      </c>
      <c r="AL140" s="19">
        <f t="shared" si="72"/>
        <v>0</v>
      </c>
      <c r="AM140" s="8">
        <f t="shared" si="73"/>
        <v>0</v>
      </c>
      <c r="AN140" s="8">
        <f t="shared" si="74"/>
        <v>0</v>
      </c>
      <c r="AO140" s="8">
        <f t="shared" si="75"/>
        <v>1</v>
      </c>
      <c r="AP140" s="8">
        <f t="shared" si="76"/>
        <v>6</v>
      </c>
      <c r="AQ140"/>
    </row>
    <row r="141" spans="1:43" s="28" customFormat="1" x14ac:dyDescent="0.25">
      <c r="A141" s="8" t="s">
        <v>1938</v>
      </c>
      <c r="B141" s="8" t="s">
        <v>1955</v>
      </c>
      <c r="C141" s="9" t="s">
        <v>2085</v>
      </c>
      <c r="D141" s="10" t="s">
        <v>238</v>
      </c>
      <c r="E141" s="8" t="s">
        <v>239</v>
      </c>
      <c r="F141" s="11">
        <v>24</v>
      </c>
      <c r="G141" s="11">
        <v>24</v>
      </c>
      <c r="H141" s="11">
        <f t="shared" si="56"/>
        <v>0</v>
      </c>
      <c r="I141" s="52">
        <f t="shared" si="55"/>
        <v>0</v>
      </c>
      <c r="J141" s="11">
        <v>7</v>
      </c>
      <c r="K141" s="11">
        <v>4</v>
      </c>
      <c r="L141" s="14">
        <f t="shared" si="77"/>
        <v>0.5714285714285714</v>
      </c>
      <c r="M141" s="8">
        <v>9</v>
      </c>
      <c r="N141" s="12">
        <f t="shared" si="57"/>
        <v>0.375</v>
      </c>
      <c r="O141" s="8">
        <v>19</v>
      </c>
      <c r="P141" s="12">
        <f t="shared" si="58"/>
        <v>0.79166666666666663</v>
      </c>
      <c r="Q141" s="8">
        <v>12</v>
      </c>
      <c r="R141" s="12">
        <f t="shared" si="59"/>
        <v>0.5</v>
      </c>
      <c r="S141" s="8">
        <v>8</v>
      </c>
      <c r="T141" s="8">
        <v>0</v>
      </c>
      <c r="U141" s="8">
        <v>0</v>
      </c>
      <c r="V141" s="8"/>
      <c r="W141" s="8">
        <v>0</v>
      </c>
      <c r="X141" s="8">
        <v>0</v>
      </c>
      <c r="Y141" s="17">
        <f t="shared" si="60"/>
        <v>0</v>
      </c>
      <c r="Z141" s="17">
        <f t="shared" si="61"/>
        <v>0</v>
      </c>
      <c r="AA141" s="17">
        <f t="shared" si="62"/>
        <v>0</v>
      </c>
      <c r="AB141" s="17">
        <f t="shared" si="63"/>
        <v>0</v>
      </c>
      <c r="AC141" s="17">
        <f t="shared" si="64"/>
        <v>0</v>
      </c>
      <c r="AD141" s="8">
        <v>10</v>
      </c>
      <c r="AE141" s="12">
        <f t="shared" si="65"/>
        <v>0.41666666666666669</v>
      </c>
      <c r="AF141" s="19">
        <f t="shared" si="66"/>
        <v>0</v>
      </c>
      <c r="AG141" s="19">
        <f t="shared" si="67"/>
        <v>0</v>
      </c>
      <c r="AH141" s="19">
        <f t="shared" si="68"/>
        <v>1</v>
      </c>
      <c r="AI141" s="19">
        <f t="shared" si="69"/>
        <v>0</v>
      </c>
      <c r="AJ141" s="19">
        <f t="shared" si="70"/>
        <v>1</v>
      </c>
      <c r="AK141" s="19">
        <f t="shared" si="71"/>
        <v>1</v>
      </c>
      <c r="AL141" s="19">
        <f t="shared" si="72"/>
        <v>1</v>
      </c>
      <c r="AM141" s="8">
        <f t="shared" si="73"/>
        <v>0</v>
      </c>
      <c r="AN141" s="8">
        <f t="shared" si="74"/>
        <v>0</v>
      </c>
      <c r="AO141" s="8">
        <f t="shared" si="75"/>
        <v>0</v>
      </c>
      <c r="AP141" s="8">
        <f t="shared" si="76"/>
        <v>4</v>
      </c>
      <c r="AQ141"/>
    </row>
    <row r="142" spans="1:43" s="28" customFormat="1" x14ac:dyDescent="0.25">
      <c r="A142" s="8" t="s">
        <v>1938</v>
      </c>
      <c r="B142" s="8" t="s">
        <v>1955</v>
      </c>
      <c r="C142" s="9" t="s">
        <v>2086</v>
      </c>
      <c r="D142" s="10" t="s">
        <v>240</v>
      </c>
      <c r="E142" s="8" t="s">
        <v>241</v>
      </c>
      <c r="F142" s="11">
        <v>35</v>
      </c>
      <c r="G142" s="11">
        <v>43</v>
      </c>
      <c r="H142" s="11">
        <f t="shared" si="56"/>
        <v>8</v>
      </c>
      <c r="I142" s="52">
        <f t="shared" si="55"/>
        <v>0.22857142857142856</v>
      </c>
      <c r="J142" s="11">
        <v>13</v>
      </c>
      <c r="K142" s="11">
        <v>7</v>
      </c>
      <c r="L142" s="14">
        <f t="shared" si="77"/>
        <v>0.53846153846153844</v>
      </c>
      <c r="M142" s="8">
        <v>17</v>
      </c>
      <c r="N142" s="12">
        <f t="shared" si="57"/>
        <v>0.39534883720930231</v>
      </c>
      <c r="O142" s="8">
        <v>38</v>
      </c>
      <c r="P142" s="12">
        <f t="shared" si="58"/>
        <v>0.88372093023255816</v>
      </c>
      <c r="Q142" s="8">
        <v>31</v>
      </c>
      <c r="R142" s="12">
        <f t="shared" si="59"/>
        <v>0.72093023255813948</v>
      </c>
      <c r="S142" s="8">
        <v>5</v>
      </c>
      <c r="T142" s="8">
        <v>1</v>
      </c>
      <c r="U142" s="8">
        <v>1</v>
      </c>
      <c r="V142" s="8">
        <v>1</v>
      </c>
      <c r="W142" s="8">
        <v>2</v>
      </c>
      <c r="X142" s="8">
        <v>0</v>
      </c>
      <c r="Y142" s="17" t="str">
        <f t="shared" si="60"/>
        <v>YES</v>
      </c>
      <c r="Z142" s="17" t="str">
        <f t="shared" si="61"/>
        <v>YES</v>
      </c>
      <c r="AA142" s="17" t="str">
        <f t="shared" si="62"/>
        <v>YES</v>
      </c>
      <c r="AB142" s="17" t="str">
        <f t="shared" si="63"/>
        <v>YES</v>
      </c>
      <c r="AC142" s="17">
        <f t="shared" si="64"/>
        <v>0</v>
      </c>
      <c r="AD142" s="8">
        <v>31</v>
      </c>
      <c r="AE142" s="12">
        <f t="shared" si="65"/>
        <v>0.72093023255813948</v>
      </c>
      <c r="AF142" s="19">
        <f t="shared" si="66"/>
        <v>1</v>
      </c>
      <c r="AG142" s="19">
        <f t="shared" si="67"/>
        <v>1</v>
      </c>
      <c r="AH142" s="19">
        <f t="shared" si="68"/>
        <v>1</v>
      </c>
      <c r="AI142" s="19">
        <f t="shared" si="69"/>
        <v>1</v>
      </c>
      <c r="AJ142" s="19">
        <f>IF(P142&gt;=0.69,1,0)</f>
        <v>1</v>
      </c>
      <c r="AK142" s="19">
        <f t="shared" si="71"/>
        <v>1</v>
      </c>
      <c r="AL142" s="19">
        <f t="shared" si="72"/>
        <v>1</v>
      </c>
      <c r="AM142" s="8">
        <f t="shared" si="73"/>
        <v>1</v>
      </c>
      <c r="AN142" s="8">
        <f t="shared" si="74"/>
        <v>1</v>
      </c>
      <c r="AO142" s="8">
        <f t="shared" si="75"/>
        <v>1</v>
      </c>
      <c r="AP142" s="8">
        <f t="shared" si="76"/>
        <v>10</v>
      </c>
      <c r="AQ142"/>
    </row>
    <row r="143" spans="1:43" s="28" customFormat="1" x14ac:dyDescent="0.25">
      <c r="A143" s="8" t="s">
        <v>1938</v>
      </c>
      <c r="B143" s="8" t="s">
        <v>1955</v>
      </c>
      <c r="C143" s="9" t="s">
        <v>2038</v>
      </c>
      <c r="D143" s="10" t="s">
        <v>242</v>
      </c>
      <c r="E143" s="8" t="s">
        <v>243</v>
      </c>
      <c r="F143" s="11">
        <v>23</v>
      </c>
      <c r="G143" s="11">
        <v>26</v>
      </c>
      <c r="H143" s="11">
        <f t="shared" si="56"/>
        <v>3</v>
      </c>
      <c r="I143" s="52">
        <f t="shared" si="55"/>
        <v>0.13043478260869565</v>
      </c>
      <c r="J143" s="11">
        <v>13</v>
      </c>
      <c r="K143" s="11">
        <v>12</v>
      </c>
      <c r="L143" s="14">
        <f t="shared" si="77"/>
        <v>0.92307692307692313</v>
      </c>
      <c r="M143" s="8">
        <v>9</v>
      </c>
      <c r="N143" s="12">
        <f t="shared" si="57"/>
        <v>0.34615384615384615</v>
      </c>
      <c r="O143" s="8">
        <v>18</v>
      </c>
      <c r="P143" s="48">
        <f t="shared" si="58"/>
        <v>0.69230769230769229</v>
      </c>
      <c r="Q143" s="8">
        <v>13</v>
      </c>
      <c r="R143" s="12">
        <f t="shared" si="59"/>
        <v>0.5</v>
      </c>
      <c r="S143" s="8">
        <v>2</v>
      </c>
      <c r="T143" s="8">
        <v>0</v>
      </c>
      <c r="U143" s="8">
        <v>0</v>
      </c>
      <c r="V143" s="8"/>
      <c r="W143" s="8">
        <v>2</v>
      </c>
      <c r="X143" s="8">
        <v>0</v>
      </c>
      <c r="Y143" s="17">
        <f t="shared" si="60"/>
        <v>0</v>
      </c>
      <c r="Z143" s="17">
        <f t="shared" si="61"/>
        <v>0</v>
      </c>
      <c r="AA143" s="17">
        <f t="shared" si="62"/>
        <v>0</v>
      </c>
      <c r="AB143" s="17" t="str">
        <f t="shared" si="63"/>
        <v>YES</v>
      </c>
      <c r="AC143" s="17">
        <f t="shared" si="64"/>
        <v>0</v>
      </c>
      <c r="AD143" s="8">
        <v>11</v>
      </c>
      <c r="AE143" s="12">
        <f t="shared" si="65"/>
        <v>0.42307692307692307</v>
      </c>
      <c r="AF143" s="19">
        <f t="shared" si="66"/>
        <v>0</v>
      </c>
      <c r="AG143" s="19">
        <f t="shared" si="67"/>
        <v>1</v>
      </c>
      <c r="AH143" s="19">
        <f t="shared" si="68"/>
        <v>1</v>
      </c>
      <c r="AI143" s="19">
        <f t="shared" si="69"/>
        <v>0</v>
      </c>
      <c r="AJ143" s="19">
        <f>IF(P143&gt;=0.69,1,0)</f>
        <v>1</v>
      </c>
      <c r="AK143" s="19">
        <f t="shared" si="71"/>
        <v>1</v>
      </c>
      <c r="AL143" s="19">
        <f t="shared" si="72"/>
        <v>0</v>
      </c>
      <c r="AM143" s="8">
        <f t="shared" si="73"/>
        <v>0</v>
      </c>
      <c r="AN143" s="8">
        <f t="shared" si="74"/>
        <v>1</v>
      </c>
      <c r="AO143" s="8">
        <f t="shared" si="75"/>
        <v>0</v>
      </c>
      <c r="AP143" s="8">
        <f t="shared" si="76"/>
        <v>5</v>
      </c>
      <c r="AQ143"/>
    </row>
    <row r="144" spans="1:43" s="28" customFormat="1" x14ac:dyDescent="0.25">
      <c r="A144" s="8" t="s">
        <v>1938</v>
      </c>
      <c r="B144" s="8" t="s">
        <v>1955</v>
      </c>
      <c r="C144" s="9" t="s">
        <v>1995</v>
      </c>
      <c r="D144" s="10" t="s">
        <v>244</v>
      </c>
      <c r="E144" s="8" t="s">
        <v>245</v>
      </c>
      <c r="F144" s="11">
        <v>16</v>
      </c>
      <c r="G144" s="11">
        <v>21</v>
      </c>
      <c r="H144" s="11">
        <f t="shared" si="56"/>
        <v>5</v>
      </c>
      <c r="I144" s="52">
        <f t="shared" si="55"/>
        <v>0.3125</v>
      </c>
      <c r="J144" s="11">
        <v>4</v>
      </c>
      <c r="K144" s="11">
        <v>3</v>
      </c>
      <c r="L144" s="14">
        <f t="shared" si="77"/>
        <v>0.75</v>
      </c>
      <c r="M144" s="8">
        <v>6</v>
      </c>
      <c r="N144" s="12">
        <f t="shared" si="57"/>
        <v>0.2857142857142857</v>
      </c>
      <c r="O144" s="8">
        <v>16</v>
      </c>
      <c r="P144" s="12">
        <f t="shared" si="58"/>
        <v>0.76190476190476186</v>
      </c>
      <c r="Q144" s="8">
        <v>13</v>
      </c>
      <c r="R144" s="12">
        <f t="shared" si="59"/>
        <v>0.61904761904761907</v>
      </c>
      <c r="S144" s="8">
        <v>4</v>
      </c>
      <c r="T144" s="8">
        <v>0</v>
      </c>
      <c r="U144" s="8">
        <v>0</v>
      </c>
      <c r="V144" s="8"/>
      <c r="W144" s="8">
        <v>2</v>
      </c>
      <c r="X144" s="8">
        <v>2</v>
      </c>
      <c r="Y144" s="17">
        <f t="shared" si="60"/>
        <v>0</v>
      </c>
      <c r="Z144" s="17">
        <f t="shared" si="61"/>
        <v>0</v>
      </c>
      <c r="AA144" s="17">
        <f t="shared" si="62"/>
        <v>0</v>
      </c>
      <c r="AB144" s="17" t="str">
        <f t="shared" si="63"/>
        <v>YES</v>
      </c>
      <c r="AC144" s="17" t="str">
        <f t="shared" si="64"/>
        <v>YES</v>
      </c>
      <c r="AD144" s="8">
        <v>15</v>
      </c>
      <c r="AE144" s="12">
        <f t="shared" si="65"/>
        <v>0.7142857142857143</v>
      </c>
      <c r="AF144" s="19">
        <f t="shared" si="66"/>
        <v>0</v>
      </c>
      <c r="AG144" s="19">
        <f t="shared" si="67"/>
        <v>1</v>
      </c>
      <c r="AH144" s="19">
        <f t="shared" si="68"/>
        <v>1</v>
      </c>
      <c r="AI144" s="19">
        <f t="shared" si="69"/>
        <v>0</v>
      </c>
      <c r="AJ144" s="19">
        <f t="shared" ref="AJ144:AJ176" si="78">IF(P144&gt;=0.695,1,0)</f>
        <v>1</v>
      </c>
      <c r="AK144" s="19">
        <f t="shared" si="71"/>
        <v>1</v>
      </c>
      <c r="AL144" s="19">
        <f t="shared" si="72"/>
        <v>1</v>
      </c>
      <c r="AM144" s="8">
        <f t="shared" si="73"/>
        <v>0</v>
      </c>
      <c r="AN144" s="8">
        <f t="shared" si="74"/>
        <v>1</v>
      </c>
      <c r="AO144" s="8">
        <f t="shared" si="75"/>
        <v>1</v>
      </c>
      <c r="AP144" s="8">
        <f t="shared" si="76"/>
        <v>7</v>
      </c>
      <c r="AQ144"/>
    </row>
    <row r="145" spans="1:43" s="28" customFormat="1" x14ac:dyDescent="0.25">
      <c r="A145" s="20" t="s">
        <v>1938</v>
      </c>
      <c r="B145" s="20" t="s">
        <v>1955</v>
      </c>
      <c r="C145" s="21" t="s">
        <v>2089</v>
      </c>
      <c r="D145" s="22" t="s">
        <v>246</v>
      </c>
      <c r="E145" s="20" t="s">
        <v>247</v>
      </c>
      <c r="F145" s="23">
        <v>7</v>
      </c>
      <c r="G145" s="23">
        <v>5</v>
      </c>
      <c r="H145" s="23">
        <f t="shared" si="56"/>
        <v>-2</v>
      </c>
      <c r="I145" s="53">
        <f t="shared" si="55"/>
        <v>-0.2857142857142857</v>
      </c>
      <c r="J145" s="23">
        <v>4</v>
      </c>
      <c r="K145" s="23">
        <v>2</v>
      </c>
      <c r="L145" s="24">
        <f t="shared" si="77"/>
        <v>0.5</v>
      </c>
      <c r="M145" s="20">
        <v>0</v>
      </c>
      <c r="N145" s="25">
        <f t="shared" si="57"/>
        <v>0</v>
      </c>
      <c r="O145" s="20">
        <v>4</v>
      </c>
      <c r="P145" s="25">
        <f t="shared" si="58"/>
        <v>0.8</v>
      </c>
      <c r="Q145" s="20">
        <v>1</v>
      </c>
      <c r="R145" s="25">
        <f t="shared" si="59"/>
        <v>0.2</v>
      </c>
      <c r="S145" s="20">
        <v>2</v>
      </c>
      <c r="T145" s="20">
        <v>0</v>
      </c>
      <c r="U145" s="20">
        <v>0</v>
      </c>
      <c r="V145" s="20"/>
      <c r="W145" s="20">
        <v>0</v>
      </c>
      <c r="X145" s="20">
        <v>0</v>
      </c>
      <c r="Y145" s="26">
        <f t="shared" si="60"/>
        <v>0</v>
      </c>
      <c r="Z145" s="26">
        <f t="shared" si="61"/>
        <v>0</v>
      </c>
      <c r="AA145" s="26">
        <f t="shared" si="62"/>
        <v>0</v>
      </c>
      <c r="AB145" s="26">
        <f t="shared" si="63"/>
        <v>0</v>
      </c>
      <c r="AC145" s="26">
        <f t="shared" si="64"/>
        <v>0</v>
      </c>
      <c r="AD145" s="20">
        <v>1</v>
      </c>
      <c r="AE145" s="25">
        <f t="shared" si="65"/>
        <v>0.2</v>
      </c>
      <c r="AF145" s="27">
        <f t="shared" si="66"/>
        <v>0</v>
      </c>
      <c r="AG145" s="27">
        <f t="shared" si="67"/>
        <v>0</v>
      </c>
      <c r="AH145" s="27">
        <f t="shared" si="68"/>
        <v>1</v>
      </c>
      <c r="AI145" s="27">
        <f t="shared" si="69"/>
        <v>0</v>
      </c>
      <c r="AJ145" s="27">
        <f t="shared" si="78"/>
        <v>1</v>
      </c>
      <c r="AK145" s="27">
        <f t="shared" si="71"/>
        <v>0</v>
      </c>
      <c r="AL145" s="27">
        <f t="shared" si="72"/>
        <v>0</v>
      </c>
      <c r="AM145" s="20">
        <f t="shared" si="73"/>
        <v>0</v>
      </c>
      <c r="AN145" s="20">
        <f t="shared" si="74"/>
        <v>0</v>
      </c>
      <c r="AO145" s="20">
        <f t="shared" si="75"/>
        <v>0</v>
      </c>
      <c r="AP145" s="20">
        <f t="shared" si="76"/>
        <v>2</v>
      </c>
    </row>
    <row r="146" spans="1:43" s="28" customFormat="1" x14ac:dyDescent="0.25">
      <c r="A146" s="8" t="s">
        <v>1938</v>
      </c>
      <c r="B146" s="8" t="s">
        <v>1955</v>
      </c>
      <c r="C146" s="9" t="s">
        <v>2067</v>
      </c>
      <c r="D146" s="10" t="s">
        <v>248</v>
      </c>
      <c r="E146" s="8" t="s">
        <v>249</v>
      </c>
      <c r="F146" s="11">
        <v>6</v>
      </c>
      <c r="G146" s="11">
        <v>10</v>
      </c>
      <c r="H146" s="11">
        <f t="shared" si="56"/>
        <v>4</v>
      </c>
      <c r="I146" s="52">
        <f t="shared" si="55"/>
        <v>0.66666666666666663</v>
      </c>
      <c r="J146" s="11">
        <v>2</v>
      </c>
      <c r="K146" s="11">
        <v>2</v>
      </c>
      <c r="L146" s="14">
        <f t="shared" si="77"/>
        <v>1</v>
      </c>
      <c r="M146" s="8">
        <v>4</v>
      </c>
      <c r="N146" s="12">
        <f t="shared" si="57"/>
        <v>0.4</v>
      </c>
      <c r="O146" s="8">
        <v>10</v>
      </c>
      <c r="P146" s="12">
        <f t="shared" si="58"/>
        <v>1</v>
      </c>
      <c r="Q146" s="8">
        <v>8</v>
      </c>
      <c r="R146" s="12">
        <f t="shared" si="59"/>
        <v>0.8</v>
      </c>
      <c r="S146" s="8">
        <v>6</v>
      </c>
      <c r="T146" s="8">
        <v>0</v>
      </c>
      <c r="U146" s="8">
        <v>0</v>
      </c>
      <c r="V146" s="8"/>
      <c r="W146" s="8">
        <v>1</v>
      </c>
      <c r="X146" s="8">
        <v>1</v>
      </c>
      <c r="Y146" s="17">
        <f t="shared" si="60"/>
        <v>0</v>
      </c>
      <c r="Z146" s="17">
        <f t="shared" si="61"/>
        <v>0</v>
      </c>
      <c r="AA146" s="17">
        <f t="shared" si="62"/>
        <v>0</v>
      </c>
      <c r="AB146" s="17" t="str">
        <f t="shared" si="63"/>
        <v>YES</v>
      </c>
      <c r="AC146" s="17" t="str">
        <f t="shared" si="64"/>
        <v>YES</v>
      </c>
      <c r="AD146" s="8">
        <v>7</v>
      </c>
      <c r="AE146" s="12">
        <f t="shared" si="65"/>
        <v>0.7</v>
      </c>
      <c r="AF146" s="19">
        <f t="shared" si="66"/>
        <v>0</v>
      </c>
      <c r="AG146" s="19">
        <f t="shared" si="67"/>
        <v>1</v>
      </c>
      <c r="AH146" s="19">
        <f t="shared" si="68"/>
        <v>1</v>
      </c>
      <c r="AI146" s="19">
        <f t="shared" si="69"/>
        <v>1</v>
      </c>
      <c r="AJ146" s="19">
        <f t="shared" si="78"/>
        <v>1</v>
      </c>
      <c r="AK146" s="19">
        <f t="shared" si="71"/>
        <v>1</v>
      </c>
      <c r="AL146" s="19">
        <f t="shared" si="72"/>
        <v>1</v>
      </c>
      <c r="AM146" s="8">
        <f t="shared" si="73"/>
        <v>0</v>
      </c>
      <c r="AN146" s="8">
        <f t="shared" si="74"/>
        <v>1</v>
      </c>
      <c r="AO146" s="8">
        <f t="shared" si="75"/>
        <v>1</v>
      </c>
      <c r="AP146" s="8">
        <f t="shared" si="76"/>
        <v>8</v>
      </c>
      <c r="AQ146"/>
    </row>
    <row r="147" spans="1:43" s="28" customFormat="1" x14ac:dyDescent="0.25">
      <c r="A147" s="8" t="s">
        <v>2091</v>
      </c>
      <c r="B147" s="8" t="s">
        <v>2092</v>
      </c>
      <c r="C147" s="9" t="s">
        <v>2093</v>
      </c>
      <c r="D147" s="10" t="s">
        <v>250</v>
      </c>
      <c r="E147" s="8" t="s">
        <v>251</v>
      </c>
      <c r="F147" s="11">
        <v>23</v>
      </c>
      <c r="G147" s="11">
        <v>29</v>
      </c>
      <c r="H147" s="11">
        <f t="shared" si="56"/>
        <v>6</v>
      </c>
      <c r="I147" s="52">
        <f t="shared" si="55"/>
        <v>0.2608695652173913</v>
      </c>
      <c r="J147" s="11">
        <v>6</v>
      </c>
      <c r="K147" s="11">
        <v>6</v>
      </c>
      <c r="L147" s="14">
        <f t="shared" si="77"/>
        <v>1</v>
      </c>
      <c r="M147" s="8">
        <v>8</v>
      </c>
      <c r="N147" s="12">
        <f t="shared" si="57"/>
        <v>0.27586206896551724</v>
      </c>
      <c r="O147" s="8">
        <v>15</v>
      </c>
      <c r="P147" s="12">
        <f t="shared" si="58"/>
        <v>0.51724137931034486</v>
      </c>
      <c r="Q147" s="8">
        <v>15</v>
      </c>
      <c r="R147" s="12">
        <f t="shared" si="59"/>
        <v>0.51724137931034486</v>
      </c>
      <c r="S147" s="8">
        <v>5</v>
      </c>
      <c r="T147" s="8">
        <v>0</v>
      </c>
      <c r="U147" s="8">
        <v>0</v>
      </c>
      <c r="V147" s="8"/>
      <c r="W147" s="8">
        <v>0</v>
      </c>
      <c r="X147" s="8">
        <v>1</v>
      </c>
      <c r="Y147" s="17">
        <f t="shared" si="60"/>
        <v>0</v>
      </c>
      <c r="Z147" s="17">
        <f t="shared" si="61"/>
        <v>0</v>
      </c>
      <c r="AA147" s="17">
        <f t="shared" si="62"/>
        <v>0</v>
      </c>
      <c r="AB147" s="17">
        <f t="shared" si="63"/>
        <v>0</v>
      </c>
      <c r="AC147" s="17" t="str">
        <f t="shared" si="64"/>
        <v>YES</v>
      </c>
      <c r="AD147" s="8">
        <v>18</v>
      </c>
      <c r="AE147" s="12">
        <f t="shared" si="65"/>
        <v>0.62068965517241381</v>
      </c>
      <c r="AF147" s="19">
        <f t="shared" si="66"/>
        <v>0</v>
      </c>
      <c r="AG147" s="19">
        <f t="shared" si="67"/>
        <v>1</v>
      </c>
      <c r="AH147" s="19">
        <f t="shared" si="68"/>
        <v>1</v>
      </c>
      <c r="AI147" s="19">
        <f t="shared" si="69"/>
        <v>0</v>
      </c>
      <c r="AJ147" s="19">
        <f t="shared" si="78"/>
        <v>0</v>
      </c>
      <c r="AK147" s="19">
        <f t="shared" si="71"/>
        <v>1</v>
      </c>
      <c r="AL147" s="19">
        <f t="shared" si="72"/>
        <v>1</v>
      </c>
      <c r="AM147" s="8">
        <f t="shared" si="73"/>
        <v>0</v>
      </c>
      <c r="AN147" s="8">
        <f t="shared" si="74"/>
        <v>1</v>
      </c>
      <c r="AO147" s="8">
        <f t="shared" si="75"/>
        <v>1</v>
      </c>
      <c r="AP147" s="8">
        <f t="shared" si="76"/>
        <v>6</v>
      </c>
      <c r="AQ147"/>
    </row>
    <row r="148" spans="1:43" s="28" customFormat="1" x14ac:dyDescent="0.25">
      <c r="A148" s="8" t="s">
        <v>2091</v>
      </c>
      <c r="B148" s="8" t="s">
        <v>2092</v>
      </c>
      <c r="C148" s="9" t="s">
        <v>2094</v>
      </c>
      <c r="D148" s="10" t="s">
        <v>252</v>
      </c>
      <c r="E148" s="8" t="s">
        <v>253</v>
      </c>
      <c r="F148" s="11">
        <v>40</v>
      </c>
      <c r="G148" s="11">
        <v>28</v>
      </c>
      <c r="H148" s="11">
        <f t="shared" si="56"/>
        <v>-12</v>
      </c>
      <c r="I148" s="52">
        <f t="shared" si="55"/>
        <v>-0.3</v>
      </c>
      <c r="J148" s="11">
        <v>20</v>
      </c>
      <c r="K148" s="11">
        <v>5</v>
      </c>
      <c r="L148" s="14">
        <f t="shared" si="77"/>
        <v>0.25</v>
      </c>
      <c r="M148" s="8">
        <v>10</v>
      </c>
      <c r="N148" s="12">
        <f t="shared" si="57"/>
        <v>0.35714285714285715</v>
      </c>
      <c r="O148" s="8">
        <v>14</v>
      </c>
      <c r="P148" s="12">
        <f t="shared" si="58"/>
        <v>0.5</v>
      </c>
      <c r="Q148" s="8">
        <v>15</v>
      </c>
      <c r="R148" s="12">
        <f t="shared" si="59"/>
        <v>0.5357142857142857</v>
      </c>
      <c r="S148" s="8">
        <v>6</v>
      </c>
      <c r="T148" s="8">
        <v>0</v>
      </c>
      <c r="U148" s="8">
        <v>0</v>
      </c>
      <c r="V148" s="8"/>
      <c r="W148" s="8">
        <v>3</v>
      </c>
      <c r="X148" s="8">
        <v>0</v>
      </c>
      <c r="Y148" s="17">
        <f t="shared" si="60"/>
        <v>0</v>
      </c>
      <c r="Z148" s="17">
        <f t="shared" si="61"/>
        <v>0</v>
      </c>
      <c r="AA148" s="17">
        <f t="shared" si="62"/>
        <v>0</v>
      </c>
      <c r="AB148" s="17" t="str">
        <f t="shared" si="63"/>
        <v>YES</v>
      </c>
      <c r="AC148" s="17">
        <f t="shared" si="64"/>
        <v>0</v>
      </c>
      <c r="AD148" s="8">
        <v>10</v>
      </c>
      <c r="AE148" s="12">
        <f t="shared" si="65"/>
        <v>0.35714285714285715</v>
      </c>
      <c r="AF148" s="19">
        <f t="shared" si="66"/>
        <v>0</v>
      </c>
      <c r="AG148" s="19">
        <f t="shared" si="67"/>
        <v>0</v>
      </c>
      <c r="AH148" s="19">
        <f t="shared" si="68"/>
        <v>0</v>
      </c>
      <c r="AI148" s="19">
        <f t="shared" si="69"/>
        <v>0</v>
      </c>
      <c r="AJ148" s="19">
        <f t="shared" si="78"/>
        <v>0</v>
      </c>
      <c r="AK148" s="19">
        <f t="shared" si="71"/>
        <v>1</v>
      </c>
      <c r="AL148" s="19">
        <f t="shared" si="72"/>
        <v>1</v>
      </c>
      <c r="AM148" s="8">
        <f t="shared" si="73"/>
        <v>0</v>
      </c>
      <c r="AN148" s="8">
        <f t="shared" si="74"/>
        <v>1</v>
      </c>
      <c r="AO148" s="8">
        <f t="shared" si="75"/>
        <v>0</v>
      </c>
      <c r="AP148" s="8">
        <f t="shared" si="76"/>
        <v>3</v>
      </c>
      <c r="AQ148"/>
    </row>
    <row r="149" spans="1:43" x14ac:dyDescent="0.25">
      <c r="A149" s="8" t="s">
        <v>2091</v>
      </c>
      <c r="B149" s="8" t="s">
        <v>2092</v>
      </c>
      <c r="C149" s="9" t="s">
        <v>2095</v>
      </c>
      <c r="D149" s="10" t="s">
        <v>254</v>
      </c>
      <c r="E149" s="8" t="s">
        <v>255</v>
      </c>
      <c r="F149" s="11">
        <v>46</v>
      </c>
      <c r="G149" s="11">
        <v>41</v>
      </c>
      <c r="H149" s="11">
        <f t="shared" si="56"/>
        <v>-5</v>
      </c>
      <c r="I149" s="52">
        <f t="shared" si="55"/>
        <v>-0.10869565217391304</v>
      </c>
      <c r="J149" s="11">
        <v>20</v>
      </c>
      <c r="K149" s="11">
        <v>7</v>
      </c>
      <c r="L149" s="14">
        <f t="shared" si="77"/>
        <v>0.35</v>
      </c>
      <c r="M149" s="8">
        <v>11</v>
      </c>
      <c r="N149" s="12">
        <f t="shared" si="57"/>
        <v>0.26829268292682928</v>
      </c>
      <c r="O149" s="8">
        <v>28</v>
      </c>
      <c r="P149" s="12">
        <f t="shared" si="58"/>
        <v>0.68292682926829273</v>
      </c>
      <c r="Q149" s="8">
        <v>25</v>
      </c>
      <c r="R149" s="12">
        <f t="shared" si="59"/>
        <v>0.6097560975609756</v>
      </c>
      <c r="S149" s="8">
        <v>6</v>
      </c>
      <c r="T149" s="8">
        <v>0</v>
      </c>
      <c r="U149" s="8">
        <v>0</v>
      </c>
      <c r="V149" s="8"/>
      <c r="W149" s="8">
        <v>3</v>
      </c>
      <c r="X149" s="8">
        <v>0</v>
      </c>
      <c r="Y149" s="17">
        <f t="shared" si="60"/>
        <v>0</v>
      </c>
      <c r="Z149" s="17">
        <f t="shared" si="61"/>
        <v>0</v>
      </c>
      <c r="AA149" s="17">
        <f t="shared" si="62"/>
        <v>0</v>
      </c>
      <c r="AB149" s="17" t="str">
        <f t="shared" si="63"/>
        <v>YES</v>
      </c>
      <c r="AC149" s="17">
        <f t="shared" si="64"/>
        <v>0</v>
      </c>
      <c r="AD149" s="8">
        <v>19</v>
      </c>
      <c r="AE149" s="12">
        <f t="shared" si="65"/>
        <v>0.46341463414634149</v>
      </c>
      <c r="AF149" s="19">
        <f t="shared" si="66"/>
        <v>1</v>
      </c>
      <c r="AG149" s="19">
        <f t="shared" si="67"/>
        <v>0</v>
      </c>
      <c r="AH149" s="19">
        <f t="shared" si="68"/>
        <v>0</v>
      </c>
      <c r="AI149" s="19">
        <f t="shared" si="69"/>
        <v>0</v>
      </c>
      <c r="AJ149" s="19">
        <f t="shared" si="78"/>
        <v>0</v>
      </c>
      <c r="AK149" s="19">
        <f t="shared" si="71"/>
        <v>1</v>
      </c>
      <c r="AL149" s="19">
        <f t="shared" si="72"/>
        <v>1</v>
      </c>
      <c r="AM149" s="8">
        <f t="shared" si="73"/>
        <v>0</v>
      </c>
      <c r="AN149" s="8">
        <f t="shared" si="74"/>
        <v>1</v>
      </c>
      <c r="AO149" s="8">
        <f t="shared" si="75"/>
        <v>0</v>
      </c>
      <c r="AP149" s="8">
        <f t="shared" si="76"/>
        <v>4</v>
      </c>
    </row>
    <row r="150" spans="1:43" x14ac:dyDescent="0.25">
      <c r="A150" s="8" t="s">
        <v>2091</v>
      </c>
      <c r="B150" s="8" t="s">
        <v>2092</v>
      </c>
      <c r="C150" s="9" t="s">
        <v>2057</v>
      </c>
      <c r="D150" s="10" t="s">
        <v>256</v>
      </c>
      <c r="E150" s="8" t="s">
        <v>2096</v>
      </c>
      <c r="F150" s="11">
        <v>14</v>
      </c>
      <c r="G150" s="11">
        <v>17</v>
      </c>
      <c r="H150" s="11">
        <f t="shared" si="56"/>
        <v>3</v>
      </c>
      <c r="I150" s="52">
        <f t="shared" si="55"/>
        <v>0.21428571428571427</v>
      </c>
      <c r="J150" s="11">
        <v>8</v>
      </c>
      <c r="K150" s="11">
        <v>4</v>
      </c>
      <c r="L150" s="14">
        <f t="shared" si="77"/>
        <v>0.5</v>
      </c>
      <c r="M150" s="8">
        <v>7</v>
      </c>
      <c r="N150" s="12">
        <f t="shared" si="57"/>
        <v>0.41176470588235292</v>
      </c>
      <c r="O150" s="8">
        <v>11</v>
      </c>
      <c r="P150" s="12">
        <f t="shared" si="58"/>
        <v>0.6470588235294118</v>
      </c>
      <c r="Q150" s="8">
        <v>9</v>
      </c>
      <c r="R150" s="12">
        <f t="shared" si="59"/>
        <v>0.52941176470588236</v>
      </c>
      <c r="S150" s="8">
        <v>7</v>
      </c>
      <c r="T150" s="8">
        <v>0</v>
      </c>
      <c r="U150" s="8">
        <v>0</v>
      </c>
      <c r="V150" s="8"/>
      <c r="W150" s="8">
        <v>1</v>
      </c>
      <c r="X150" s="8">
        <v>0</v>
      </c>
      <c r="Y150" s="17">
        <f t="shared" si="60"/>
        <v>0</v>
      </c>
      <c r="Z150" s="17">
        <f t="shared" si="61"/>
        <v>0</v>
      </c>
      <c r="AA150" s="17">
        <f t="shared" si="62"/>
        <v>0</v>
      </c>
      <c r="AB150" s="17" t="str">
        <f t="shared" si="63"/>
        <v>YES</v>
      </c>
      <c r="AC150" s="17">
        <f t="shared" si="64"/>
        <v>0</v>
      </c>
      <c r="AD150" s="8">
        <v>13</v>
      </c>
      <c r="AE150" s="12">
        <f t="shared" si="65"/>
        <v>0.76470588235294112</v>
      </c>
      <c r="AF150" s="19">
        <f t="shared" si="66"/>
        <v>0</v>
      </c>
      <c r="AG150" s="19">
        <f t="shared" si="67"/>
        <v>1</v>
      </c>
      <c r="AH150" s="19">
        <f t="shared" si="68"/>
        <v>1</v>
      </c>
      <c r="AI150" s="19">
        <f t="shared" si="69"/>
        <v>1</v>
      </c>
      <c r="AJ150" s="19">
        <f t="shared" si="78"/>
        <v>0</v>
      </c>
      <c r="AK150" s="19">
        <f t="shared" si="71"/>
        <v>1</v>
      </c>
      <c r="AL150" s="19">
        <f t="shared" si="72"/>
        <v>1</v>
      </c>
      <c r="AM150" s="8">
        <f t="shared" si="73"/>
        <v>0</v>
      </c>
      <c r="AN150" s="8">
        <f t="shared" si="74"/>
        <v>1</v>
      </c>
      <c r="AO150" s="8">
        <f t="shared" si="75"/>
        <v>1</v>
      </c>
      <c r="AP150" s="8">
        <f t="shared" si="76"/>
        <v>7</v>
      </c>
    </row>
    <row r="151" spans="1:43" x14ac:dyDescent="0.25">
      <c r="A151" s="8" t="s">
        <v>2091</v>
      </c>
      <c r="B151" s="8" t="s">
        <v>2092</v>
      </c>
      <c r="C151" s="9" t="s">
        <v>2082</v>
      </c>
      <c r="D151" s="10" t="s">
        <v>257</v>
      </c>
      <c r="E151" s="8" t="s">
        <v>258</v>
      </c>
      <c r="F151" s="11">
        <v>32</v>
      </c>
      <c r="G151" s="11">
        <v>39</v>
      </c>
      <c r="H151" s="11">
        <f t="shared" si="56"/>
        <v>7</v>
      </c>
      <c r="I151" s="52">
        <f t="shared" si="55"/>
        <v>0.21875</v>
      </c>
      <c r="J151" s="11">
        <v>10</v>
      </c>
      <c r="K151" s="11">
        <v>7</v>
      </c>
      <c r="L151" s="14">
        <f t="shared" si="77"/>
        <v>0.7</v>
      </c>
      <c r="M151" s="8">
        <v>17</v>
      </c>
      <c r="N151" s="12">
        <f t="shared" si="57"/>
        <v>0.4358974358974359</v>
      </c>
      <c r="O151" s="8">
        <v>23</v>
      </c>
      <c r="P151" s="12">
        <f t="shared" si="58"/>
        <v>0.58974358974358976</v>
      </c>
      <c r="Q151" s="8">
        <v>25</v>
      </c>
      <c r="R151" s="12">
        <f t="shared" si="59"/>
        <v>0.64102564102564108</v>
      </c>
      <c r="S151" s="8">
        <v>4</v>
      </c>
      <c r="T151" s="8">
        <v>0</v>
      </c>
      <c r="U151" s="8">
        <v>1</v>
      </c>
      <c r="V151" s="8"/>
      <c r="W151" s="8">
        <v>0</v>
      </c>
      <c r="X151" s="8">
        <v>0</v>
      </c>
      <c r="Y151" s="17">
        <f t="shared" si="60"/>
        <v>0</v>
      </c>
      <c r="Z151" s="17" t="str">
        <f t="shared" si="61"/>
        <v>YES</v>
      </c>
      <c r="AA151" s="17">
        <f t="shared" si="62"/>
        <v>0</v>
      </c>
      <c r="AB151" s="17">
        <f t="shared" si="63"/>
        <v>0</v>
      </c>
      <c r="AC151" s="17">
        <f t="shared" si="64"/>
        <v>0</v>
      </c>
      <c r="AD151" s="8">
        <v>24</v>
      </c>
      <c r="AE151" s="12">
        <f t="shared" si="65"/>
        <v>0.61538461538461542</v>
      </c>
      <c r="AF151" s="19">
        <f t="shared" si="66"/>
        <v>1</v>
      </c>
      <c r="AG151" s="19">
        <f t="shared" si="67"/>
        <v>1</v>
      </c>
      <c r="AH151" s="19">
        <f t="shared" si="68"/>
        <v>1</v>
      </c>
      <c r="AI151" s="19">
        <f t="shared" si="69"/>
        <v>1</v>
      </c>
      <c r="AJ151" s="19">
        <f t="shared" si="78"/>
        <v>0</v>
      </c>
      <c r="AK151" s="19">
        <f t="shared" si="71"/>
        <v>1</v>
      </c>
      <c r="AL151" s="19">
        <f t="shared" si="72"/>
        <v>1</v>
      </c>
      <c r="AM151" s="8">
        <f t="shared" si="73"/>
        <v>1</v>
      </c>
      <c r="AN151" s="8">
        <f t="shared" si="74"/>
        <v>0</v>
      </c>
      <c r="AO151" s="8">
        <f t="shared" si="75"/>
        <v>1</v>
      </c>
      <c r="AP151" s="8">
        <f t="shared" si="76"/>
        <v>8</v>
      </c>
    </row>
    <row r="152" spans="1:43" x14ac:dyDescent="0.25">
      <c r="A152" s="8" t="s">
        <v>2091</v>
      </c>
      <c r="B152" s="8" t="s">
        <v>2092</v>
      </c>
      <c r="C152" s="9" t="s">
        <v>2097</v>
      </c>
      <c r="D152" s="10" t="s">
        <v>259</v>
      </c>
      <c r="E152" s="8" t="s">
        <v>260</v>
      </c>
      <c r="F152" s="11">
        <v>33</v>
      </c>
      <c r="G152" s="11">
        <v>32</v>
      </c>
      <c r="H152" s="11">
        <f t="shared" si="56"/>
        <v>-1</v>
      </c>
      <c r="I152" s="52">
        <f t="shared" si="55"/>
        <v>-3.0303030303030304E-2</v>
      </c>
      <c r="J152" s="11">
        <v>12</v>
      </c>
      <c r="K152" s="11">
        <v>9</v>
      </c>
      <c r="L152" s="14">
        <f t="shared" si="77"/>
        <v>0.75</v>
      </c>
      <c r="M152" s="8">
        <v>17</v>
      </c>
      <c r="N152" s="12">
        <f t="shared" si="57"/>
        <v>0.53125</v>
      </c>
      <c r="O152" s="8">
        <v>24</v>
      </c>
      <c r="P152" s="12">
        <f t="shared" si="58"/>
        <v>0.75</v>
      </c>
      <c r="Q152" s="8">
        <v>21</v>
      </c>
      <c r="R152" s="12">
        <f t="shared" si="59"/>
        <v>0.65625</v>
      </c>
      <c r="S152" s="8">
        <v>7</v>
      </c>
      <c r="T152" s="8">
        <v>1</v>
      </c>
      <c r="U152" s="8">
        <v>0</v>
      </c>
      <c r="V152" s="8">
        <v>1</v>
      </c>
      <c r="W152" s="8">
        <v>2</v>
      </c>
      <c r="X152" s="8">
        <v>3</v>
      </c>
      <c r="Y152" s="17" t="str">
        <f t="shared" si="60"/>
        <v>YES</v>
      </c>
      <c r="Z152" s="17">
        <f t="shared" si="61"/>
        <v>0</v>
      </c>
      <c r="AA152" s="17" t="str">
        <f t="shared" si="62"/>
        <v>YES</v>
      </c>
      <c r="AB152" s="17" t="str">
        <f t="shared" si="63"/>
        <v>YES</v>
      </c>
      <c r="AC152" s="17" t="str">
        <f t="shared" si="64"/>
        <v>YES</v>
      </c>
      <c r="AD152" s="8">
        <v>20</v>
      </c>
      <c r="AE152" s="12">
        <f t="shared" si="65"/>
        <v>0.625</v>
      </c>
      <c r="AF152" s="19">
        <f t="shared" si="66"/>
        <v>0</v>
      </c>
      <c r="AG152" s="19">
        <f t="shared" si="67"/>
        <v>0</v>
      </c>
      <c r="AH152" s="19">
        <f t="shared" si="68"/>
        <v>1</v>
      </c>
      <c r="AI152" s="19">
        <f t="shared" si="69"/>
        <v>1</v>
      </c>
      <c r="AJ152" s="19">
        <f t="shared" si="78"/>
        <v>1</v>
      </c>
      <c r="AK152" s="19">
        <f t="shared" si="71"/>
        <v>1</v>
      </c>
      <c r="AL152" s="19">
        <f t="shared" si="72"/>
        <v>1</v>
      </c>
      <c r="AM152" s="8">
        <f t="shared" si="73"/>
        <v>1</v>
      </c>
      <c r="AN152" s="8">
        <f t="shared" si="74"/>
        <v>1</v>
      </c>
      <c r="AO152" s="8">
        <f t="shared" si="75"/>
        <v>1</v>
      </c>
      <c r="AP152" s="8">
        <f t="shared" si="76"/>
        <v>8</v>
      </c>
    </row>
    <row r="153" spans="1:43" x14ac:dyDescent="0.25">
      <c r="A153" s="8" t="s">
        <v>2091</v>
      </c>
      <c r="B153" s="8" t="s">
        <v>2098</v>
      </c>
      <c r="C153" s="9" t="s">
        <v>1957</v>
      </c>
      <c r="D153" s="10" t="s">
        <v>261</v>
      </c>
      <c r="E153" s="8" t="s">
        <v>262</v>
      </c>
      <c r="F153" s="11">
        <v>12</v>
      </c>
      <c r="G153" s="11">
        <v>15</v>
      </c>
      <c r="H153" s="11">
        <f t="shared" si="56"/>
        <v>3</v>
      </c>
      <c r="I153" s="52">
        <f t="shared" si="55"/>
        <v>0.25</v>
      </c>
      <c r="J153" s="11">
        <v>5</v>
      </c>
      <c r="K153" s="11">
        <v>4</v>
      </c>
      <c r="L153" s="14">
        <f t="shared" si="77"/>
        <v>0.8</v>
      </c>
      <c r="M153" s="8">
        <v>6</v>
      </c>
      <c r="N153" s="12">
        <f t="shared" si="57"/>
        <v>0.4</v>
      </c>
      <c r="O153" s="8">
        <v>8</v>
      </c>
      <c r="P153" s="12">
        <f t="shared" si="58"/>
        <v>0.53333333333333333</v>
      </c>
      <c r="Q153" s="8">
        <v>4</v>
      </c>
      <c r="R153" s="12">
        <f t="shared" si="59"/>
        <v>0.26666666666666666</v>
      </c>
      <c r="S153" s="8">
        <v>6</v>
      </c>
      <c r="T153" s="8">
        <v>0</v>
      </c>
      <c r="U153" s="8">
        <v>0</v>
      </c>
      <c r="V153" s="8"/>
      <c r="W153" s="8">
        <v>0</v>
      </c>
      <c r="X153" s="8">
        <v>0</v>
      </c>
      <c r="Y153" s="17">
        <f t="shared" si="60"/>
        <v>0</v>
      </c>
      <c r="Z153" s="17">
        <f t="shared" si="61"/>
        <v>0</v>
      </c>
      <c r="AA153" s="17">
        <f t="shared" si="62"/>
        <v>0</v>
      </c>
      <c r="AB153" s="17">
        <f t="shared" si="63"/>
        <v>0</v>
      </c>
      <c r="AC153" s="17">
        <f t="shared" si="64"/>
        <v>0</v>
      </c>
      <c r="AD153" s="8">
        <v>8</v>
      </c>
      <c r="AE153" s="12">
        <f t="shared" si="65"/>
        <v>0.53333333333333333</v>
      </c>
      <c r="AF153" s="19">
        <f t="shared" si="66"/>
        <v>0</v>
      </c>
      <c r="AG153" s="19">
        <f t="shared" si="67"/>
        <v>1</v>
      </c>
      <c r="AH153" s="19">
        <f t="shared" si="68"/>
        <v>1</v>
      </c>
      <c r="AI153" s="19">
        <f t="shared" si="69"/>
        <v>1</v>
      </c>
      <c r="AJ153" s="19">
        <f t="shared" si="78"/>
        <v>0</v>
      </c>
      <c r="AK153" s="19">
        <f t="shared" si="71"/>
        <v>0</v>
      </c>
      <c r="AL153" s="19">
        <f t="shared" si="72"/>
        <v>1</v>
      </c>
      <c r="AM153" s="8">
        <f t="shared" si="73"/>
        <v>0</v>
      </c>
      <c r="AN153" s="8">
        <f t="shared" si="74"/>
        <v>0</v>
      </c>
      <c r="AO153" s="8">
        <f t="shared" si="75"/>
        <v>0</v>
      </c>
      <c r="AP153" s="8">
        <f t="shared" si="76"/>
        <v>4</v>
      </c>
    </row>
    <row r="154" spans="1:43" x14ac:dyDescent="0.25">
      <c r="A154" s="8" t="s">
        <v>2091</v>
      </c>
      <c r="B154" s="8" t="s">
        <v>2098</v>
      </c>
      <c r="C154" s="9" t="s">
        <v>2024</v>
      </c>
      <c r="D154" s="10" t="s">
        <v>263</v>
      </c>
      <c r="E154" s="8" t="s">
        <v>264</v>
      </c>
      <c r="F154" s="11">
        <v>29</v>
      </c>
      <c r="G154" s="11">
        <v>34</v>
      </c>
      <c r="H154" s="11">
        <f t="shared" si="56"/>
        <v>5</v>
      </c>
      <c r="I154" s="52">
        <f t="shared" si="55"/>
        <v>0.17241379310344829</v>
      </c>
      <c r="J154" s="11">
        <v>6</v>
      </c>
      <c r="K154" s="11">
        <v>4</v>
      </c>
      <c r="L154" s="14">
        <f t="shared" si="77"/>
        <v>0.66666666666666663</v>
      </c>
      <c r="M154" s="8">
        <v>14</v>
      </c>
      <c r="N154" s="12">
        <f t="shared" si="57"/>
        <v>0.41176470588235292</v>
      </c>
      <c r="O154" s="8">
        <v>22</v>
      </c>
      <c r="P154" s="12">
        <f t="shared" si="58"/>
        <v>0.6470588235294118</v>
      </c>
      <c r="Q154" s="8">
        <v>18</v>
      </c>
      <c r="R154" s="12">
        <f t="shared" si="59"/>
        <v>0.52941176470588236</v>
      </c>
      <c r="S154" s="8">
        <v>6</v>
      </c>
      <c r="T154" s="8">
        <v>0</v>
      </c>
      <c r="U154" s="8">
        <v>0</v>
      </c>
      <c r="V154" s="8"/>
      <c r="W154" s="8">
        <v>1</v>
      </c>
      <c r="X154" s="8">
        <v>0</v>
      </c>
      <c r="Y154" s="17">
        <f t="shared" si="60"/>
        <v>0</v>
      </c>
      <c r="Z154" s="17">
        <f t="shared" si="61"/>
        <v>0</v>
      </c>
      <c r="AA154" s="17">
        <f t="shared" si="62"/>
        <v>0</v>
      </c>
      <c r="AB154" s="17" t="str">
        <f t="shared" si="63"/>
        <v>YES</v>
      </c>
      <c r="AC154" s="17">
        <f t="shared" si="64"/>
        <v>0</v>
      </c>
      <c r="AD154" s="8">
        <v>26</v>
      </c>
      <c r="AE154" s="12">
        <f t="shared" si="65"/>
        <v>0.76470588235294112</v>
      </c>
      <c r="AF154" s="19">
        <f t="shared" si="66"/>
        <v>0</v>
      </c>
      <c r="AG154" s="19">
        <f t="shared" si="67"/>
        <v>1</v>
      </c>
      <c r="AH154" s="19">
        <f t="shared" si="68"/>
        <v>1</v>
      </c>
      <c r="AI154" s="19">
        <f t="shared" si="69"/>
        <v>1</v>
      </c>
      <c r="AJ154" s="19">
        <f t="shared" si="78"/>
        <v>0</v>
      </c>
      <c r="AK154" s="19">
        <f t="shared" si="71"/>
        <v>1</v>
      </c>
      <c r="AL154" s="19">
        <f t="shared" si="72"/>
        <v>1</v>
      </c>
      <c r="AM154" s="8">
        <f t="shared" si="73"/>
        <v>0</v>
      </c>
      <c r="AN154" s="8">
        <f t="shared" si="74"/>
        <v>1</v>
      </c>
      <c r="AO154" s="8">
        <f t="shared" si="75"/>
        <v>1</v>
      </c>
      <c r="AP154" s="8">
        <f t="shared" si="76"/>
        <v>7</v>
      </c>
    </row>
    <row r="155" spans="1:43" x14ac:dyDescent="0.25">
      <c r="A155" s="8" t="s">
        <v>2091</v>
      </c>
      <c r="B155" s="8" t="s">
        <v>2098</v>
      </c>
      <c r="C155" s="9" t="s">
        <v>1959</v>
      </c>
      <c r="D155" s="10" t="s">
        <v>265</v>
      </c>
      <c r="E155" s="8" t="s">
        <v>266</v>
      </c>
      <c r="F155" s="11">
        <v>35</v>
      </c>
      <c r="G155" s="11">
        <v>31</v>
      </c>
      <c r="H155" s="11">
        <f t="shared" si="56"/>
        <v>-4</v>
      </c>
      <c r="I155" s="52">
        <f t="shared" si="55"/>
        <v>-0.11428571428571428</v>
      </c>
      <c r="J155" s="11">
        <v>14</v>
      </c>
      <c r="K155" s="11">
        <v>5</v>
      </c>
      <c r="L155" s="14">
        <f t="shared" si="77"/>
        <v>0.35714285714285715</v>
      </c>
      <c r="M155" s="8">
        <v>16</v>
      </c>
      <c r="N155" s="12">
        <f t="shared" si="57"/>
        <v>0.5161290322580645</v>
      </c>
      <c r="O155" s="8">
        <v>23</v>
      </c>
      <c r="P155" s="12">
        <f t="shared" si="58"/>
        <v>0.74193548387096775</v>
      </c>
      <c r="Q155" s="8">
        <v>19</v>
      </c>
      <c r="R155" s="12">
        <f t="shared" si="59"/>
        <v>0.61290322580645162</v>
      </c>
      <c r="S155" s="8">
        <v>7</v>
      </c>
      <c r="T155" s="8">
        <v>0</v>
      </c>
      <c r="U155" s="8">
        <v>1</v>
      </c>
      <c r="V155" s="8"/>
      <c r="W155" s="8">
        <v>0</v>
      </c>
      <c r="X155" s="8">
        <v>0</v>
      </c>
      <c r="Y155" s="17">
        <f t="shared" si="60"/>
        <v>0</v>
      </c>
      <c r="Z155" s="17" t="str">
        <f t="shared" si="61"/>
        <v>YES</v>
      </c>
      <c r="AA155" s="17">
        <f t="shared" si="62"/>
        <v>0</v>
      </c>
      <c r="AB155" s="17">
        <f t="shared" si="63"/>
        <v>0</v>
      </c>
      <c r="AC155" s="17">
        <f t="shared" si="64"/>
        <v>0</v>
      </c>
      <c r="AD155" s="8">
        <v>18</v>
      </c>
      <c r="AE155" s="12">
        <f t="shared" si="65"/>
        <v>0.58064516129032262</v>
      </c>
      <c r="AF155" s="19">
        <f t="shared" si="66"/>
        <v>0</v>
      </c>
      <c r="AG155" s="19">
        <f t="shared" si="67"/>
        <v>0</v>
      </c>
      <c r="AH155" s="19">
        <f t="shared" si="68"/>
        <v>0</v>
      </c>
      <c r="AI155" s="19">
        <f t="shared" si="69"/>
        <v>1</v>
      </c>
      <c r="AJ155" s="19">
        <f t="shared" si="78"/>
        <v>1</v>
      </c>
      <c r="AK155" s="19">
        <f t="shared" si="71"/>
        <v>1</v>
      </c>
      <c r="AL155" s="19">
        <f t="shared" si="72"/>
        <v>1</v>
      </c>
      <c r="AM155" s="8">
        <f t="shared" si="73"/>
        <v>1</v>
      </c>
      <c r="AN155" s="8">
        <f t="shared" si="74"/>
        <v>0</v>
      </c>
      <c r="AO155" s="8">
        <f t="shared" si="75"/>
        <v>0</v>
      </c>
      <c r="AP155" s="8">
        <f t="shared" si="76"/>
        <v>5</v>
      </c>
    </row>
    <row r="156" spans="1:43" x14ac:dyDescent="0.25">
      <c r="A156" s="8" t="s">
        <v>2091</v>
      </c>
      <c r="B156" s="8" t="s">
        <v>2098</v>
      </c>
      <c r="C156" s="9" t="s">
        <v>2099</v>
      </c>
      <c r="D156" s="10" t="s">
        <v>2100</v>
      </c>
      <c r="E156" s="8" t="s">
        <v>2101</v>
      </c>
      <c r="F156" s="11">
        <v>0</v>
      </c>
      <c r="G156" s="11">
        <v>12</v>
      </c>
      <c r="H156" s="11">
        <f t="shared" si="56"/>
        <v>12</v>
      </c>
      <c r="I156" s="59" t="s">
        <v>2457</v>
      </c>
      <c r="J156" s="11">
        <v>0</v>
      </c>
      <c r="K156" s="11">
        <v>0</v>
      </c>
      <c r="L156" s="57">
        <v>0</v>
      </c>
      <c r="M156" s="8">
        <v>0</v>
      </c>
      <c r="N156" s="12">
        <f t="shared" si="57"/>
        <v>0</v>
      </c>
      <c r="O156" s="8">
        <v>4</v>
      </c>
      <c r="P156" s="12">
        <f t="shared" si="58"/>
        <v>0.33333333333333331</v>
      </c>
      <c r="Q156" s="8">
        <v>1</v>
      </c>
      <c r="R156" s="12">
        <f t="shared" si="59"/>
        <v>8.3333333333333329E-2</v>
      </c>
      <c r="S156" s="8">
        <v>1</v>
      </c>
      <c r="T156" s="8">
        <v>0</v>
      </c>
      <c r="U156" s="8">
        <v>0</v>
      </c>
      <c r="V156" s="8"/>
      <c r="W156" s="8">
        <v>0</v>
      </c>
      <c r="X156" s="8">
        <v>0</v>
      </c>
      <c r="Y156" s="17">
        <f t="shared" si="60"/>
        <v>0</v>
      </c>
      <c r="Z156" s="17">
        <f t="shared" si="61"/>
        <v>0</v>
      </c>
      <c r="AA156" s="17">
        <f t="shared" si="62"/>
        <v>0</v>
      </c>
      <c r="AB156" s="17">
        <f t="shared" si="63"/>
        <v>0</v>
      </c>
      <c r="AC156" s="17">
        <f t="shared" si="64"/>
        <v>0</v>
      </c>
      <c r="AD156" s="8">
        <v>4</v>
      </c>
      <c r="AE156" s="12">
        <f t="shared" si="65"/>
        <v>0.33333333333333331</v>
      </c>
      <c r="AF156" s="19">
        <f t="shared" si="66"/>
        <v>0</v>
      </c>
      <c r="AG156" s="19">
        <f t="shared" si="67"/>
        <v>1</v>
      </c>
      <c r="AH156" s="19">
        <f t="shared" si="68"/>
        <v>0</v>
      </c>
      <c r="AI156" s="19">
        <f t="shared" si="69"/>
        <v>0</v>
      </c>
      <c r="AJ156" s="19">
        <f t="shared" si="78"/>
        <v>0</v>
      </c>
      <c r="AK156" s="19">
        <f t="shared" si="71"/>
        <v>0</v>
      </c>
      <c r="AL156" s="19">
        <f t="shared" si="72"/>
        <v>0</v>
      </c>
      <c r="AM156" s="8">
        <f t="shared" si="73"/>
        <v>0</v>
      </c>
      <c r="AN156" s="8">
        <f t="shared" si="74"/>
        <v>0</v>
      </c>
      <c r="AO156" s="8">
        <f t="shared" si="75"/>
        <v>0</v>
      </c>
      <c r="AP156" s="8">
        <f t="shared" si="76"/>
        <v>1</v>
      </c>
    </row>
    <row r="157" spans="1:43" x14ac:dyDescent="0.25">
      <c r="A157" s="8" t="s">
        <v>2091</v>
      </c>
      <c r="B157" s="8" t="s">
        <v>2098</v>
      </c>
      <c r="C157" s="9" t="s">
        <v>2102</v>
      </c>
      <c r="D157" s="10" t="s">
        <v>267</v>
      </c>
      <c r="E157" s="8" t="s">
        <v>268</v>
      </c>
      <c r="F157" s="11">
        <v>21</v>
      </c>
      <c r="G157" s="11">
        <v>21</v>
      </c>
      <c r="H157" s="11">
        <f t="shared" si="56"/>
        <v>0</v>
      </c>
      <c r="I157" s="52">
        <f t="shared" ref="I157:I188" si="79">H157/F157</f>
        <v>0</v>
      </c>
      <c r="J157" s="11">
        <v>7</v>
      </c>
      <c r="K157" s="11">
        <v>5</v>
      </c>
      <c r="L157" s="14">
        <f>IFERROR(K157/J157,"0%")</f>
        <v>0.7142857142857143</v>
      </c>
      <c r="M157" s="8">
        <v>9</v>
      </c>
      <c r="N157" s="12">
        <f t="shared" si="57"/>
        <v>0.42857142857142855</v>
      </c>
      <c r="O157" s="8">
        <v>16</v>
      </c>
      <c r="P157" s="12">
        <f t="shared" si="58"/>
        <v>0.76190476190476186</v>
      </c>
      <c r="Q157" s="8">
        <v>12</v>
      </c>
      <c r="R157" s="12">
        <f t="shared" si="59"/>
        <v>0.5714285714285714</v>
      </c>
      <c r="S157" s="8">
        <v>10</v>
      </c>
      <c r="T157" s="8">
        <v>0</v>
      </c>
      <c r="U157" s="8">
        <v>1</v>
      </c>
      <c r="V157" s="8"/>
      <c r="W157" s="8">
        <v>0</v>
      </c>
      <c r="X157" s="8">
        <v>0</v>
      </c>
      <c r="Y157" s="17">
        <f t="shared" si="60"/>
        <v>0</v>
      </c>
      <c r="Z157" s="17" t="str">
        <f t="shared" si="61"/>
        <v>YES</v>
      </c>
      <c r="AA157" s="17">
        <f t="shared" si="62"/>
        <v>0</v>
      </c>
      <c r="AB157" s="17">
        <f t="shared" si="63"/>
        <v>0</v>
      </c>
      <c r="AC157" s="17">
        <f t="shared" si="64"/>
        <v>0</v>
      </c>
      <c r="AD157" s="8">
        <v>15</v>
      </c>
      <c r="AE157" s="12">
        <f t="shared" si="65"/>
        <v>0.7142857142857143</v>
      </c>
      <c r="AF157" s="19">
        <f t="shared" si="66"/>
        <v>0</v>
      </c>
      <c r="AG157" s="19">
        <f t="shared" si="67"/>
        <v>0</v>
      </c>
      <c r="AH157" s="19">
        <f t="shared" si="68"/>
        <v>1</v>
      </c>
      <c r="AI157" s="19">
        <f t="shared" si="69"/>
        <v>1</v>
      </c>
      <c r="AJ157" s="19">
        <f t="shared" si="78"/>
        <v>1</v>
      </c>
      <c r="AK157" s="19">
        <f t="shared" si="71"/>
        <v>1</v>
      </c>
      <c r="AL157" s="19">
        <f t="shared" si="72"/>
        <v>1</v>
      </c>
      <c r="AM157" s="8">
        <f t="shared" si="73"/>
        <v>1</v>
      </c>
      <c r="AN157" s="8">
        <f t="shared" si="74"/>
        <v>0</v>
      </c>
      <c r="AO157" s="8">
        <f t="shared" si="75"/>
        <v>1</v>
      </c>
      <c r="AP157" s="8">
        <f t="shared" si="76"/>
        <v>7</v>
      </c>
    </row>
    <row r="158" spans="1:43" x14ac:dyDescent="0.25">
      <c r="A158" s="8" t="s">
        <v>2091</v>
      </c>
      <c r="B158" s="8" t="s">
        <v>2098</v>
      </c>
      <c r="C158" s="9" t="s">
        <v>2103</v>
      </c>
      <c r="D158" s="10" t="s">
        <v>269</v>
      </c>
      <c r="E158" s="8" t="s">
        <v>270</v>
      </c>
      <c r="F158" s="11">
        <v>18</v>
      </c>
      <c r="G158" s="11">
        <v>11</v>
      </c>
      <c r="H158" s="11">
        <f t="shared" si="56"/>
        <v>-7</v>
      </c>
      <c r="I158" s="52">
        <f t="shared" si="79"/>
        <v>-0.3888888888888889</v>
      </c>
      <c r="J158" s="11">
        <v>1</v>
      </c>
      <c r="K158" s="11">
        <v>1</v>
      </c>
      <c r="L158" s="14">
        <f>IFERROR(K158/J158,"0%")</f>
        <v>1</v>
      </c>
      <c r="M158" s="8">
        <v>6</v>
      </c>
      <c r="N158" s="12">
        <f t="shared" si="57"/>
        <v>0.54545454545454541</v>
      </c>
      <c r="O158" s="8">
        <v>9</v>
      </c>
      <c r="P158" s="12">
        <f t="shared" si="58"/>
        <v>0.81818181818181823</v>
      </c>
      <c r="Q158" s="8">
        <v>7</v>
      </c>
      <c r="R158" s="12">
        <f t="shared" si="59"/>
        <v>0.63636363636363635</v>
      </c>
      <c r="S158" s="8">
        <v>2</v>
      </c>
      <c r="T158" s="8">
        <v>0</v>
      </c>
      <c r="U158" s="8">
        <v>0</v>
      </c>
      <c r="V158" s="8"/>
      <c r="W158" s="8">
        <v>0</v>
      </c>
      <c r="X158" s="8">
        <v>0</v>
      </c>
      <c r="Y158" s="17">
        <f t="shared" si="60"/>
        <v>0</v>
      </c>
      <c r="Z158" s="17">
        <f t="shared" si="61"/>
        <v>0</v>
      </c>
      <c r="AA158" s="17">
        <f t="shared" si="62"/>
        <v>0</v>
      </c>
      <c r="AB158" s="17">
        <f t="shared" si="63"/>
        <v>0</v>
      </c>
      <c r="AC158" s="17">
        <f t="shared" si="64"/>
        <v>0</v>
      </c>
      <c r="AD158" s="8">
        <v>7</v>
      </c>
      <c r="AE158" s="12">
        <f t="shared" si="65"/>
        <v>0.63636363636363635</v>
      </c>
      <c r="AF158" s="19">
        <f t="shared" si="66"/>
        <v>0</v>
      </c>
      <c r="AG158" s="19">
        <f t="shared" si="67"/>
        <v>0</v>
      </c>
      <c r="AH158" s="19">
        <f t="shared" si="68"/>
        <v>1</v>
      </c>
      <c r="AI158" s="19">
        <f t="shared" si="69"/>
        <v>1</v>
      </c>
      <c r="AJ158" s="19">
        <f t="shared" si="78"/>
        <v>1</v>
      </c>
      <c r="AK158" s="19">
        <f t="shared" si="71"/>
        <v>1</v>
      </c>
      <c r="AL158" s="19">
        <f t="shared" si="72"/>
        <v>0</v>
      </c>
      <c r="AM158" s="8">
        <f t="shared" si="73"/>
        <v>0</v>
      </c>
      <c r="AN158" s="8">
        <f t="shared" si="74"/>
        <v>0</v>
      </c>
      <c r="AO158" s="8">
        <f t="shared" si="75"/>
        <v>1</v>
      </c>
      <c r="AP158" s="8">
        <f t="shared" si="76"/>
        <v>5</v>
      </c>
    </row>
    <row r="159" spans="1:43" x14ac:dyDescent="0.25">
      <c r="A159" s="8" t="s">
        <v>2091</v>
      </c>
      <c r="B159" s="8" t="s">
        <v>2098</v>
      </c>
      <c r="C159" s="9" t="s">
        <v>2104</v>
      </c>
      <c r="D159" s="10" t="s">
        <v>271</v>
      </c>
      <c r="E159" s="8" t="s">
        <v>272</v>
      </c>
      <c r="F159" s="11">
        <v>24</v>
      </c>
      <c r="G159" s="11">
        <v>34</v>
      </c>
      <c r="H159" s="11">
        <f t="shared" si="56"/>
        <v>10</v>
      </c>
      <c r="I159" s="52">
        <f t="shared" si="79"/>
        <v>0.41666666666666669</v>
      </c>
      <c r="J159" s="11">
        <v>10</v>
      </c>
      <c r="K159" s="11">
        <v>10</v>
      </c>
      <c r="L159" s="14">
        <f>IFERROR(K159/J159,"0%")</f>
        <v>1</v>
      </c>
      <c r="M159" s="8">
        <v>18</v>
      </c>
      <c r="N159" s="12">
        <f t="shared" si="57"/>
        <v>0.52941176470588236</v>
      </c>
      <c r="O159" s="8">
        <v>23</v>
      </c>
      <c r="P159" s="12">
        <f t="shared" si="58"/>
        <v>0.67647058823529416</v>
      </c>
      <c r="Q159" s="8">
        <v>23</v>
      </c>
      <c r="R159" s="12">
        <f t="shared" si="59"/>
        <v>0.67647058823529416</v>
      </c>
      <c r="S159" s="8">
        <v>5</v>
      </c>
      <c r="T159" s="8">
        <v>0</v>
      </c>
      <c r="U159" s="8">
        <v>0</v>
      </c>
      <c r="V159" s="8"/>
      <c r="W159" s="8">
        <v>1</v>
      </c>
      <c r="X159" s="8">
        <v>0</v>
      </c>
      <c r="Y159" s="17">
        <f t="shared" si="60"/>
        <v>0</v>
      </c>
      <c r="Z159" s="17">
        <f t="shared" si="61"/>
        <v>0</v>
      </c>
      <c r="AA159" s="17">
        <f t="shared" si="62"/>
        <v>0</v>
      </c>
      <c r="AB159" s="17" t="str">
        <f t="shared" si="63"/>
        <v>YES</v>
      </c>
      <c r="AC159" s="17">
        <f t="shared" si="64"/>
        <v>0</v>
      </c>
      <c r="AD159" s="8">
        <v>9</v>
      </c>
      <c r="AE159" s="12">
        <f t="shared" si="65"/>
        <v>0.26470588235294118</v>
      </c>
      <c r="AF159" s="19">
        <f t="shared" si="66"/>
        <v>0</v>
      </c>
      <c r="AG159" s="19">
        <f t="shared" si="67"/>
        <v>1</v>
      </c>
      <c r="AH159" s="19">
        <f t="shared" si="68"/>
        <v>1</v>
      </c>
      <c r="AI159" s="19">
        <f t="shared" si="69"/>
        <v>1</v>
      </c>
      <c r="AJ159" s="19">
        <f t="shared" si="78"/>
        <v>0</v>
      </c>
      <c r="AK159" s="19">
        <f t="shared" si="71"/>
        <v>1</v>
      </c>
      <c r="AL159" s="19">
        <f t="shared" si="72"/>
        <v>1</v>
      </c>
      <c r="AM159" s="8">
        <f t="shared" si="73"/>
        <v>0</v>
      </c>
      <c r="AN159" s="8">
        <f t="shared" si="74"/>
        <v>1</v>
      </c>
      <c r="AO159" s="8">
        <f t="shared" si="75"/>
        <v>0</v>
      </c>
      <c r="AP159" s="8">
        <f t="shared" si="76"/>
        <v>6</v>
      </c>
    </row>
    <row r="160" spans="1:43" x14ac:dyDescent="0.25">
      <c r="A160" s="8" t="s">
        <v>2091</v>
      </c>
      <c r="B160" s="8" t="s">
        <v>2105</v>
      </c>
      <c r="C160" s="9" t="s">
        <v>1956</v>
      </c>
      <c r="D160" s="10" t="s">
        <v>273</v>
      </c>
      <c r="E160" s="8" t="s">
        <v>274</v>
      </c>
      <c r="F160" s="11">
        <v>42</v>
      </c>
      <c r="G160" s="11">
        <v>46</v>
      </c>
      <c r="H160" s="11">
        <f t="shared" si="56"/>
        <v>4</v>
      </c>
      <c r="I160" s="52">
        <f t="shared" si="79"/>
        <v>9.5238095238095233E-2</v>
      </c>
      <c r="J160" s="11">
        <v>11</v>
      </c>
      <c r="K160" s="11">
        <v>4</v>
      </c>
      <c r="L160" s="14">
        <f>IFERROR(K160/J160,"0%")</f>
        <v>0.36363636363636365</v>
      </c>
      <c r="M160" s="8">
        <v>17</v>
      </c>
      <c r="N160" s="12">
        <f t="shared" si="57"/>
        <v>0.36956521739130432</v>
      </c>
      <c r="O160" s="8">
        <v>27</v>
      </c>
      <c r="P160" s="12">
        <f t="shared" si="58"/>
        <v>0.58695652173913049</v>
      </c>
      <c r="Q160" s="8">
        <v>23</v>
      </c>
      <c r="R160" s="12">
        <f t="shared" si="59"/>
        <v>0.5</v>
      </c>
      <c r="S160" s="8">
        <v>3</v>
      </c>
      <c r="T160" s="8">
        <v>0</v>
      </c>
      <c r="U160" s="8">
        <v>0</v>
      </c>
      <c r="V160" s="8"/>
      <c r="W160" s="8">
        <v>0</v>
      </c>
      <c r="X160" s="8">
        <v>0</v>
      </c>
      <c r="Y160" s="17">
        <f t="shared" si="60"/>
        <v>0</v>
      </c>
      <c r="Z160" s="17">
        <f t="shared" si="61"/>
        <v>0</v>
      </c>
      <c r="AA160" s="17">
        <f t="shared" si="62"/>
        <v>0</v>
      </c>
      <c r="AB160" s="17">
        <f t="shared" si="63"/>
        <v>0</v>
      </c>
      <c r="AC160" s="17">
        <f t="shared" si="64"/>
        <v>0</v>
      </c>
      <c r="AD160" s="8">
        <v>22</v>
      </c>
      <c r="AE160" s="12">
        <f t="shared" si="65"/>
        <v>0.47826086956521741</v>
      </c>
      <c r="AF160" s="19">
        <f t="shared" si="66"/>
        <v>1</v>
      </c>
      <c r="AG160" s="19">
        <f t="shared" si="67"/>
        <v>1</v>
      </c>
      <c r="AH160" s="19">
        <f t="shared" si="68"/>
        <v>0</v>
      </c>
      <c r="AI160" s="19">
        <f t="shared" si="69"/>
        <v>0</v>
      </c>
      <c r="AJ160" s="19">
        <f t="shared" si="78"/>
        <v>0</v>
      </c>
      <c r="AK160" s="19">
        <f t="shared" si="71"/>
        <v>1</v>
      </c>
      <c r="AL160" s="19">
        <f t="shared" si="72"/>
        <v>1</v>
      </c>
      <c r="AM160" s="8">
        <f t="shared" si="73"/>
        <v>0</v>
      </c>
      <c r="AN160" s="8">
        <f t="shared" si="74"/>
        <v>0</v>
      </c>
      <c r="AO160" s="8">
        <f t="shared" si="75"/>
        <v>0</v>
      </c>
      <c r="AP160" s="8">
        <f t="shared" si="76"/>
        <v>4</v>
      </c>
    </row>
    <row r="161" spans="1:43" x14ac:dyDescent="0.25">
      <c r="A161" s="8" t="s">
        <v>2091</v>
      </c>
      <c r="B161" s="8" t="s">
        <v>2105</v>
      </c>
      <c r="C161" s="9" t="s">
        <v>1957</v>
      </c>
      <c r="D161" s="10" t="s">
        <v>275</v>
      </c>
      <c r="E161" s="8" t="s">
        <v>276</v>
      </c>
      <c r="F161" s="11">
        <v>20</v>
      </c>
      <c r="G161" s="11">
        <v>19</v>
      </c>
      <c r="H161" s="11">
        <f t="shared" si="56"/>
        <v>-1</v>
      </c>
      <c r="I161" s="52">
        <f t="shared" si="79"/>
        <v>-0.05</v>
      </c>
      <c r="J161" s="11">
        <v>2</v>
      </c>
      <c r="K161" s="11">
        <v>0</v>
      </c>
      <c r="L161" s="14">
        <f>IFERROR(K161/J161,"0")</f>
        <v>0</v>
      </c>
      <c r="M161" s="8">
        <v>8</v>
      </c>
      <c r="N161" s="12">
        <f t="shared" si="57"/>
        <v>0.42105263157894735</v>
      </c>
      <c r="O161" s="8">
        <v>13</v>
      </c>
      <c r="P161" s="12">
        <f t="shared" si="58"/>
        <v>0.68421052631578949</v>
      </c>
      <c r="Q161" s="8">
        <v>10</v>
      </c>
      <c r="R161" s="12">
        <f t="shared" si="59"/>
        <v>0.52631578947368418</v>
      </c>
      <c r="S161" s="8">
        <v>7</v>
      </c>
      <c r="T161" s="8">
        <v>0</v>
      </c>
      <c r="U161" s="8">
        <v>1</v>
      </c>
      <c r="V161" s="8"/>
      <c r="W161" s="8">
        <v>1</v>
      </c>
      <c r="X161" s="8">
        <v>1</v>
      </c>
      <c r="Y161" s="17">
        <f t="shared" si="60"/>
        <v>0</v>
      </c>
      <c r="Z161" s="17" t="str">
        <f t="shared" si="61"/>
        <v>YES</v>
      </c>
      <c r="AA161" s="17">
        <f t="shared" si="62"/>
        <v>0</v>
      </c>
      <c r="AB161" s="17" t="str">
        <f t="shared" si="63"/>
        <v>YES</v>
      </c>
      <c r="AC161" s="17" t="str">
        <f t="shared" si="64"/>
        <v>YES</v>
      </c>
      <c r="AD161" s="8">
        <v>9</v>
      </c>
      <c r="AE161" s="12">
        <f t="shared" si="65"/>
        <v>0.47368421052631576</v>
      </c>
      <c r="AF161" s="19">
        <f t="shared" si="66"/>
        <v>0</v>
      </c>
      <c r="AG161" s="19">
        <f t="shared" si="67"/>
        <v>0</v>
      </c>
      <c r="AH161" s="19">
        <f t="shared" si="68"/>
        <v>0</v>
      </c>
      <c r="AI161" s="19">
        <f t="shared" si="69"/>
        <v>1</v>
      </c>
      <c r="AJ161" s="19">
        <f t="shared" si="78"/>
        <v>0</v>
      </c>
      <c r="AK161" s="19">
        <f t="shared" si="71"/>
        <v>1</v>
      </c>
      <c r="AL161" s="19">
        <f t="shared" si="72"/>
        <v>1</v>
      </c>
      <c r="AM161" s="8">
        <f t="shared" si="73"/>
        <v>1</v>
      </c>
      <c r="AN161" s="8">
        <f t="shared" si="74"/>
        <v>1</v>
      </c>
      <c r="AO161" s="8">
        <f t="shared" si="75"/>
        <v>0</v>
      </c>
      <c r="AP161" s="8">
        <f t="shared" si="76"/>
        <v>5</v>
      </c>
    </row>
    <row r="162" spans="1:43" x14ac:dyDescent="0.25">
      <c r="A162" s="8" t="s">
        <v>2091</v>
      </c>
      <c r="B162" s="8" t="s">
        <v>2105</v>
      </c>
      <c r="C162" s="9" t="s">
        <v>2024</v>
      </c>
      <c r="D162" s="10" t="s">
        <v>277</v>
      </c>
      <c r="E162" s="8" t="s">
        <v>278</v>
      </c>
      <c r="F162" s="11">
        <v>37</v>
      </c>
      <c r="G162" s="11">
        <v>21</v>
      </c>
      <c r="H162" s="11">
        <f t="shared" si="56"/>
        <v>-16</v>
      </c>
      <c r="I162" s="52">
        <f t="shared" si="79"/>
        <v>-0.43243243243243246</v>
      </c>
      <c r="J162" s="11">
        <v>8</v>
      </c>
      <c r="K162" s="11">
        <v>2</v>
      </c>
      <c r="L162" s="14">
        <f t="shared" ref="L162:L172" si="80">IFERROR(K162/J162,"0%")</f>
        <v>0.25</v>
      </c>
      <c r="M162" s="8">
        <v>12</v>
      </c>
      <c r="N162" s="12">
        <f t="shared" si="57"/>
        <v>0.5714285714285714</v>
      </c>
      <c r="O162" s="8">
        <v>19</v>
      </c>
      <c r="P162" s="12">
        <f t="shared" si="58"/>
        <v>0.90476190476190477</v>
      </c>
      <c r="Q162" s="8">
        <v>15</v>
      </c>
      <c r="R162" s="12">
        <f t="shared" si="59"/>
        <v>0.7142857142857143</v>
      </c>
      <c r="S162" s="8">
        <v>7</v>
      </c>
      <c r="T162" s="8">
        <v>0</v>
      </c>
      <c r="U162" s="8">
        <v>0</v>
      </c>
      <c r="V162" s="8"/>
      <c r="W162" s="8">
        <v>1</v>
      </c>
      <c r="X162" s="8">
        <v>0</v>
      </c>
      <c r="Y162" s="17">
        <f t="shared" si="60"/>
        <v>0</v>
      </c>
      <c r="Z162" s="17">
        <f t="shared" si="61"/>
        <v>0</v>
      </c>
      <c r="AA162" s="17">
        <f t="shared" si="62"/>
        <v>0</v>
      </c>
      <c r="AB162" s="17" t="str">
        <f t="shared" si="63"/>
        <v>YES</v>
      </c>
      <c r="AC162" s="17">
        <f t="shared" si="64"/>
        <v>0</v>
      </c>
      <c r="AD162" s="8">
        <v>17</v>
      </c>
      <c r="AE162" s="12">
        <f t="shared" si="65"/>
        <v>0.80952380952380953</v>
      </c>
      <c r="AF162" s="19">
        <f t="shared" si="66"/>
        <v>0</v>
      </c>
      <c r="AG162" s="19">
        <f t="shared" si="67"/>
        <v>0</v>
      </c>
      <c r="AH162" s="19">
        <f t="shared" si="68"/>
        <v>0</v>
      </c>
      <c r="AI162" s="19">
        <f t="shared" si="69"/>
        <v>1</v>
      </c>
      <c r="AJ162" s="19">
        <f t="shared" si="78"/>
        <v>1</v>
      </c>
      <c r="AK162" s="19">
        <f t="shared" si="71"/>
        <v>1</v>
      </c>
      <c r="AL162" s="19">
        <f t="shared" si="72"/>
        <v>1</v>
      </c>
      <c r="AM162" s="8">
        <f t="shared" si="73"/>
        <v>0</v>
      </c>
      <c r="AN162" s="8">
        <f t="shared" si="74"/>
        <v>1</v>
      </c>
      <c r="AO162" s="8">
        <f t="shared" si="75"/>
        <v>1</v>
      </c>
      <c r="AP162" s="8">
        <f t="shared" si="76"/>
        <v>6</v>
      </c>
    </row>
    <row r="163" spans="1:43" x14ac:dyDescent="0.25">
      <c r="A163" s="8" t="s">
        <v>2091</v>
      </c>
      <c r="B163" s="8" t="s">
        <v>2105</v>
      </c>
      <c r="C163" s="9" t="s">
        <v>1959</v>
      </c>
      <c r="D163" s="10" t="s">
        <v>279</v>
      </c>
      <c r="E163" s="8" t="s">
        <v>280</v>
      </c>
      <c r="F163" s="11">
        <v>26</v>
      </c>
      <c r="G163" s="11">
        <v>28</v>
      </c>
      <c r="H163" s="11">
        <f t="shared" si="56"/>
        <v>2</v>
      </c>
      <c r="I163" s="52">
        <f t="shared" si="79"/>
        <v>7.6923076923076927E-2</v>
      </c>
      <c r="J163" s="11">
        <v>7</v>
      </c>
      <c r="K163" s="11">
        <v>5</v>
      </c>
      <c r="L163" s="14">
        <f t="shared" si="80"/>
        <v>0.7142857142857143</v>
      </c>
      <c r="M163" s="8">
        <v>12</v>
      </c>
      <c r="N163" s="12">
        <f t="shared" si="57"/>
        <v>0.42857142857142855</v>
      </c>
      <c r="O163" s="8">
        <v>22</v>
      </c>
      <c r="P163" s="12">
        <f t="shared" si="58"/>
        <v>0.7857142857142857</v>
      </c>
      <c r="Q163" s="8">
        <v>16</v>
      </c>
      <c r="R163" s="12">
        <f t="shared" si="59"/>
        <v>0.5714285714285714</v>
      </c>
      <c r="S163" s="8">
        <v>4</v>
      </c>
      <c r="T163" s="8">
        <v>0</v>
      </c>
      <c r="U163" s="8">
        <v>0</v>
      </c>
      <c r="V163" s="8"/>
      <c r="W163" s="8">
        <v>0</v>
      </c>
      <c r="X163" s="8">
        <v>0</v>
      </c>
      <c r="Y163" s="17">
        <f t="shared" si="60"/>
        <v>0</v>
      </c>
      <c r="Z163" s="17">
        <f t="shared" si="61"/>
        <v>0</v>
      </c>
      <c r="AA163" s="17">
        <f t="shared" si="62"/>
        <v>0</v>
      </c>
      <c r="AB163" s="17">
        <f t="shared" si="63"/>
        <v>0</v>
      </c>
      <c r="AC163" s="17">
        <f t="shared" si="64"/>
        <v>0</v>
      </c>
      <c r="AD163" s="8">
        <v>17</v>
      </c>
      <c r="AE163" s="12">
        <f t="shared" si="65"/>
        <v>0.6071428571428571</v>
      </c>
      <c r="AF163" s="19">
        <f t="shared" si="66"/>
        <v>0</v>
      </c>
      <c r="AG163" s="19">
        <f t="shared" si="67"/>
        <v>0</v>
      </c>
      <c r="AH163" s="19">
        <f t="shared" si="68"/>
        <v>1</v>
      </c>
      <c r="AI163" s="19">
        <f t="shared" si="69"/>
        <v>1</v>
      </c>
      <c r="AJ163" s="19">
        <f t="shared" si="78"/>
        <v>1</v>
      </c>
      <c r="AK163" s="19">
        <f t="shared" si="71"/>
        <v>1</v>
      </c>
      <c r="AL163" s="19">
        <f t="shared" si="72"/>
        <v>1</v>
      </c>
      <c r="AM163" s="8">
        <f t="shared" si="73"/>
        <v>0</v>
      </c>
      <c r="AN163" s="8">
        <f t="shared" si="74"/>
        <v>0</v>
      </c>
      <c r="AO163" s="8">
        <f t="shared" si="75"/>
        <v>1</v>
      </c>
      <c r="AP163" s="8">
        <f t="shared" si="76"/>
        <v>6</v>
      </c>
    </row>
    <row r="164" spans="1:43" x14ac:dyDescent="0.25">
      <c r="A164" s="8" t="s">
        <v>2091</v>
      </c>
      <c r="B164" s="8" t="s">
        <v>2105</v>
      </c>
      <c r="C164" s="9" t="s">
        <v>2012</v>
      </c>
      <c r="D164" s="10" t="s">
        <v>281</v>
      </c>
      <c r="E164" s="8" t="s">
        <v>282</v>
      </c>
      <c r="F164" s="11">
        <v>37</v>
      </c>
      <c r="G164" s="11">
        <v>37</v>
      </c>
      <c r="H164" s="11">
        <f t="shared" si="56"/>
        <v>0</v>
      </c>
      <c r="I164" s="52">
        <f t="shared" si="79"/>
        <v>0</v>
      </c>
      <c r="J164" s="11">
        <v>20</v>
      </c>
      <c r="K164" s="11">
        <v>12</v>
      </c>
      <c r="L164" s="14">
        <f t="shared" si="80"/>
        <v>0.6</v>
      </c>
      <c r="M164" s="8">
        <v>19</v>
      </c>
      <c r="N164" s="12">
        <f t="shared" si="57"/>
        <v>0.51351351351351349</v>
      </c>
      <c r="O164" s="8">
        <v>29</v>
      </c>
      <c r="P164" s="12">
        <f t="shared" si="58"/>
        <v>0.78378378378378377</v>
      </c>
      <c r="Q164" s="8">
        <v>15</v>
      </c>
      <c r="R164" s="12">
        <f t="shared" si="59"/>
        <v>0.40540540540540543</v>
      </c>
      <c r="S164" s="8">
        <v>4</v>
      </c>
      <c r="T164" s="8">
        <v>0</v>
      </c>
      <c r="U164" s="8">
        <v>1</v>
      </c>
      <c r="V164" s="8"/>
      <c r="W164" s="8">
        <v>1</v>
      </c>
      <c r="X164" s="8">
        <v>0</v>
      </c>
      <c r="Y164" s="17">
        <f t="shared" si="60"/>
        <v>0</v>
      </c>
      <c r="Z164" s="17" t="str">
        <f t="shared" si="61"/>
        <v>YES</v>
      </c>
      <c r="AA164" s="17">
        <f t="shared" si="62"/>
        <v>0</v>
      </c>
      <c r="AB164" s="17" t="str">
        <f t="shared" si="63"/>
        <v>YES</v>
      </c>
      <c r="AC164" s="17">
        <f t="shared" si="64"/>
        <v>0</v>
      </c>
      <c r="AD164" s="8">
        <v>24</v>
      </c>
      <c r="AE164" s="12">
        <f t="shared" si="65"/>
        <v>0.64864864864864868</v>
      </c>
      <c r="AF164" s="19">
        <f t="shared" si="66"/>
        <v>1</v>
      </c>
      <c r="AG164" s="19">
        <f t="shared" si="67"/>
        <v>0</v>
      </c>
      <c r="AH164" s="19">
        <f t="shared" si="68"/>
        <v>1</v>
      </c>
      <c r="AI164" s="19">
        <f t="shared" si="69"/>
        <v>1</v>
      </c>
      <c r="AJ164" s="19">
        <f t="shared" si="78"/>
        <v>1</v>
      </c>
      <c r="AK164" s="19">
        <f t="shared" si="71"/>
        <v>0</v>
      </c>
      <c r="AL164" s="19">
        <f t="shared" si="72"/>
        <v>1</v>
      </c>
      <c r="AM164" s="8">
        <f t="shared" si="73"/>
        <v>1</v>
      </c>
      <c r="AN164" s="8">
        <f t="shared" si="74"/>
        <v>1</v>
      </c>
      <c r="AO164" s="8">
        <f t="shared" si="75"/>
        <v>1</v>
      </c>
      <c r="AP164" s="8">
        <f t="shared" si="76"/>
        <v>8</v>
      </c>
    </row>
    <row r="165" spans="1:43" x14ac:dyDescent="0.25">
      <c r="A165" s="8" t="s">
        <v>2091</v>
      </c>
      <c r="B165" s="8" t="s">
        <v>2105</v>
      </c>
      <c r="C165" s="9" t="s">
        <v>2079</v>
      </c>
      <c r="D165" s="10" t="s">
        <v>283</v>
      </c>
      <c r="E165" s="8" t="s">
        <v>284</v>
      </c>
      <c r="F165" s="11">
        <v>18</v>
      </c>
      <c r="G165" s="11">
        <v>20</v>
      </c>
      <c r="H165" s="11">
        <f t="shared" si="56"/>
        <v>2</v>
      </c>
      <c r="I165" s="52">
        <f t="shared" si="79"/>
        <v>0.1111111111111111</v>
      </c>
      <c r="J165" s="11">
        <v>8</v>
      </c>
      <c r="K165" s="11">
        <v>4</v>
      </c>
      <c r="L165" s="14">
        <f t="shared" si="80"/>
        <v>0.5</v>
      </c>
      <c r="M165" s="8">
        <v>7</v>
      </c>
      <c r="N165" s="12">
        <f t="shared" si="57"/>
        <v>0.35</v>
      </c>
      <c r="O165" s="8">
        <v>14</v>
      </c>
      <c r="P165" s="12">
        <f t="shared" si="58"/>
        <v>0.7</v>
      </c>
      <c r="Q165" s="8">
        <v>12</v>
      </c>
      <c r="R165" s="12">
        <f t="shared" si="59"/>
        <v>0.6</v>
      </c>
      <c r="S165" s="8">
        <v>6</v>
      </c>
      <c r="T165" s="8">
        <v>0</v>
      </c>
      <c r="U165" s="8">
        <v>0</v>
      </c>
      <c r="V165" s="8"/>
      <c r="W165" s="8">
        <v>0</v>
      </c>
      <c r="X165" s="8">
        <v>0</v>
      </c>
      <c r="Y165" s="17">
        <f t="shared" si="60"/>
        <v>0</v>
      </c>
      <c r="Z165" s="17">
        <f t="shared" si="61"/>
        <v>0</v>
      </c>
      <c r="AA165" s="17">
        <f t="shared" si="62"/>
        <v>0</v>
      </c>
      <c r="AB165" s="17">
        <f t="shared" si="63"/>
        <v>0</v>
      </c>
      <c r="AC165" s="17">
        <f t="shared" si="64"/>
        <v>0</v>
      </c>
      <c r="AD165" s="8">
        <v>13</v>
      </c>
      <c r="AE165" s="12">
        <f t="shared" si="65"/>
        <v>0.65</v>
      </c>
      <c r="AF165" s="19">
        <f t="shared" si="66"/>
        <v>0</v>
      </c>
      <c r="AG165" s="19">
        <f t="shared" si="67"/>
        <v>1</v>
      </c>
      <c r="AH165" s="19">
        <f t="shared" si="68"/>
        <v>1</v>
      </c>
      <c r="AI165" s="19">
        <f t="shared" si="69"/>
        <v>0</v>
      </c>
      <c r="AJ165" s="19">
        <f t="shared" si="78"/>
        <v>1</v>
      </c>
      <c r="AK165" s="19">
        <f t="shared" si="71"/>
        <v>1</v>
      </c>
      <c r="AL165" s="19">
        <f t="shared" si="72"/>
        <v>1</v>
      </c>
      <c r="AM165" s="8">
        <f t="shared" si="73"/>
        <v>0</v>
      </c>
      <c r="AN165" s="8">
        <f t="shared" si="74"/>
        <v>0</v>
      </c>
      <c r="AO165" s="8">
        <f t="shared" si="75"/>
        <v>1</v>
      </c>
      <c r="AP165" s="8">
        <f t="shared" si="76"/>
        <v>6</v>
      </c>
    </row>
    <row r="166" spans="1:43" x14ac:dyDescent="0.25">
      <c r="A166" s="8" t="s">
        <v>2091</v>
      </c>
      <c r="B166" s="8" t="s">
        <v>2105</v>
      </c>
      <c r="C166" s="9" t="s">
        <v>2102</v>
      </c>
      <c r="D166" s="10" t="s">
        <v>285</v>
      </c>
      <c r="E166" s="8" t="s">
        <v>286</v>
      </c>
      <c r="F166" s="11">
        <v>17</v>
      </c>
      <c r="G166" s="11">
        <v>22</v>
      </c>
      <c r="H166" s="11">
        <f t="shared" si="56"/>
        <v>5</v>
      </c>
      <c r="I166" s="52">
        <f t="shared" si="79"/>
        <v>0.29411764705882354</v>
      </c>
      <c r="J166" s="11">
        <v>9</v>
      </c>
      <c r="K166" s="11">
        <v>4</v>
      </c>
      <c r="L166" s="14">
        <f t="shared" si="80"/>
        <v>0.44444444444444442</v>
      </c>
      <c r="M166" s="8">
        <v>7</v>
      </c>
      <c r="N166" s="12">
        <f t="shared" si="57"/>
        <v>0.31818181818181818</v>
      </c>
      <c r="O166" s="8">
        <v>11</v>
      </c>
      <c r="P166" s="12">
        <f t="shared" si="58"/>
        <v>0.5</v>
      </c>
      <c r="Q166" s="8">
        <v>6</v>
      </c>
      <c r="R166" s="12">
        <f t="shared" si="59"/>
        <v>0.27272727272727271</v>
      </c>
      <c r="S166" s="8">
        <v>6</v>
      </c>
      <c r="T166" s="8">
        <v>0</v>
      </c>
      <c r="U166" s="8">
        <v>0</v>
      </c>
      <c r="V166" s="8"/>
      <c r="W166" s="8">
        <v>0</v>
      </c>
      <c r="X166" s="8">
        <v>0</v>
      </c>
      <c r="Y166" s="17">
        <f t="shared" si="60"/>
        <v>0</v>
      </c>
      <c r="Z166" s="17">
        <f t="shared" si="61"/>
        <v>0</v>
      </c>
      <c r="AA166" s="17">
        <f t="shared" si="62"/>
        <v>0</v>
      </c>
      <c r="AB166" s="17">
        <f t="shared" si="63"/>
        <v>0</v>
      </c>
      <c r="AC166" s="17">
        <f t="shared" si="64"/>
        <v>0</v>
      </c>
      <c r="AD166" s="8">
        <v>6</v>
      </c>
      <c r="AE166" s="12">
        <f t="shared" si="65"/>
        <v>0.27272727272727271</v>
      </c>
      <c r="AF166" s="19">
        <f t="shared" si="66"/>
        <v>0</v>
      </c>
      <c r="AG166" s="19">
        <f t="shared" si="67"/>
        <v>1</v>
      </c>
      <c r="AH166" s="19">
        <f t="shared" si="68"/>
        <v>0</v>
      </c>
      <c r="AI166" s="19">
        <f t="shared" si="69"/>
        <v>0</v>
      </c>
      <c r="AJ166" s="19">
        <f t="shared" si="78"/>
        <v>0</v>
      </c>
      <c r="AK166" s="19">
        <f t="shared" si="71"/>
        <v>0</v>
      </c>
      <c r="AL166" s="19">
        <f t="shared" si="72"/>
        <v>1</v>
      </c>
      <c r="AM166" s="8">
        <f t="shared" si="73"/>
        <v>0</v>
      </c>
      <c r="AN166" s="8">
        <f t="shared" si="74"/>
        <v>0</v>
      </c>
      <c r="AO166" s="8">
        <f t="shared" si="75"/>
        <v>0</v>
      </c>
      <c r="AP166" s="8">
        <f t="shared" si="76"/>
        <v>2</v>
      </c>
    </row>
    <row r="167" spans="1:43" x14ac:dyDescent="0.25">
      <c r="A167" s="20" t="s">
        <v>2091</v>
      </c>
      <c r="B167" s="20" t="s">
        <v>2105</v>
      </c>
      <c r="C167" s="21" t="s">
        <v>2027</v>
      </c>
      <c r="D167" s="22" t="s">
        <v>287</v>
      </c>
      <c r="E167" s="20" t="s">
        <v>288</v>
      </c>
      <c r="F167" s="23">
        <v>13</v>
      </c>
      <c r="G167" s="23">
        <v>9</v>
      </c>
      <c r="H167" s="23">
        <f t="shared" si="56"/>
        <v>-4</v>
      </c>
      <c r="I167" s="53">
        <f t="shared" si="79"/>
        <v>-0.30769230769230771</v>
      </c>
      <c r="J167" s="23">
        <v>4</v>
      </c>
      <c r="K167" s="23">
        <v>1</v>
      </c>
      <c r="L167" s="24">
        <f t="shared" si="80"/>
        <v>0.25</v>
      </c>
      <c r="M167" s="20">
        <v>3</v>
      </c>
      <c r="N167" s="25">
        <f t="shared" si="57"/>
        <v>0.33333333333333331</v>
      </c>
      <c r="O167" s="20">
        <v>9</v>
      </c>
      <c r="P167" s="25">
        <f t="shared" si="58"/>
        <v>1</v>
      </c>
      <c r="Q167" s="20">
        <v>4</v>
      </c>
      <c r="R167" s="25">
        <f t="shared" si="59"/>
        <v>0.44444444444444442</v>
      </c>
      <c r="S167" s="20">
        <v>2</v>
      </c>
      <c r="T167" s="20">
        <v>0</v>
      </c>
      <c r="U167" s="20">
        <v>0</v>
      </c>
      <c r="V167" s="20"/>
      <c r="W167" s="20">
        <v>0</v>
      </c>
      <c r="X167" s="20">
        <v>0</v>
      </c>
      <c r="Y167" s="26">
        <f t="shared" si="60"/>
        <v>0</v>
      </c>
      <c r="Z167" s="26">
        <f t="shared" si="61"/>
        <v>0</v>
      </c>
      <c r="AA167" s="26">
        <f t="shared" si="62"/>
        <v>0</v>
      </c>
      <c r="AB167" s="26">
        <f t="shared" si="63"/>
        <v>0</v>
      </c>
      <c r="AC167" s="26">
        <f t="shared" si="64"/>
        <v>0</v>
      </c>
      <c r="AD167" s="20">
        <v>6</v>
      </c>
      <c r="AE167" s="25">
        <f t="shared" si="65"/>
        <v>0.66666666666666663</v>
      </c>
      <c r="AF167" s="27">
        <f t="shared" si="66"/>
        <v>0</v>
      </c>
      <c r="AG167" s="27">
        <f t="shared" si="67"/>
        <v>0</v>
      </c>
      <c r="AH167" s="27">
        <f t="shared" si="68"/>
        <v>0</v>
      </c>
      <c r="AI167" s="27">
        <f t="shared" si="69"/>
        <v>0</v>
      </c>
      <c r="AJ167" s="27">
        <f t="shared" si="78"/>
        <v>1</v>
      </c>
      <c r="AK167" s="27">
        <f t="shared" si="71"/>
        <v>0</v>
      </c>
      <c r="AL167" s="27">
        <f t="shared" si="72"/>
        <v>0</v>
      </c>
      <c r="AM167" s="20">
        <f t="shared" si="73"/>
        <v>0</v>
      </c>
      <c r="AN167" s="20">
        <f t="shared" si="74"/>
        <v>0</v>
      </c>
      <c r="AO167" s="20">
        <f t="shared" si="75"/>
        <v>1</v>
      </c>
      <c r="AP167" s="20">
        <f t="shared" si="76"/>
        <v>2</v>
      </c>
      <c r="AQ167" s="28"/>
    </row>
    <row r="168" spans="1:43" x14ac:dyDescent="0.25">
      <c r="A168" s="8" t="s">
        <v>2091</v>
      </c>
      <c r="B168" s="8" t="s">
        <v>2105</v>
      </c>
      <c r="C168" s="9" t="s">
        <v>2106</v>
      </c>
      <c r="D168" s="10" t="s">
        <v>289</v>
      </c>
      <c r="E168" s="8" t="s">
        <v>290</v>
      </c>
      <c r="F168" s="11">
        <v>31</v>
      </c>
      <c r="G168" s="11">
        <v>40</v>
      </c>
      <c r="H168" s="11">
        <f t="shared" si="56"/>
        <v>9</v>
      </c>
      <c r="I168" s="52">
        <f t="shared" si="79"/>
        <v>0.29032258064516131</v>
      </c>
      <c r="J168" s="11">
        <v>15</v>
      </c>
      <c r="K168" s="11">
        <v>11</v>
      </c>
      <c r="L168" s="14">
        <f t="shared" si="80"/>
        <v>0.73333333333333328</v>
      </c>
      <c r="M168" s="8">
        <v>17</v>
      </c>
      <c r="N168" s="12">
        <f t="shared" si="57"/>
        <v>0.42499999999999999</v>
      </c>
      <c r="O168" s="8">
        <v>32</v>
      </c>
      <c r="P168" s="12">
        <f t="shared" si="58"/>
        <v>0.8</v>
      </c>
      <c r="Q168" s="8">
        <v>25</v>
      </c>
      <c r="R168" s="12">
        <f t="shared" si="59"/>
        <v>0.625</v>
      </c>
      <c r="S168" s="8">
        <v>6</v>
      </c>
      <c r="T168" s="8">
        <v>0</v>
      </c>
      <c r="U168" s="8">
        <v>0</v>
      </c>
      <c r="V168" s="8"/>
      <c r="W168" s="8">
        <v>0</v>
      </c>
      <c r="X168" s="8">
        <v>1</v>
      </c>
      <c r="Y168" s="17">
        <f t="shared" si="60"/>
        <v>0</v>
      </c>
      <c r="Z168" s="17">
        <f t="shared" si="61"/>
        <v>0</v>
      </c>
      <c r="AA168" s="17">
        <f t="shared" si="62"/>
        <v>0</v>
      </c>
      <c r="AB168" s="17">
        <f t="shared" si="63"/>
        <v>0</v>
      </c>
      <c r="AC168" s="17" t="str">
        <f t="shared" si="64"/>
        <v>YES</v>
      </c>
      <c r="AD168" s="8">
        <v>26</v>
      </c>
      <c r="AE168" s="12">
        <f t="shared" si="65"/>
        <v>0.65</v>
      </c>
      <c r="AF168" s="19">
        <f t="shared" si="66"/>
        <v>1</v>
      </c>
      <c r="AG168" s="19">
        <f t="shared" si="67"/>
        <v>1</v>
      </c>
      <c r="AH168" s="19">
        <f t="shared" si="68"/>
        <v>1</v>
      </c>
      <c r="AI168" s="19">
        <f t="shared" si="69"/>
        <v>1</v>
      </c>
      <c r="AJ168" s="19">
        <f t="shared" si="78"/>
        <v>1</v>
      </c>
      <c r="AK168" s="19">
        <f t="shared" si="71"/>
        <v>1</v>
      </c>
      <c r="AL168" s="19">
        <f t="shared" si="72"/>
        <v>1</v>
      </c>
      <c r="AM168" s="8">
        <f t="shared" si="73"/>
        <v>0</v>
      </c>
      <c r="AN168" s="8">
        <f t="shared" si="74"/>
        <v>1</v>
      </c>
      <c r="AO168" s="8">
        <f t="shared" si="75"/>
        <v>1</v>
      </c>
      <c r="AP168" s="8">
        <f t="shared" si="76"/>
        <v>9</v>
      </c>
    </row>
    <row r="169" spans="1:43" x14ac:dyDescent="0.25">
      <c r="A169" s="8" t="s">
        <v>2091</v>
      </c>
      <c r="B169" s="8" t="s">
        <v>2105</v>
      </c>
      <c r="C169" s="9" t="s">
        <v>2107</v>
      </c>
      <c r="D169" s="10" t="s">
        <v>291</v>
      </c>
      <c r="E169" s="8" t="s">
        <v>292</v>
      </c>
      <c r="F169" s="11">
        <v>37</v>
      </c>
      <c r="G169" s="11">
        <v>34</v>
      </c>
      <c r="H169" s="11">
        <f t="shared" si="56"/>
        <v>-3</v>
      </c>
      <c r="I169" s="52">
        <f t="shared" si="79"/>
        <v>-8.1081081081081086E-2</v>
      </c>
      <c r="J169" s="11">
        <v>11</v>
      </c>
      <c r="K169" s="11">
        <v>5</v>
      </c>
      <c r="L169" s="14">
        <f t="shared" si="80"/>
        <v>0.45454545454545453</v>
      </c>
      <c r="M169" s="8">
        <v>21</v>
      </c>
      <c r="N169" s="12">
        <f t="shared" si="57"/>
        <v>0.61764705882352944</v>
      </c>
      <c r="O169" s="8">
        <v>27</v>
      </c>
      <c r="P169" s="12">
        <f t="shared" si="58"/>
        <v>0.79411764705882348</v>
      </c>
      <c r="Q169" s="8">
        <v>24</v>
      </c>
      <c r="R169" s="12">
        <f t="shared" si="59"/>
        <v>0.70588235294117652</v>
      </c>
      <c r="S169" s="8">
        <v>4</v>
      </c>
      <c r="T169" s="8">
        <v>0</v>
      </c>
      <c r="U169" s="8">
        <v>1</v>
      </c>
      <c r="V169" s="8"/>
      <c r="W169" s="8">
        <v>0</v>
      </c>
      <c r="X169" s="8">
        <v>0</v>
      </c>
      <c r="Y169" s="17">
        <f t="shared" si="60"/>
        <v>0</v>
      </c>
      <c r="Z169" s="17" t="str">
        <f t="shared" si="61"/>
        <v>YES</v>
      </c>
      <c r="AA169" s="17">
        <f t="shared" si="62"/>
        <v>0</v>
      </c>
      <c r="AB169" s="17">
        <f t="shared" si="63"/>
        <v>0</v>
      </c>
      <c r="AC169" s="17">
        <f t="shared" si="64"/>
        <v>0</v>
      </c>
      <c r="AD169" s="8">
        <v>22</v>
      </c>
      <c r="AE169" s="12">
        <f t="shared" si="65"/>
        <v>0.6470588235294118</v>
      </c>
      <c r="AF169" s="19">
        <f t="shared" si="66"/>
        <v>0</v>
      </c>
      <c r="AG169" s="19">
        <f t="shared" si="67"/>
        <v>0</v>
      </c>
      <c r="AH169" s="19">
        <f t="shared" si="68"/>
        <v>0</v>
      </c>
      <c r="AI169" s="19">
        <f t="shared" si="69"/>
        <v>1</v>
      </c>
      <c r="AJ169" s="19">
        <f t="shared" si="78"/>
        <v>1</v>
      </c>
      <c r="AK169" s="19">
        <f t="shared" si="71"/>
        <v>1</v>
      </c>
      <c r="AL169" s="19">
        <f t="shared" si="72"/>
        <v>1</v>
      </c>
      <c r="AM169" s="8">
        <f t="shared" si="73"/>
        <v>1</v>
      </c>
      <c r="AN169" s="8">
        <f t="shared" si="74"/>
        <v>0</v>
      </c>
      <c r="AO169" s="8">
        <f t="shared" si="75"/>
        <v>1</v>
      </c>
      <c r="AP169" s="8">
        <f t="shared" si="76"/>
        <v>6</v>
      </c>
    </row>
    <row r="170" spans="1:43" x14ac:dyDescent="0.25">
      <c r="A170" s="8" t="s">
        <v>2091</v>
      </c>
      <c r="B170" s="8" t="s">
        <v>2105</v>
      </c>
      <c r="C170" s="9" t="s">
        <v>2108</v>
      </c>
      <c r="D170" s="10" t="s">
        <v>293</v>
      </c>
      <c r="E170" s="8" t="s">
        <v>294</v>
      </c>
      <c r="F170" s="11">
        <v>58</v>
      </c>
      <c r="G170" s="11">
        <v>86</v>
      </c>
      <c r="H170" s="11">
        <f t="shared" si="56"/>
        <v>28</v>
      </c>
      <c r="I170" s="52">
        <f t="shared" si="79"/>
        <v>0.48275862068965519</v>
      </c>
      <c r="J170" s="11">
        <v>30</v>
      </c>
      <c r="K170" s="11">
        <v>16</v>
      </c>
      <c r="L170" s="14">
        <f t="shared" si="80"/>
        <v>0.53333333333333333</v>
      </c>
      <c r="M170" s="8">
        <v>19</v>
      </c>
      <c r="N170" s="12">
        <f t="shared" si="57"/>
        <v>0.22093023255813954</v>
      </c>
      <c r="O170" s="8">
        <v>48</v>
      </c>
      <c r="P170" s="12">
        <f t="shared" si="58"/>
        <v>0.55813953488372092</v>
      </c>
      <c r="Q170" s="8">
        <v>38</v>
      </c>
      <c r="R170" s="12">
        <f t="shared" si="59"/>
        <v>0.44186046511627908</v>
      </c>
      <c r="S170" s="8">
        <v>8</v>
      </c>
      <c r="T170" s="8">
        <v>0</v>
      </c>
      <c r="U170" s="8">
        <v>0</v>
      </c>
      <c r="V170" s="8"/>
      <c r="W170" s="8">
        <v>1</v>
      </c>
      <c r="X170" s="8">
        <v>1</v>
      </c>
      <c r="Y170" s="17">
        <f t="shared" si="60"/>
        <v>0</v>
      </c>
      <c r="Z170" s="17">
        <f t="shared" si="61"/>
        <v>0</v>
      </c>
      <c r="AA170" s="17">
        <f t="shared" si="62"/>
        <v>0</v>
      </c>
      <c r="AB170" s="17" t="str">
        <f t="shared" si="63"/>
        <v>YES</v>
      </c>
      <c r="AC170" s="17" t="str">
        <f t="shared" si="64"/>
        <v>YES</v>
      </c>
      <c r="AD170" s="8">
        <v>58</v>
      </c>
      <c r="AE170" s="12">
        <f t="shared" si="65"/>
        <v>0.67441860465116277</v>
      </c>
      <c r="AF170" s="19">
        <f t="shared" si="66"/>
        <v>1</v>
      </c>
      <c r="AG170" s="19">
        <f t="shared" si="67"/>
        <v>1</v>
      </c>
      <c r="AH170" s="19">
        <f t="shared" si="68"/>
        <v>1</v>
      </c>
      <c r="AI170" s="19">
        <f t="shared" si="69"/>
        <v>0</v>
      </c>
      <c r="AJ170" s="19">
        <f t="shared" si="78"/>
        <v>0</v>
      </c>
      <c r="AK170" s="19">
        <f t="shared" si="71"/>
        <v>0</v>
      </c>
      <c r="AL170" s="19">
        <f t="shared" si="72"/>
        <v>1</v>
      </c>
      <c r="AM170" s="8">
        <f t="shared" si="73"/>
        <v>0</v>
      </c>
      <c r="AN170" s="8">
        <f t="shared" si="74"/>
        <v>1</v>
      </c>
      <c r="AO170" s="8">
        <f t="shared" si="75"/>
        <v>1</v>
      </c>
      <c r="AP170" s="8">
        <f t="shared" si="76"/>
        <v>6</v>
      </c>
    </row>
    <row r="171" spans="1:43" x14ac:dyDescent="0.25">
      <c r="A171" s="8" t="s">
        <v>2091</v>
      </c>
      <c r="B171" s="8" t="s">
        <v>2105</v>
      </c>
      <c r="C171" s="9" t="s">
        <v>2109</v>
      </c>
      <c r="D171" s="10" t="s">
        <v>295</v>
      </c>
      <c r="E171" s="8" t="s">
        <v>296</v>
      </c>
      <c r="F171" s="11">
        <v>28</v>
      </c>
      <c r="G171" s="11">
        <v>24</v>
      </c>
      <c r="H171" s="11">
        <f t="shared" si="56"/>
        <v>-4</v>
      </c>
      <c r="I171" s="52">
        <f t="shared" si="79"/>
        <v>-0.14285714285714285</v>
      </c>
      <c r="J171" s="11">
        <v>6</v>
      </c>
      <c r="K171" s="11">
        <v>2</v>
      </c>
      <c r="L171" s="14">
        <f t="shared" si="80"/>
        <v>0.33333333333333331</v>
      </c>
      <c r="M171" s="8">
        <v>3</v>
      </c>
      <c r="N171" s="12">
        <f t="shared" si="57"/>
        <v>0.125</v>
      </c>
      <c r="O171" s="8">
        <v>10</v>
      </c>
      <c r="P171" s="12">
        <f t="shared" si="58"/>
        <v>0.41666666666666669</v>
      </c>
      <c r="Q171" s="8">
        <v>10</v>
      </c>
      <c r="R171" s="12">
        <f t="shared" si="59"/>
        <v>0.41666666666666669</v>
      </c>
      <c r="S171" s="8">
        <v>4</v>
      </c>
      <c r="T171" s="8">
        <v>0</v>
      </c>
      <c r="U171" s="8">
        <v>0</v>
      </c>
      <c r="V171" s="8"/>
      <c r="W171" s="8">
        <v>0</v>
      </c>
      <c r="X171" s="8">
        <v>1</v>
      </c>
      <c r="Y171" s="17">
        <f t="shared" si="60"/>
        <v>0</v>
      </c>
      <c r="Z171" s="17">
        <f t="shared" si="61"/>
        <v>0</v>
      </c>
      <c r="AA171" s="17">
        <f t="shared" si="62"/>
        <v>0</v>
      </c>
      <c r="AB171" s="17">
        <f t="shared" si="63"/>
        <v>0</v>
      </c>
      <c r="AC171" s="17" t="str">
        <f t="shared" si="64"/>
        <v>YES</v>
      </c>
      <c r="AD171" s="8">
        <v>4</v>
      </c>
      <c r="AE171" s="12">
        <f t="shared" si="65"/>
        <v>0.16666666666666666</v>
      </c>
      <c r="AF171" s="19">
        <f t="shared" si="66"/>
        <v>0</v>
      </c>
      <c r="AG171" s="19">
        <f t="shared" si="67"/>
        <v>0</v>
      </c>
      <c r="AH171" s="19">
        <f t="shared" si="68"/>
        <v>0</v>
      </c>
      <c r="AI171" s="19">
        <f t="shared" si="69"/>
        <v>0</v>
      </c>
      <c r="AJ171" s="19">
        <f t="shared" si="78"/>
        <v>0</v>
      </c>
      <c r="AK171" s="19">
        <f t="shared" si="71"/>
        <v>0</v>
      </c>
      <c r="AL171" s="19">
        <f t="shared" si="72"/>
        <v>1</v>
      </c>
      <c r="AM171" s="8">
        <f t="shared" si="73"/>
        <v>0</v>
      </c>
      <c r="AN171" s="8">
        <f t="shared" si="74"/>
        <v>1</v>
      </c>
      <c r="AO171" s="8">
        <f t="shared" si="75"/>
        <v>0</v>
      </c>
      <c r="AP171" s="8">
        <f t="shared" si="76"/>
        <v>2</v>
      </c>
    </row>
    <row r="172" spans="1:43" x14ac:dyDescent="0.25">
      <c r="A172" s="8" t="s">
        <v>2091</v>
      </c>
      <c r="B172" s="8" t="s">
        <v>2105</v>
      </c>
      <c r="C172" s="9" t="s">
        <v>2013</v>
      </c>
      <c r="D172" s="10" t="s">
        <v>297</v>
      </c>
      <c r="E172" s="8" t="s">
        <v>298</v>
      </c>
      <c r="F172" s="11">
        <v>39</v>
      </c>
      <c r="G172" s="11">
        <v>35</v>
      </c>
      <c r="H172" s="11">
        <f t="shared" si="56"/>
        <v>-4</v>
      </c>
      <c r="I172" s="52">
        <f t="shared" si="79"/>
        <v>-0.10256410256410256</v>
      </c>
      <c r="J172" s="11">
        <v>15</v>
      </c>
      <c r="K172" s="11">
        <v>10</v>
      </c>
      <c r="L172" s="14">
        <f t="shared" si="80"/>
        <v>0.66666666666666663</v>
      </c>
      <c r="M172" s="8">
        <v>19</v>
      </c>
      <c r="N172" s="12">
        <f t="shared" si="57"/>
        <v>0.54285714285714282</v>
      </c>
      <c r="O172" s="8">
        <v>31</v>
      </c>
      <c r="P172" s="12">
        <f t="shared" si="58"/>
        <v>0.88571428571428568</v>
      </c>
      <c r="Q172" s="8">
        <v>26</v>
      </c>
      <c r="R172" s="12">
        <f t="shared" si="59"/>
        <v>0.74285714285714288</v>
      </c>
      <c r="S172" s="8">
        <v>11</v>
      </c>
      <c r="T172" s="8">
        <v>0</v>
      </c>
      <c r="U172" s="8">
        <v>0</v>
      </c>
      <c r="V172" s="8"/>
      <c r="W172" s="8">
        <v>3</v>
      </c>
      <c r="X172" s="8">
        <v>1</v>
      </c>
      <c r="Y172" s="17">
        <f t="shared" si="60"/>
        <v>0</v>
      </c>
      <c r="Z172" s="17">
        <f t="shared" si="61"/>
        <v>0</v>
      </c>
      <c r="AA172" s="17">
        <f t="shared" si="62"/>
        <v>0</v>
      </c>
      <c r="AB172" s="17" t="str">
        <f t="shared" si="63"/>
        <v>YES</v>
      </c>
      <c r="AC172" s="17" t="str">
        <f t="shared" si="64"/>
        <v>YES</v>
      </c>
      <c r="AD172" s="8">
        <v>27</v>
      </c>
      <c r="AE172" s="12">
        <f t="shared" si="65"/>
        <v>0.77142857142857146</v>
      </c>
      <c r="AF172" s="19">
        <f t="shared" si="66"/>
        <v>1</v>
      </c>
      <c r="AG172" s="19">
        <f t="shared" si="67"/>
        <v>0</v>
      </c>
      <c r="AH172" s="19">
        <f t="shared" si="68"/>
        <v>1</v>
      </c>
      <c r="AI172" s="19">
        <f t="shared" si="69"/>
        <v>1</v>
      </c>
      <c r="AJ172" s="19">
        <f t="shared" si="78"/>
        <v>1</v>
      </c>
      <c r="AK172" s="19">
        <f t="shared" si="71"/>
        <v>1</v>
      </c>
      <c r="AL172" s="19">
        <f t="shared" si="72"/>
        <v>1</v>
      </c>
      <c r="AM172" s="8">
        <f t="shared" si="73"/>
        <v>0</v>
      </c>
      <c r="AN172" s="8">
        <f t="shared" si="74"/>
        <v>1</v>
      </c>
      <c r="AO172" s="8">
        <f t="shared" si="75"/>
        <v>1</v>
      </c>
      <c r="AP172" s="8">
        <f t="shared" si="76"/>
        <v>8</v>
      </c>
    </row>
    <row r="173" spans="1:43" x14ac:dyDescent="0.25">
      <c r="A173" s="20" t="s">
        <v>2091</v>
      </c>
      <c r="B173" s="20" t="s">
        <v>2105</v>
      </c>
      <c r="C173" s="21" t="s">
        <v>2111</v>
      </c>
      <c r="D173" s="22" t="s">
        <v>299</v>
      </c>
      <c r="E173" s="20" t="s">
        <v>300</v>
      </c>
      <c r="F173" s="23">
        <v>8</v>
      </c>
      <c r="G173" s="23">
        <v>9</v>
      </c>
      <c r="H173" s="23">
        <f t="shared" si="56"/>
        <v>1</v>
      </c>
      <c r="I173" s="53">
        <f t="shared" si="79"/>
        <v>0.125</v>
      </c>
      <c r="J173" s="23">
        <v>2</v>
      </c>
      <c r="K173" s="23">
        <v>0</v>
      </c>
      <c r="L173" s="24">
        <f>IFERROR(K173/J173,"0")</f>
        <v>0</v>
      </c>
      <c r="M173" s="20">
        <v>2</v>
      </c>
      <c r="N173" s="25">
        <f t="shared" si="57"/>
        <v>0.22222222222222221</v>
      </c>
      <c r="O173" s="20">
        <v>4</v>
      </c>
      <c r="P173" s="25">
        <f t="shared" si="58"/>
        <v>0.44444444444444442</v>
      </c>
      <c r="Q173" s="20">
        <v>3</v>
      </c>
      <c r="R173" s="25">
        <f t="shared" si="59"/>
        <v>0.33333333333333331</v>
      </c>
      <c r="S173" s="20">
        <v>3</v>
      </c>
      <c r="T173" s="20">
        <v>0</v>
      </c>
      <c r="U173" s="20">
        <v>0</v>
      </c>
      <c r="V173" s="20"/>
      <c r="W173" s="20">
        <v>0</v>
      </c>
      <c r="X173" s="20">
        <v>0</v>
      </c>
      <c r="Y173" s="26">
        <f t="shared" si="60"/>
        <v>0</v>
      </c>
      <c r="Z173" s="26">
        <f t="shared" si="61"/>
        <v>0</v>
      </c>
      <c r="AA173" s="26">
        <f t="shared" si="62"/>
        <v>0</v>
      </c>
      <c r="AB173" s="26">
        <f t="shared" si="63"/>
        <v>0</v>
      </c>
      <c r="AC173" s="26">
        <f t="shared" si="64"/>
        <v>0</v>
      </c>
      <c r="AD173" s="20">
        <v>1</v>
      </c>
      <c r="AE173" s="25">
        <f t="shared" si="65"/>
        <v>0.1111111111111111</v>
      </c>
      <c r="AF173" s="27">
        <f t="shared" si="66"/>
        <v>0</v>
      </c>
      <c r="AG173" s="27">
        <f t="shared" si="67"/>
        <v>1</v>
      </c>
      <c r="AH173" s="27">
        <f t="shared" si="68"/>
        <v>0</v>
      </c>
      <c r="AI173" s="27">
        <f t="shared" si="69"/>
        <v>0</v>
      </c>
      <c r="AJ173" s="27">
        <f t="shared" si="78"/>
        <v>0</v>
      </c>
      <c r="AK173" s="27">
        <f t="shared" si="71"/>
        <v>0</v>
      </c>
      <c r="AL173" s="27">
        <f t="shared" si="72"/>
        <v>1</v>
      </c>
      <c r="AM173" s="20">
        <f t="shared" si="73"/>
        <v>0</v>
      </c>
      <c r="AN173" s="20">
        <f t="shared" si="74"/>
        <v>0</v>
      </c>
      <c r="AO173" s="20">
        <f t="shared" si="75"/>
        <v>0</v>
      </c>
      <c r="AP173" s="20">
        <f t="shared" si="76"/>
        <v>2</v>
      </c>
      <c r="AQ173" s="28"/>
    </row>
    <row r="174" spans="1:43" x14ac:dyDescent="0.25">
      <c r="A174" s="8" t="s">
        <v>2091</v>
      </c>
      <c r="B174" s="8" t="s">
        <v>2105</v>
      </c>
      <c r="C174" s="9" t="s">
        <v>2112</v>
      </c>
      <c r="D174" s="10" t="s">
        <v>301</v>
      </c>
      <c r="E174" s="8" t="s">
        <v>302</v>
      </c>
      <c r="F174" s="11">
        <v>24</v>
      </c>
      <c r="G174" s="11">
        <v>26</v>
      </c>
      <c r="H174" s="11">
        <f t="shared" si="56"/>
        <v>2</v>
      </c>
      <c r="I174" s="52">
        <f t="shared" si="79"/>
        <v>8.3333333333333329E-2</v>
      </c>
      <c r="J174" s="11">
        <v>12</v>
      </c>
      <c r="K174" s="11">
        <v>10</v>
      </c>
      <c r="L174" s="14">
        <f t="shared" ref="L174:L205" si="81">IFERROR(K174/J174,"0%")</f>
        <v>0.83333333333333337</v>
      </c>
      <c r="M174" s="8">
        <v>11</v>
      </c>
      <c r="N174" s="12">
        <f t="shared" si="57"/>
        <v>0.42307692307692307</v>
      </c>
      <c r="O174" s="8">
        <v>20</v>
      </c>
      <c r="P174" s="12">
        <f t="shared" si="58"/>
        <v>0.76923076923076927</v>
      </c>
      <c r="Q174" s="8">
        <v>13</v>
      </c>
      <c r="R174" s="12">
        <f t="shared" si="59"/>
        <v>0.5</v>
      </c>
      <c r="S174" s="8">
        <v>5</v>
      </c>
      <c r="T174" s="8">
        <v>0</v>
      </c>
      <c r="U174" s="8">
        <v>0</v>
      </c>
      <c r="V174" s="8"/>
      <c r="W174" s="8">
        <v>0</v>
      </c>
      <c r="X174" s="8">
        <v>1</v>
      </c>
      <c r="Y174" s="17">
        <f t="shared" si="60"/>
        <v>0</v>
      </c>
      <c r="Z174" s="17">
        <f t="shared" si="61"/>
        <v>0</v>
      </c>
      <c r="AA174" s="17">
        <f t="shared" si="62"/>
        <v>0</v>
      </c>
      <c r="AB174" s="17">
        <f t="shared" si="63"/>
        <v>0</v>
      </c>
      <c r="AC174" s="17" t="str">
        <f t="shared" si="64"/>
        <v>YES</v>
      </c>
      <c r="AD174" s="8">
        <v>21</v>
      </c>
      <c r="AE174" s="12">
        <f t="shared" si="65"/>
        <v>0.80769230769230771</v>
      </c>
      <c r="AF174" s="19">
        <f t="shared" si="66"/>
        <v>0</v>
      </c>
      <c r="AG174" s="19">
        <f t="shared" si="67"/>
        <v>0</v>
      </c>
      <c r="AH174" s="19">
        <f t="shared" si="68"/>
        <v>1</v>
      </c>
      <c r="AI174" s="19">
        <f t="shared" si="69"/>
        <v>1</v>
      </c>
      <c r="AJ174" s="19">
        <f t="shared" si="78"/>
        <v>1</v>
      </c>
      <c r="AK174" s="19">
        <f t="shared" si="71"/>
        <v>1</v>
      </c>
      <c r="AL174" s="19">
        <f t="shared" si="72"/>
        <v>1</v>
      </c>
      <c r="AM174" s="8">
        <f t="shared" si="73"/>
        <v>0</v>
      </c>
      <c r="AN174" s="8">
        <f t="shared" si="74"/>
        <v>1</v>
      </c>
      <c r="AO174" s="8">
        <f t="shared" si="75"/>
        <v>1</v>
      </c>
      <c r="AP174" s="8">
        <f t="shared" si="76"/>
        <v>7</v>
      </c>
    </row>
    <row r="175" spans="1:43" x14ac:dyDescent="0.25">
      <c r="A175" s="8" t="s">
        <v>2091</v>
      </c>
      <c r="B175" s="8" t="s">
        <v>2105</v>
      </c>
      <c r="C175" s="9" t="s">
        <v>2113</v>
      </c>
      <c r="D175" s="10" t="s">
        <v>303</v>
      </c>
      <c r="E175" s="8" t="s">
        <v>304</v>
      </c>
      <c r="F175" s="11">
        <v>70</v>
      </c>
      <c r="G175" s="11">
        <v>80</v>
      </c>
      <c r="H175" s="11">
        <f t="shared" si="56"/>
        <v>10</v>
      </c>
      <c r="I175" s="52">
        <f t="shared" si="79"/>
        <v>0.14285714285714285</v>
      </c>
      <c r="J175" s="11">
        <v>33</v>
      </c>
      <c r="K175" s="11">
        <v>16</v>
      </c>
      <c r="L175" s="14">
        <f t="shared" si="81"/>
        <v>0.48484848484848486</v>
      </c>
      <c r="M175" s="8">
        <v>33</v>
      </c>
      <c r="N175" s="12">
        <f t="shared" si="57"/>
        <v>0.41249999999999998</v>
      </c>
      <c r="O175" s="8">
        <v>54</v>
      </c>
      <c r="P175" s="12">
        <f t="shared" si="58"/>
        <v>0.67500000000000004</v>
      </c>
      <c r="Q175" s="8">
        <v>51</v>
      </c>
      <c r="R175" s="12">
        <f t="shared" si="59"/>
        <v>0.63749999999999996</v>
      </c>
      <c r="S175" s="8">
        <v>10</v>
      </c>
      <c r="T175" s="8">
        <v>0</v>
      </c>
      <c r="U175" s="8">
        <v>1</v>
      </c>
      <c r="V175" s="8"/>
      <c r="W175" s="8">
        <v>0</v>
      </c>
      <c r="X175" s="8">
        <v>0</v>
      </c>
      <c r="Y175" s="17">
        <f t="shared" si="60"/>
        <v>0</v>
      </c>
      <c r="Z175" s="17" t="str">
        <f t="shared" si="61"/>
        <v>YES</v>
      </c>
      <c r="AA175" s="17">
        <f t="shared" si="62"/>
        <v>0</v>
      </c>
      <c r="AB175" s="17">
        <f t="shared" si="63"/>
        <v>0</v>
      </c>
      <c r="AC175" s="17">
        <f t="shared" si="64"/>
        <v>0</v>
      </c>
      <c r="AD175" s="8">
        <v>28</v>
      </c>
      <c r="AE175" s="12">
        <f t="shared" si="65"/>
        <v>0.35</v>
      </c>
      <c r="AF175" s="19">
        <f t="shared" si="66"/>
        <v>1</v>
      </c>
      <c r="AG175" s="19">
        <f t="shared" si="67"/>
        <v>1</v>
      </c>
      <c r="AH175" s="19">
        <f t="shared" si="68"/>
        <v>0</v>
      </c>
      <c r="AI175" s="19">
        <f t="shared" si="69"/>
        <v>1</v>
      </c>
      <c r="AJ175" s="19">
        <f t="shared" si="78"/>
        <v>0</v>
      </c>
      <c r="AK175" s="19">
        <f t="shared" si="71"/>
        <v>1</v>
      </c>
      <c r="AL175" s="19">
        <f t="shared" si="72"/>
        <v>1</v>
      </c>
      <c r="AM175" s="8">
        <f t="shared" si="73"/>
        <v>1</v>
      </c>
      <c r="AN175" s="8">
        <f t="shared" si="74"/>
        <v>0</v>
      </c>
      <c r="AO175" s="8">
        <f t="shared" si="75"/>
        <v>0</v>
      </c>
      <c r="AP175" s="8">
        <f t="shared" si="76"/>
        <v>6</v>
      </c>
    </row>
    <row r="176" spans="1:43" x14ac:dyDescent="0.25">
      <c r="A176" s="8" t="s">
        <v>2091</v>
      </c>
      <c r="B176" s="8" t="s">
        <v>2105</v>
      </c>
      <c r="C176" s="9" t="s">
        <v>2114</v>
      </c>
      <c r="D176" s="10" t="s">
        <v>305</v>
      </c>
      <c r="E176" s="8" t="s">
        <v>306</v>
      </c>
      <c r="F176" s="11">
        <v>21</v>
      </c>
      <c r="G176" s="11">
        <v>11</v>
      </c>
      <c r="H176" s="11">
        <f t="shared" si="56"/>
        <v>-10</v>
      </c>
      <c r="I176" s="52">
        <f t="shared" si="79"/>
        <v>-0.47619047619047616</v>
      </c>
      <c r="J176" s="11">
        <v>7</v>
      </c>
      <c r="K176" s="11">
        <v>3</v>
      </c>
      <c r="L176" s="14">
        <f t="shared" si="81"/>
        <v>0.42857142857142855</v>
      </c>
      <c r="M176" s="8">
        <v>5</v>
      </c>
      <c r="N176" s="12">
        <f t="shared" si="57"/>
        <v>0.45454545454545453</v>
      </c>
      <c r="O176" s="8">
        <v>11</v>
      </c>
      <c r="P176" s="12">
        <f t="shared" si="58"/>
        <v>1</v>
      </c>
      <c r="Q176" s="8">
        <v>8</v>
      </c>
      <c r="R176" s="12">
        <f t="shared" si="59"/>
        <v>0.72727272727272729</v>
      </c>
      <c r="S176" s="8">
        <v>0</v>
      </c>
      <c r="T176" s="8">
        <v>0</v>
      </c>
      <c r="U176" s="8">
        <v>1</v>
      </c>
      <c r="V176" s="8"/>
      <c r="W176" s="8">
        <v>1</v>
      </c>
      <c r="X176" s="8">
        <v>0</v>
      </c>
      <c r="Y176" s="17">
        <f t="shared" si="60"/>
        <v>0</v>
      </c>
      <c r="Z176" s="17" t="str">
        <f t="shared" si="61"/>
        <v>YES</v>
      </c>
      <c r="AA176" s="17">
        <f t="shared" si="62"/>
        <v>0</v>
      </c>
      <c r="AB176" s="17" t="str">
        <f t="shared" si="63"/>
        <v>YES</v>
      </c>
      <c r="AC176" s="17">
        <f t="shared" si="64"/>
        <v>0</v>
      </c>
      <c r="AD176" s="8">
        <v>11</v>
      </c>
      <c r="AE176" s="12">
        <f t="shared" si="65"/>
        <v>1</v>
      </c>
      <c r="AF176" s="19">
        <f t="shared" si="66"/>
        <v>0</v>
      </c>
      <c r="AG176" s="19">
        <f t="shared" si="67"/>
        <v>0</v>
      </c>
      <c r="AH176" s="19">
        <f t="shared" si="68"/>
        <v>0</v>
      </c>
      <c r="AI176" s="19">
        <f t="shared" si="69"/>
        <v>1</v>
      </c>
      <c r="AJ176" s="19">
        <f t="shared" si="78"/>
        <v>1</v>
      </c>
      <c r="AK176" s="19">
        <f t="shared" si="71"/>
        <v>1</v>
      </c>
      <c r="AL176" s="19">
        <f t="shared" si="72"/>
        <v>0</v>
      </c>
      <c r="AM176" s="8">
        <f t="shared" si="73"/>
        <v>1</v>
      </c>
      <c r="AN176" s="8">
        <f t="shared" si="74"/>
        <v>1</v>
      </c>
      <c r="AO176" s="8">
        <f t="shared" si="75"/>
        <v>1</v>
      </c>
      <c r="AP176" s="8">
        <f t="shared" si="76"/>
        <v>6</v>
      </c>
    </row>
    <row r="177" spans="1:42" x14ac:dyDescent="0.25">
      <c r="A177" s="8" t="s">
        <v>2091</v>
      </c>
      <c r="B177" s="8" t="s">
        <v>2105</v>
      </c>
      <c r="C177" s="9" t="s">
        <v>1990</v>
      </c>
      <c r="D177" s="10" t="s">
        <v>307</v>
      </c>
      <c r="E177" s="8" t="s">
        <v>308</v>
      </c>
      <c r="F177" s="11">
        <v>25</v>
      </c>
      <c r="G177" s="11">
        <v>29</v>
      </c>
      <c r="H177" s="11">
        <f t="shared" si="56"/>
        <v>4</v>
      </c>
      <c r="I177" s="52">
        <f t="shared" si="79"/>
        <v>0.16</v>
      </c>
      <c r="J177" s="11">
        <v>9</v>
      </c>
      <c r="K177" s="11">
        <v>4</v>
      </c>
      <c r="L177" s="14">
        <f t="shared" si="81"/>
        <v>0.44444444444444442</v>
      </c>
      <c r="M177" s="8">
        <v>13</v>
      </c>
      <c r="N177" s="12">
        <f t="shared" si="57"/>
        <v>0.44827586206896552</v>
      </c>
      <c r="O177" s="8">
        <v>20</v>
      </c>
      <c r="P177" s="48">
        <f t="shared" si="58"/>
        <v>0.68965517241379315</v>
      </c>
      <c r="Q177" s="8">
        <v>11</v>
      </c>
      <c r="R177" s="12">
        <f t="shared" si="59"/>
        <v>0.37931034482758619</v>
      </c>
      <c r="S177" s="8">
        <v>6</v>
      </c>
      <c r="T177" s="8">
        <v>0</v>
      </c>
      <c r="U177" s="8">
        <v>0</v>
      </c>
      <c r="V177" s="8"/>
      <c r="W177" s="8">
        <v>0</v>
      </c>
      <c r="X177" s="8">
        <v>0</v>
      </c>
      <c r="Y177" s="17">
        <f t="shared" si="60"/>
        <v>0</v>
      </c>
      <c r="Z177" s="17">
        <f t="shared" si="61"/>
        <v>0</v>
      </c>
      <c r="AA177" s="17">
        <f t="shared" si="62"/>
        <v>0</v>
      </c>
      <c r="AB177" s="17">
        <f t="shared" si="63"/>
        <v>0</v>
      </c>
      <c r="AC177" s="17">
        <f t="shared" si="64"/>
        <v>0</v>
      </c>
      <c r="AD177" s="8">
        <v>8</v>
      </c>
      <c r="AE177" s="12">
        <f t="shared" si="65"/>
        <v>0.27586206896551724</v>
      </c>
      <c r="AF177" s="19">
        <f t="shared" si="66"/>
        <v>0</v>
      </c>
      <c r="AG177" s="19">
        <f t="shared" si="67"/>
        <v>1</v>
      </c>
      <c r="AH177" s="19">
        <f t="shared" si="68"/>
        <v>0</v>
      </c>
      <c r="AI177" s="19">
        <f t="shared" si="69"/>
        <v>1</v>
      </c>
      <c r="AJ177" s="19">
        <f>IF(P177&gt;=0.69,1,0)</f>
        <v>0</v>
      </c>
      <c r="AK177" s="19">
        <f t="shared" si="71"/>
        <v>0</v>
      </c>
      <c r="AL177" s="19">
        <f t="shared" si="72"/>
        <v>1</v>
      </c>
      <c r="AM177" s="8">
        <f t="shared" si="73"/>
        <v>0</v>
      </c>
      <c r="AN177" s="8">
        <f t="shared" si="74"/>
        <v>0</v>
      </c>
      <c r="AO177" s="8">
        <f t="shared" si="75"/>
        <v>0</v>
      </c>
      <c r="AP177" s="8">
        <f t="shared" si="76"/>
        <v>3</v>
      </c>
    </row>
    <row r="178" spans="1:42" x14ac:dyDescent="0.25">
      <c r="A178" s="8" t="s">
        <v>2091</v>
      </c>
      <c r="B178" s="8" t="s">
        <v>2105</v>
      </c>
      <c r="C178" s="9" t="s">
        <v>2115</v>
      </c>
      <c r="D178" s="10" t="s">
        <v>309</v>
      </c>
      <c r="E178" s="8" t="s">
        <v>310</v>
      </c>
      <c r="F178" s="11">
        <v>58</v>
      </c>
      <c r="G178" s="11">
        <v>59</v>
      </c>
      <c r="H178" s="11">
        <f t="shared" si="56"/>
        <v>1</v>
      </c>
      <c r="I178" s="52">
        <f t="shared" si="79"/>
        <v>1.7241379310344827E-2</v>
      </c>
      <c r="J178" s="11">
        <v>20</v>
      </c>
      <c r="K178" s="11">
        <v>10</v>
      </c>
      <c r="L178" s="14">
        <f t="shared" si="81"/>
        <v>0.5</v>
      </c>
      <c r="M178" s="8">
        <v>34</v>
      </c>
      <c r="N178" s="12">
        <f t="shared" si="57"/>
        <v>0.57627118644067798</v>
      </c>
      <c r="O178" s="8">
        <v>38</v>
      </c>
      <c r="P178" s="12">
        <f t="shared" si="58"/>
        <v>0.64406779661016944</v>
      </c>
      <c r="Q178" s="8">
        <v>31</v>
      </c>
      <c r="R178" s="12">
        <f t="shared" si="59"/>
        <v>0.52542372881355937</v>
      </c>
      <c r="S178" s="8">
        <v>11</v>
      </c>
      <c r="T178" s="8">
        <v>0</v>
      </c>
      <c r="U178" s="8">
        <v>1</v>
      </c>
      <c r="V178" s="8"/>
      <c r="W178" s="8">
        <v>6</v>
      </c>
      <c r="X178" s="8">
        <v>1</v>
      </c>
      <c r="Y178" s="17">
        <f t="shared" si="60"/>
        <v>0</v>
      </c>
      <c r="Z178" s="17" t="str">
        <f t="shared" si="61"/>
        <v>YES</v>
      </c>
      <c r="AA178" s="17">
        <f t="shared" si="62"/>
        <v>0</v>
      </c>
      <c r="AB178" s="17" t="str">
        <f t="shared" si="63"/>
        <v>YES</v>
      </c>
      <c r="AC178" s="17" t="str">
        <f t="shared" si="64"/>
        <v>YES</v>
      </c>
      <c r="AD178" s="8">
        <v>34</v>
      </c>
      <c r="AE178" s="12">
        <f t="shared" si="65"/>
        <v>0.57627118644067798</v>
      </c>
      <c r="AF178" s="19">
        <f t="shared" si="66"/>
        <v>1</v>
      </c>
      <c r="AG178" s="19">
        <f t="shared" si="67"/>
        <v>0</v>
      </c>
      <c r="AH178" s="19">
        <f t="shared" si="68"/>
        <v>1</v>
      </c>
      <c r="AI178" s="19">
        <f t="shared" si="69"/>
        <v>1</v>
      </c>
      <c r="AJ178" s="19">
        <f t="shared" ref="AJ178:AJ209" si="82">IF(P178&gt;=0.695,1,0)</f>
        <v>0</v>
      </c>
      <c r="AK178" s="19">
        <f t="shared" si="71"/>
        <v>1</v>
      </c>
      <c r="AL178" s="19">
        <f t="shared" si="72"/>
        <v>1</v>
      </c>
      <c r="AM178" s="8">
        <f t="shared" si="73"/>
        <v>1</v>
      </c>
      <c r="AN178" s="8">
        <f t="shared" si="74"/>
        <v>1</v>
      </c>
      <c r="AO178" s="8">
        <f t="shared" si="75"/>
        <v>0</v>
      </c>
      <c r="AP178" s="8">
        <f t="shared" si="76"/>
        <v>7</v>
      </c>
    </row>
    <row r="179" spans="1:42" x14ac:dyDescent="0.25">
      <c r="A179" s="8" t="s">
        <v>2091</v>
      </c>
      <c r="B179" s="8" t="s">
        <v>2105</v>
      </c>
      <c r="C179" s="9" t="s">
        <v>2116</v>
      </c>
      <c r="D179" s="10" t="s">
        <v>311</v>
      </c>
      <c r="E179" s="8" t="s">
        <v>312</v>
      </c>
      <c r="F179" s="11">
        <v>27</v>
      </c>
      <c r="G179" s="11">
        <v>15</v>
      </c>
      <c r="H179" s="11">
        <f t="shared" si="56"/>
        <v>-12</v>
      </c>
      <c r="I179" s="52">
        <f t="shared" si="79"/>
        <v>-0.44444444444444442</v>
      </c>
      <c r="J179" s="11">
        <v>14</v>
      </c>
      <c r="K179" s="11">
        <v>5</v>
      </c>
      <c r="L179" s="14">
        <f t="shared" si="81"/>
        <v>0.35714285714285715</v>
      </c>
      <c r="M179" s="8">
        <v>10</v>
      </c>
      <c r="N179" s="12">
        <f t="shared" si="57"/>
        <v>0.66666666666666663</v>
      </c>
      <c r="O179" s="8">
        <v>11</v>
      </c>
      <c r="P179" s="12">
        <f t="shared" si="58"/>
        <v>0.73333333333333328</v>
      </c>
      <c r="Q179" s="8">
        <v>9</v>
      </c>
      <c r="R179" s="12">
        <f t="shared" si="59"/>
        <v>0.6</v>
      </c>
      <c r="S179" s="8">
        <v>3</v>
      </c>
      <c r="T179" s="8">
        <v>0</v>
      </c>
      <c r="U179" s="8">
        <v>0</v>
      </c>
      <c r="V179" s="8"/>
      <c r="W179" s="8">
        <v>0</v>
      </c>
      <c r="X179" s="8">
        <v>0</v>
      </c>
      <c r="Y179" s="17">
        <f t="shared" si="60"/>
        <v>0</v>
      </c>
      <c r="Z179" s="17">
        <f t="shared" si="61"/>
        <v>0</v>
      </c>
      <c r="AA179" s="17">
        <f t="shared" si="62"/>
        <v>0</v>
      </c>
      <c r="AB179" s="17">
        <f t="shared" si="63"/>
        <v>0</v>
      </c>
      <c r="AC179" s="17">
        <f t="shared" si="64"/>
        <v>0</v>
      </c>
      <c r="AD179" s="8">
        <v>9</v>
      </c>
      <c r="AE179" s="12">
        <f t="shared" si="65"/>
        <v>0.6</v>
      </c>
      <c r="AF179" s="19">
        <f t="shared" si="66"/>
        <v>0</v>
      </c>
      <c r="AG179" s="19">
        <f t="shared" si="67"/>
        <v>0</v>
      </c>
      <c r="AH179" s="19">
        <f t="shared" si="68"/>
        <v>0</v>
      </c>
      <c r="AI179" s="19">
        <f t="shared" si="69"/>
        <v>1</v>
      </c>
      <c r="AJ179" s="19">
        <f t="shared" si="82"/>
        <v>1</v>
      </c>
      <c r="AK179" s="19">
        <f t="shared" si="71"/>
        <v>1</v>
      </c>
      <c r="AL179" s="19">
        <f t="shared" si="72"/>
        <v>1</v>
      </c>
      <c r="AM179" s="8">
        <f t="shared" si="73"/>
        <v>0</v>
      </c>
      <c r="AN179" s="8">
        <f t="shared" si="74"/>
        <v>0</v>
      </c>
      <c r="AO179" s="8">
        <f t="shared" si="75"/>
        <v>1</v>
      </c>
      <c r="AP179" s="8">
        <f t="shared" si="76"/>
        <v>5</v>
      </c>
    </row>
    <row r="180" spans="1:42" x14ac:dyDescent="0.25">
      <c r="A180" s="8" t="s">
        <v>2091</v>
      </c>
      <c r="B180" s="8" t="s">
        <v>2105</v>
      </c>
      <c r="C180" s="9" t="s">
        <v>2117</v>
      </c>
      <c r="D180" s="10" t="s">
        <v>313</v>
      </c>
      <c r="E180" s="8" t="s">
        <v>314</v>
      </c>
      <c r="F180" s="11">
        <v>16</v>
      </c>
      <c r="G180" s="11">
        <v>14</v>
      </c>
      <c r="H180" s="11">
        <f t="shared" si="56"/>
        <v>-2</v>
      </c>
      <c r="I180" s="52">
        <f t="shared" si="79"/>
        <v>-0.125</v>
      </c>
      <c r="J180" s="11">
        <v>5</v>
      </c>
      <c r="K180" s="11">
        <v>2</v>
      </c>
      <c r="L180" s="14">
        <f t="shared" si="81"/>
        <v>0.4</v>
      </c>
      <c r="M180" s="8">
        <v>9</v>
      </c>
      <c r="N180" s="12">
        <f t="shared" si="57"/>
        <v>0.6428571428571429</v>
      </c>
      <c r="O180" s="8">
        <v>13</v>
      </c>
      <c r="P180" s="12">
        <f t="shared" si="58"/>
        <v>0.9285714285714286</v>
      </c>
      <c r="Q180" s="8">
        <v>12</v>
      </c>
      <c r="R180" s="12">
        <f t="shared" si="59"/>
        <v>0.8571428571428571</v>
      </c>
      <c r="S180" s="8">
        <v>7</v>
      </c>
      <c r="T180" s="8">
        <v>0</v>
      </c>
      <c r="U180" s="8">
        <v>0</v>
      </c>
      <c r="V180" s="8"/>
      <c r="W180" s="8">
        <v>0</v>
      </c>
      <c r="X180" s="8">
        <v>1</v>
      </c>
      <c r="Y180" s="17">
        <f t="shared" si="60"/>
        <v>0</v>
      </c>
      <c r="Z180" s="17">
        <f t="shared" si="61"/>
        <v>0</v>
      </c>
      <c r="AA180" s="17">
        <f t="shared" si="62"/>
        <v>0</v>
      </c>
      <c r="AB180" s="17">
        <f t="shared" si="63"/>
        <v>0</v>
      </c>
      <c r="AC180" s="17" t="str">
        <f t="shared" si="64"/>
        <v>YES</v>
      </c>
      <c r="AD180" s="8">
        <v>8</v>
      </c>
      <c r="AE180" s="12">
        <f t="shared" si="65"/>
        <v>0.5714285714285714</v>
      </c>
      <c r="AF180" s="19">
        <f t="shared" si="66"/>
        <v>0</v>
      </c>
      <c r="AG180" s="19">
        <f t="shared" si="67"/>
        <v>0</v>
      </c>
      <c r="AH180" s="19">
        <f t="shared" si="68"/>
        <v>0</v>
      </c>
      <c r="AI180" s="19">
        <f t="shared" si="69"/>
        <v>1</v>
      </c>
      <c r="AJ180" s="19">
        <f t="shared" si="82"/>
        <v>1</v>
      </c>
      <c r="AK180" s="19">
        <f t="shared" si="71"/>
        <v>1</v>
      </c>
      <c r="AL180" s="19">
        <f t="shared" si="72"/>
        <v>1</v>
      </c>
      <c r="AM180" s="8">
        <f t="shared" si="73"/>
        <v>0</v>
      </c>
      <c r="AN180" s="8">
        <f t="shared" si="74"/>
        <v>1</v>
      </c>
      <c r="AO180" s="8">
        <f t="shared" si="75"/>
        <v>0</v>
      </c>
      <c r="AP180" s="8">
        <f t="shared" si="76"/>
        <v>5</v>
      </c>
    </row>
    <row r="181" spans="1:42" x14ac:dyDescent="0.25">
      <c r="A181" s="8" t="s">
        <v>2091</v>
      </c>
      <c r="B181" s="8" t="s">
        <v>2105</v>
      </c>
      <c r="C181" s="9" t="s">
        <v>1984</v>
      </c>
      <c r="D181" s="10" t="s">
        <v>315</v>
      </c>
      <c r="E181" s="8" t="s">
        <v>316</v>
      </c>
      <c r="F181" s="11">
        <v>25</v>
      </c>
      <c r="G181" s="11">
        <v>24</v>
      </c>
      <c r="H181" s="11">
        <f t="shared" si="56"/>
        <v>-1</v>
      </c>
      <c r="I181" s="52">
        <f t="shared" si="79"/>
        <v>-0.04</v>
      </c>
      <c r="J181" s="11">
        <v>4</v>
      </c>
      <c r="K181" s="11">
        <v>4</v>
      </c>
      <c r="L181" s="14">
        <f t="shared" si="81"/>
        <v>1</v>
      </c>
      <c r="M181" s="8">
        <v>6</v>
      </c>
      <c r="N181" s="12">
        <f t="shared" si="57"/>
        <v>0.25</v>
      </c>
      <c r="O181" s="8">
        <v>20</v>
      </c>
      <c r="P181" s="12">
        <f t="shared" si="58"/>
        <v>0.83333333333333337</v>
      </c>
      <c r="Q181" s="8">
        <v>9</v>
      </c>
      <c r="R181" s="12">
        <f t="shared" si="59"/>
        <v>0.375</v>
      </c>
      <c r="S181" s="8">
        <v>3</v>
      </c>
      <c r="T181" s="8">
        <v>0</v>
      </c>
      <c r="U181" s="8">
        <v>0</v>
      </c>
      <c r="V181" s="8"/>
      <c r="W181" s="8">
        <v>0</v>
      </c>
      <c r="X181" s="8">
        <v>1</v>
      </c>
      <c r="Y181" s="17">
        <f t="shared" si="60"/>
        <v>0</v>
      </c>
      <c r="Z181" s="17">
        <f t="shared" si="61"/>
        <v>0</v>
      </c>
      <c r="AA181" s="17">
        <f t="shared" si="62"/>
        <v>0</v>
      </c>
      <c r="AB181" s="17">
        <f t="shared" si="63"/>
        <v>0</v>
      </c>
      <c r="AC181" s="17" t="str">
        <f t="shared" si="64"/>
        <v>YES</v>
      </c>
      <c r="AD181" s="8">
        <v>2</v>
      </c>
      <c r="AE181" s="12">
        <f t="shared" si="65"/>
        <v>8.3333333333333329E-2</v>
      </c>
      <c r="AF181" s="19">
        <f t="shared" si="66"/>
        <v>0</v>
      </c>
      <c r="AG181" s="19">
        <f t="shared" si="67"/>
        <v>0</v>
      </c>
      <c r="AH181" s="19">
        <f t="shared" si="68"/>
        <v>1</v>
      </c>
      <c r="AI181" s="19">
        <f t="shared" si="69"/>
        <v>0</v>
      </c>
      <c r="AJ181" s="19">
        <f t="shared" si="82"/>
        <v>1</v>
      </c>
      <c r="AK181" s="19">
        <f t="shared" si="71"/>
        <v>0</v>
      </c>
      <c r="AL181" s="19">
        <f t="shared" si="72"/>
        <v>1</v>
      </c>
      <c r="AM181" s="8">
        <f t="shared" si="73"/>
        <v>0</v>
      </c>
      <c r="AN181" s="8">
        <f t="shared" si="74"/>
        <v>1</v>
      </c>
      <c r="AO181" s="8">
        <f t="shared" si="75"/>
        <v>0</v>
      </c>
      <c r="AP181" s="8">
        <f t="shared" si="76"/>
        <v>4</v>
      </c>
    </row>
    <row r="182" spans="1:42" x14ac:dyDescent="0.25">
      <c r="A182" s="8" t="s">
        <v>2091</v>
      </c>
      <c r="B182" s="8" t="s">
        <v>2105</v>
      </c>
      <c r="C182" s="9" t="s">
        <v>2078</v>
      </c>
      <c r="D182" s="10" t="s">
        <v>317</v>
      </c>
      <c r="E182" s="8" t="s">
        <v>318</v>
      </c>
      <c r="F182" s="11">
        <v>45</v>
      </c>
      <c r="G182" s="11">
        <v>35</v>
      </c>
      <c r="H182" s="11">
        <f t="shared" si="56"/>
        <v>-10</v>
      </c>
      <c r="I182" s="52">
        <f t="shared" si="79"/>
        <v>-0.22222222222222221</v>
      </c>
      <c r="J182" s="11">
        <v>37</v>
      </c>
      <c r="K182" s="11">
        <v>13</v>
      </c>
      <c r="L182" s="14">
        <f t="shared" si="81"/>
        <v>0.35135135135135137</v>
      </c>
      <c r="M182" s="8">
        <v>2</v>
      </c>
      <c r="N182" s="12">
        <f t="shared" si="57"/>
        <v>5.7142857142857141E-2</v>
      </c>
      <c r="O182" s="8">
        <v>17</v>
      </c>
      <c r="P182" s="12">
        <f t="shared" si="58"/>
        <v>0.48571428571428571</v>
      </c>
      <c r="Q182" s="8">
        <v>3</v>
      </c>
      <c r="R182" s="12">
        <f t="shared" si="59"/>
        <v>8.5714285714285715E-2</v>
      </c>
      <c r="S182" s="8">
        <v>3</v>
      </c>
      <c r="T182" s="8">
        <v>0</v>
      </c>
      <c r="U182" s="8">
        <v>0</v>
      </c>
      <c r="V182" s="8"/>
      <c r="W182" s="8">
        <v>0</v>
      </c>
      <c r="X182" s="8">
        <v>0</v>
      </c>
      <c r="Y182" s="17">
        <f t="shared" si="60"/>
        <v>0</v>
      </c>
      <c r="Z182" s="17">
        <f t="shared" si="61"/>
        <v>0</v>
      </c>
      <c r="AA182" s="17">
        <f t="shared" si="62"/>
        <v>0</v>
      </c>
      <c r="AB182" s="17">
        <f t="shared" si="63"/>
        <v>0</v>
      </c>
      <c r="AC182" s="17">
        <f t="shared" si="64"/>
        <v>0</v>
      </c>
      <c r="AD182" s="8">
        <v>0</v>
      </c>
      <c r="AE182" s="12">
        <f t="shared" si="65"/>
        <v>0</v>
      </c>
      <c r="AF182" s="19">
        <f t="shared" si="66"/>
        <v>1</v>
      </c>
      <c r="AG182" s="19">
        <f t="shared" si="67"/>
        <v>0</v>
      </c>
      <c r="AH182" s="19">
        <f t="shared" si="68"/>
        <v>0</v>
      </c>
      <c r="AI182" s="19">
        <f t="shared" si="69"/>
        <v>0</v>
      </c>
      <c r="AJ182" s="19">
        <f t="shared" si="82"/>
        <v>0</v>
      </c>
      <c r="AK182" s="19">
        <f t="shared" si="71"/>
        <v>0</v>
      </c>
      <c r="AL182" s="19">
        <f t="shared" si="72"/>
        <v>1</v>
      </c>
      <c r="AM182" s="8">
        <f t="shared" si="73"/>
        <v>0</v>
      </c>
      <c r="AN182" s="8">
        <f t="shared" si="74"/>
        <v>0</v>
      </c>
      <c r="AO182" s="8">
        <f t="shared" si="75"/>
        <v>0</v>
      </c>
      <c r="AP182" s="8">
        <f t="shared" si="76"/>
        <v>2</v>
      </c>
    </row>
    <row r="183" spans="1:42" x14ac:dyDescent="0.25">
      <c r="A183" s="8" t="s">
        <v>2091</v>
      </c>
      <c r="B183" s="8" t="s">
        <v>2105</v>
      </c>
      <c r="C183" s="9" t="s">
        <v>2118</v>
      </c>
      <c r="D183" s="10" t="s">
        <v>1581</v>
      </c>
      <c r="E183" s="8" t="s">
        <v>1582</v>
      </c>
      <c r="F183" s="11">
        <v>22</v>
      </c>
      <c r="G183" s="11">
        <v>10</v>
      </c>
      <c r="H183" s="11">
        <f t="shared" si="56"/>
        <v>-12</v>
      </c>
      <c r="I183" s="52">
        <f t="shared" si="79"/>
        <v>-0.54545454545454541</v>
      </c>
      <c r="J183" s="11">
        <v>6</v>
      </c>
      <c r="K183" s="11">
        <v>5</v>
      </c>
      <c r="L183" s="14">
        <f t="shared" si="81"/>
        <v>0.83333333333333337</v>
      </c>
      <c r="M183" s="8">
        <v>0</v>
      </c>
      <c r="N183" s="12">
        <f t="shared" si="57"/>
        <v>0</v>
      </c>
      <c r="O183" s="8">
        <v>4</v>
      </c>
      <c r="P183" s="12">
        <f t="shared" si="58"/>
        <v>0.4</v>
      </c>
      <c r="Q183" s="8">
        <v>0</v>
      </c>
      <c r="R183" s="12">
        <f t="shared" si="59"/>
        <v>0</v>
      </c>
      <c r="S183" s="8">
        <v>0</v>
      </c>
      <c r="T183" s="8">
        <v>0</v>
      </c>
      <c r="U183" s="8">
        <v>0</v>
      </c>
      <c r="V183" s="8"/>
      <c r="W183" s="8">
        <v>0</v>
      </c>
      <c r="X183" s="8">
        <v>0</v>
      </c>
      <c r="Y183" s="17">
        <f t="shared" si="60"/>
        <v>0</v>
      </c>
      <c r="Z183" s="17">
        <f t="shared" si="61"/>
        <v>0</v>
      </c>
      <c r="AA183" s="17">
        <f t="shared" si="62"/>
        <v>0</v>
      </c>
      <c r="AB183" s="17">
        <f t="shared" si="63"/>
        <v>0</v>
      </c>
      <c r="AC183" s="17">
        <f t="shared" si="64"/>
        <v>0</v>
      </c>
      <c r="AD183" s="8">
        <v>0</v>
      </c>
      <c r="AE183" s="12">
        <f t="shared" si="65"/>
        <v>0</v>
      </c>
      <c r="AF183" s="19">
        <f t="shared" si="66"/>
        <v>0</v>
      </c>
      <c r="AG183" s="19">
        <f t="shared" si="67"/>
        <v>0</v>
      </c>
      <c r="AH183" s="19">
        <f t="shared" si="68"/>
        <v>1</v>
      </c>
      <c r="AI183" s="19">
        <f t="shared" si="69"/>
        <v>0</v>
      </c>
      <c r="AJ183" s="19">
        <f t="shared" si="82"/>
        <v>0</v>
      </c>
      <c r="AK183" s="19">
        <f t="shared" si="71"/>
        <v>0</v>
      </c>
      <c r="AL183" s="19">
        <f t="shared" si="72"/>
        <v>0</v>
      </c>
      <c r="AM183" s="8">
        <f t="shared" si="73"/>
        <v>0</v>
      </c>
      <c r="AN183" s="8">
        <f t="shared" si="74"/>
        <v>0</v>
      </c>
      <c r="AO183" s="8">
        <f t="shared" si="75"/>
        <v>0</v>
      </c>
      <c r="AP183" s="8">
        <f t="shared" si="76"/>
        <v>1</v>
      </c>
    </row>
    <row r="184" spans="1:42" x14ac:dyDescent="0.25">
      <c r="A184" s="8" t="s">
        <v>2091</v>
      </c>
      <c r="B184" s="8" t="s">
        <v>2105</v>
      </c>
      <c r="C184" s="9" t="s">
        <v>2119</v>
      </c>
      <c r="D184" s="10" t="s">
        <v>319</v>
      </c>
      <c r="E184" s="8" t="s">
        <v>320</v>
      </c>
      <c r="F184" s="11">
        <v>19</v>
      </c>
      <c r="G184" s="11">
        <v>20</v>
      </c>
      <c r="H184" s="11">
        <f t="shared" si="56"/>
        <v>1</v>
      </c>
      <c r="I184" s="52">
        <f t="shared" si="79"/>
        <v>5.2631578947368418E-2</v>
      </c>
      <c r="J184" s="11">
        <v>14</v>
      </c>
      <c r="K184" s="11">
        <v>7</v>
      </c>
      <c r="L184" s="14">
        <f t="shared" si="81"/>
        <v>0.5</v>
      </c>
      <c r="M184" s="8">
        <v>4</v>
      </c>
      <c r="N184" s="12">
        <f t="shared" si="57"/>
        <v>0.2</v>
      </c>
      <c r="O184" s="8">
        <v>13</v>
      </c>
      <c r="P184" s="12">
        <f t="shared" si="58"/>
        <v>0.65</v>
      </c>
      <c r="Q184" s="8">
        <v>5</v>
      </c>
      <c r="R184" s="12">
        <f t="shared" si="59"/>
        <v>0.25</v>
      </c>
      <c r="S184" s="8">
        <v>3</v>
      </c>
      <c r="T184" s="8">
        <v>0</v>
      </c>
      <c r="U184" s="8">
        <v>0</v>
      </c>
      <c r="V184" s="8"/>
      <c r="W184" s="8">
        <v>2</v>
      </c>
      <c r="X184" s="8">
        <v>1</v>
      </c>
      <c r="Y184" s="17">
        <f t="shared" si="60"/>
        <v>0</v>
      </c>
      <c r="Z184" s="17">
        <f t="shared" si="61"/>
        <v>0</v>
      </c>
      <c r="AA184" s="17">
        <f t="shared" si="62"/>
        <v>0</v>
      </c>
      <c r="AB184" s="17" t="str">
        <f t="shared" si="63"/>
        <v>YES</v>
      </c>
      <c r="AC184" s="17" t="str">
        <f t="shared" si="64"/>
        <v>YES</v>
      </c>
      <c r="AD184" s="8">
        <v>9</v>
      </c>
      <c r="AE184" s="12">
        <f t="shared" si="65"/>
        <v>0.45</v>
      </c>
      <c r="AF184" s="19">
        <f t="shared" si="66"/>
        <v>0</v>
      </c>
      <c r="AG184" s="19">
        <f t="shared" si="67"/>
        <v>0</v>
      </c>
      <c r="AH184" s="19">
        <f t="shared" si="68"/>
        <v>1</v>
      </c>
      <c r="AI184" s="19">
        <f t="shared" si="69"/>
        <v>0</v>
      </c>
      <c r="AJ184" s="19">
        <f t="shared" si="82"/>
        <v>0</v>
      </c>
      <c r="AK184" s="19">
        <f t="shared" si="71"/>
        <v>0</v>
      </c>
      <c r="AL184" s="19">
        <f t="shared" si="72"/>
        <v>1</v>
      </c>
      <c r="AM184" s="8">
        <f t="shared" si="73"/>
        <v>0</v>
      </c>
      <c r="AN184" s="8">
        <f t="shared" si="74"/>
        <v>1</v>
      </c>
      <c r="AO184" s="8">
        <f t="shared" si="75"/>
        <v>0</v>
      </c>
      <c r="AP184" s="8">
        <f t="shared" si="76"/>
        <v>3</v>
      </c>
    </row>
    <row r="185" spans="1:42" x14ac:dyDescent="0.25">
      <c r="A185" s="8" t="s">
        <v>2091</v>
      </c>
      <c r="B185" s="8" t="s">
        <v>2120</v>
      </c>
      <c r="C185" s="9" t="s">
        <v>2024</v>
      </c>
      <c r="D185" s="10" t="s">
        <v>321</v>
      </c>
      <c r="E185" s="8" t="s">
        <v>322</v>
      </c>
      <c r="F185" s="11">
        <v>35</v>
      </c>
      <c r="G185" s="11">
        <v>42</v>
      </c>
      <c r="H185" s="11">
        <f t="shared" si="56"/>
        <v>7</v>
      </c>
      <c r="I185" s="52">
        <f t="shared" si="79"/>
        <v>0.2</v>
      </c>
      <c r="J185" s="11">
        <v>16</v>
      </c>
      <c r="K185" s="11">
        <v>6</v>
      </c>
      <c r="L185" s="14">
        <f t="shared" si="81"/>
        <v>0.375</v>
      </c>
      <c r="M185" s="8">
        <v>13</v>
      </c>
      <c r="N185" s="12">
        <f t="shared" si="57"/>
        <v>0.30952380952380953</v>
      </c>
      <c r="O185" s="8">
        <v>35</v>
      </c>
      <c r="P185" s="12">
        <f t="shared" si="58"/>
        <v>0.83333333333333337</v>
      </c>
      <c r="Q185" s="8">
        <v>19</v>
      </c>
      <c r="R185" s="12">
        <f t="shared" si="59"/>
        <v>0.45238095238095238</v>
      </c>
      <c r="S185" s="8">
        <v>10</v>
      </c>
      <c r="T185" s="8">
        <v>0</v>
      </c>
      <c r="U185" s="8">
        <v>0</v>
      </c>
      <c r="V185" s="8"/>
      <c r="W185" s="8">
        <v>1</v>
      </c>
      <c r="X185" s="8">
        <v>1</v>
      </c>
      <c r="Y185" s="17">
        <f t="shared" si="60"/>
        <v>0</v>
      </c>
      <c r="Z185" s="17">
        <f t="shared" si="61"/>
        <v>0</v>
      </c>
      <c r="AA185" s="17">
        <f t="shared" si="62"/>
        <v>0</v>
      </c>
      <c r="AB185" s="17" t="str">
        <f t="shared" si="63"/>
        <v>YES</v>
      </c>
      <c r="AC185" s="17" t="str">
        <f t="shared" si="64"/>
        <v>YES</v>
      </c>
      <c r="AD185" s="8">
        <v>31</v>
      </c>
      <c r="AE185" s="12">
        <f t="shared" si="65"/>
        <v>0.73809523809523814</v>
      </c>
      <c r="AF185" s="19">
        <f t="shared" si="66"/>
        <v>1</v>
      </c>
      <c r="AG185" s="19">
        <f t="shared" si="67"/>
        <v>1</v>
      </c>
      <c r="AH185" s="19">
        <f t="shared" si="68"/>
        <v>0</v>
      </c>
      <c r="AI185" s="19">
        <f t="shared" si="69"/>
        <v>0</v>
      </c>
      <c r="AJ185" s="19">
        <f t="shared" si="82"/>
        <v>1</v>
      </c>
      <c r="AK185" s="19">
        <f t="shared" si="71"/>
        <v>0</v>
      </c>
      <c r="AL185" s="19">
        <f t="shared" si="72"/>
        <v>1</v>
      </c>
      <c r="AM185" s="8">
        <f t="shared" si="73"/>
        <v>0</v>
      </c>
      <c r="AN185" s="8">
        <f t="shared" si="74"/>
        <v>1</v>
      </c>
      <c r="AO185" s="8">
        <f t="shared" si="75"/>
        <v>1</v>
      </c>
      <c r="AP185" s="8">
        <f t="shared" si="76"/>
        <v>6</v>
      </c>
    </row>
    <row r="186" spans="1:42" x14ac:dyDescent="0.25">
      <c r="A186" s="8" t="s">
        <v>2091</v>
      </c>
      <c r="B186" s="8" t="s">
        <v>2120</v>
      </c>
      <c r="C186" s="9" t="s">
        <v>2102</v>
      </c>
      <c r="D186" s="10" t="s">
        <v>323</v>
      </c>
      <c r="E186" s="8" t="s">
        <v>324</v>
      </c>
      <c r="F186" s="11">
        <v>50</v>
      </c>
      <c r="G186" s="11">
        <v>57</v>
      </c>
      <c r="H186" s="11">
        <f t="shared" si="56"/>
        <v>7</v>
      </c>
      <c r="I186" s="52">
        <f t="shared" si="79"/>
        <v>0.14000000000000001</v>
      </c>
      <c r="J186" s="11">
        <v>17</v>
      </c>
      <c r="K186" s="11">
        <v>7</v>
      </c>
      <c r="L186" s="14">
        <f t="shared" si="81"/>
        <v>0.41176470588235292</v>
      </c>
      <c r="M186" s="8">
        <v>33</v>
      </c>
      <c r="N186" s="12">
        <f t="shared" si="57"/>
        <v>0.57894736842105265</v>
      </c>
      <c r="O186" s="8">
        <v>50</v>
      </c>
      <c r="P186" s="12">
        <f t="shared" si="58"/>
        <v>0.8771929824561403</v>
      </c>
      <c r="Q186" s="8">
        <v>29</v>
      </c>
      <c r="R186" s="12">
        <f t="shared" si="59"/>
        <v>0.50877192982456143</v>
      </c>
      <c r="S186" s="8">
        <v>16</v>
      </c>
      <c r="T186" s="8">
        <v>0</v>
      </c>
      <c r="U186" s="8">
        <v>1</v>
      </c>
      <c r="V186" s="8"/>
      <c r="W186" s="8">
        <v>1</v>
      </c>
      <c r="X186" s="8">
        <v>0</v>
      </c>
      <c r="Y186" s="17">
        <f t="shared" si="60"/>
        <v>0</v>
      </c>
      <c r="Z186" s="17" t="str">
        <f t="shared" si="61"/>
        <v>YES</v>
      </c>
      <c r="AA186" s="17">
        <f t="shared" si="62"/>
        <v>0</v>
      </c>
      <c r="AB186" s="17" t="str">
        <f t="shared" si="63"/>
        <v>YES</v>
      </c>
      <c r="AC186" s="17">
        <f t="shared" si="64"/>
        <v>0</v>
      </c>
      <c r="AD186" s="8">
        <v>49</v>
      </c>
      <c r="AE186" s="12">
        <f t="shared" si="65"/>
        <v>0.85964912280701755</v>
      </c>
      <c r="AF186" s="19">
        <f t="shared" si="66"/>
        <v>1</v>
      </c>
      <c r="AG186" s="19">
        <f t="shared" si="67"/>
        <v>1</v>
      </c>
      <c r="AH186" s="19">
        <f t="shared" si="68"/>
        <v>0</v>
      </c>
      <c r="AI186" s="19">
        <f t="shared" si="69"/>
        <v>1</v>
      </c>
      <c r="AJ186" s="19">
        <f t="shared" si="82"/>
        <v>1</v>
      </c>
      <c r="AK186" s="19">
        <f t="shared" si="71"/>
        <v>1</v>
      </c>
      <c r="AL186" s="19">
        <f t="shared" si="72"/>
        <v>1</v>
      </c>
      <c r="AM186" s="8">
        <f t="shared" si="73"/>
        <v>1</v>
      </c>
      <c r="AN186" s="8">
        <f t="shared" si="74"/>
        <v>1</v>
      </c>
      <c r="AO186" s="8">
        <f t="shared" si="75"/>
        <v>1</v>
      </c>
      <c r="AP186" s="8">
        <f t="shared" si="76"/>
        <v>9</v>
      </c>
    </row>
    <row r="187" spans="1:42" x14ac:dyDescent="0.25">
      <c r="A187" s="8" t="s">
        <v>2091</v>
      </c>
      <c r="B187" s="8" t="s">
        <v>2120</v>
      </c>
      <c r="C187" s="9" t="s">
        <v>2027</v>
      </c>
      <c r="D187" s="10" t="s">
        <v>325</v>
      </c>
      <c r="E187" s="8" t="s">
        <v>326</v>
      </c>
      <c r="F187" s="11">
        <v>34</v>
      </c>
      <c r="G187" s="11">
        <v>41</v>
      </c>
      <c r="H187" s="11">
        <f t="shared" si="56"/>
        <v>7</v>
      </c>
      <c r="I187" s="52">
        <f t="shared" si="79"/>
        <v>0.20588235294117646</v>
      </c>
      <c r="J187" s="11">
        <v>14</v>
      </c>
      <c r="K187" s="11">
        <v>6</v>
      </c>
      <c r="L187" s="14">
        <f t="shared" si="81"/>
        <v>0.42857142857142855</v>
      </c>
      <c r="M187" s="8">
        <v>13</v>
      </c>
      <c r="N187" s="12">
        <f t="shared" si="57"/>
        <v>0.31707317073170732</v>
      </c>
      <c r="O187" s="8">
        <v>39</v>
      </c>
      <c r="P187" s="12">
        <f t="shared" si="58"/>
        <v>0.95121951219512191</v>
      </c>
      <c r="Q187" s="8">
        <v>26</v>
      </c>
      <c r="R187" s="12">
        <f t="shared" si="59"/>
        <v>0.63414634146341464</v>
      </c>
      <c r="S187" s="8">
        <v>8</v>
      </c>
      <c r="T187" s="8">
        <v>0</v>
      </c>
      <c r="U187" s="8">
        <v>0</v>
      </c>
      <c r="V187" s="8"/>
      <c r="W187" s="8">
        <v>1</v>
      </c>
      <c r="X187" s="8">
        <v>1</v>
      </c>
      <c r="Y187" s="17">
        <f t="shared" si="60"/>
        <v>0</v>
      </c>
      <c r="Z187" s="17">
        <f t="shared" si="61"/>
        <v>0</v>
      </c>
      <c r="AA187" s="17">
        <f t="shared" si="62"/>
        <v>0</v>
      </c>
      <c r="AB187" s="17" t="str">
        <f t="shared" si="63"/>
        <v>YES</v>
      </c>
      <c r="AC187" s="17" t="str">
        <f t="shared" si="64"/>
        <v>YES</v>
      </c>
      <c r="AD187" s="8">
        <v>28</v>
      </c>
      <c r="AE187" s="12">
        <f t="shared" si="65"/>
        <v>0.68292682926829273</v>
      </c>
      <c r="AF187" s="19">
        <f t="shared" si="66"/>
        <v>1</v>
      </c>
      <c r="AG187" s="19">
        <f t="shared" si="67"/>
        <v>1</v>
      </c>
      <c r="AH187" s="19">
        <f t="shared" si="68"/>
        <v>0</v>
      </c>
      <c r="AI187" s="19">
        <f t="shared" si="69"/>
        <v>0</v>
      </c>
      <c r="AJ187" s="19">
        <f t="shared" si="82"/>
        <v>1</v>
      </c>
      <c r="AK187" s="19">
        <f t="shared" si="71"/>
        <v>1</v>
      </c>
      <c r="AL187" s="19">
        <f t="shared" si="72"/>
        <v>1</v>
      </c>
      <c r="AM187" s="8">
        <f t="shared" si="73"/>
        <v>0</v>
      </c>
      <c r="AN187" s="8">
        <f t="shared" si="74"/>
        <v>1</v>
      </c>
      <c r="AO187" s="8">
        <f t="shared" si="75"/>
        <v>1</v>
      </c>
      <c r="AP187" s="8">
        <f t="shared" si="76"/>
        <v>7</v>
      </c>
    </row>
    <row r="188" spans="1:42" x14ac:dyDescent="0.25">
      <c r="A188" s="8" t="s">
        <v>2091</v>
      </c>
      <c r="B188" s="8" t="s">
        <v>2120</v>
      </c>
      <c r="C188" s="9" t="s">
        <v>2106</v>
      </c>
      <c r="D188" s="10" t="s">
        <v>327</v>
      </c>
      <c r="E188" s="8" t="s">
        <v>328</v>
      </c>
      <c r="F188" s="11">
        <v>27</v>
      </c>
      <c r="G188" s="11">
        <v>47</v>
      </c>
      <c r="H188" s="11">
        <f t="shared" si="56"/>
        <v>20</v>
      </c>
      <c r="I188" s="52">
        <f t="shared" si="79"/>
        <v>0.7407407407407407</v>
      </c>
      <c r="J188" s="11">
        <v>10</v>
      </c>
      <c r="K188" s="11">
        <v>10</v>
      </c>
      <c r="L188" s="14">
        <f t="shared" si="81"/>
        <v>1</v>
      </c>
      <c r="M188" s="8">
        <v>17</v>
      </c>
      <c r="N188" s="12">
        <f t="shared" si="57"/>
        <v>0.36170212765957449</v>
      </c>
      <c r="O188" s="8">
        <v>36</v>
      </c>
      <c r="P188" s="12">
        <f t="shared" si="58"/>
        <v>0.76595744680851063</v>
      </c>
      <c r="Q188" s="8">
        <v>21</v>
      </c>
      <c r="R188" s="12">
        <f t="shared" si="59"/>
        <v>0.44680851063829785</v>
      </c>
      <c r="S188" s="8">
        <v>6</v>
      </c>
      <c r="T188" s="8">
        <v>0</v>
      </c>
      <c r="U188" s="8">
        <v>1</v>
      </c>
      <c r="V188" s="8"/>
      <c r="W188" s="8">
        <v>0</v>
      </c>
      <c r="X188" s="8">
        <v>0</v>
      </c>
      <c r="Y188" s="17">
        <f t="shared" si="60"/>
        <v>0</v>
      </c>
      <c r="Z188" s="17" t="str">
        <f t="shared" si="61"/>
        <v>YES</v>
      </c>
      <c r="AA188" s="17">
        <f t="shared" si="62"/>
        <v>0</v>
      </c>
      <c r="AB188" s="17">
        <f t="shared" si="63"/>
        <v>0</v>
      </c>
      <c r="AC188" s="17">
        <f t="shared" si="64"/>
        <v>0</v>
      </c>
      <c r="AD188" s="8">
        <v>20</v>
      </c>
      <c r="AE188" s="12">
        <f t="shared" si="65"/>
        <v>0.42553191489361702</v>
      </c>
      <c r="AF188" s="19">
        <f t="shared" si="66"/>
        <v>1</v>
      </c>
      <c r="AG188" s="19">
        <f t="shared" si="67"/>
        <v>1</v>
      </c>
      <c r="AH188" s="19">
        <f t="shared" si="68"/>
        <v>1</v>
      </c>
      <c r="AI188" s="19">
        <f t="shared" si="69"/>
        <v>0</v>
      </c>
      <c r="AJ188" s="19">
        <f t="shared" si="82"/>
        <v>1</v>
      </c>
      <c r="AK188" s="19">
        <f t="shared" si="71"/>
        <v>0</v>
      </c>
      <c r="AL188" s="19">
        <f t="shared" si="72"/>
        <v>1</v>
      </c>
      <c r="AM188" s="8">
        <f t="shared" si="73"/>
        <v>1</v>
      </c>
      <c r="AN188" s="8">
        <f t="shared" si="74"/>
        <v>0</v>
      </c>
      <c r="AO188" s="8">
        <f t="shared" si="75"/>
        <v>0</v>
      </c>
      <c r="AP188" s="8">
        <f t="shared" si="76"/>
        <v>6</v>
      </c>
    </row>
    <row r="189" spans="1:42" x14ac:dyDescent="0.25">
      <c r="A189" s="8" t="s">
        <v>2091</v>
      </c>
      <c r="B189" s="8" t="s">
        <v>2120</v>
      </c>
      <c r="C189" s="9" t="s">
        <v>2122</v>
      </c>
      <c r="D189" s="10" t="s">
        <v>329</v>
      </c>
      <c r="E189" s="8" t="s">
        <v>330</v>
      </c>
      <c r="F189" s="11">
        <v>27</v>
      </c>
      <c r="G189" s="11">
        <v>35</v>
      </c>
      <c r="H189" s="11">
        <f t="shared" si="56"/>
        <v>8</v>
      </c>
      <c r="I189" s="52">
        <f t="shared" ref="I189:I220" si="83">H189/F189</f>
        <v>0.29629629629629628</v>
      </c>
      <c r="J189" s="11">
        <v>9</v>
      </c>
      <c r="K189" s="11">
        <v>8</v>
      </c>
      <c r="L189" s="14">
        <f t="shared" si="81"/>
        <v>0.88888888888888884</v>
      </c>
      <c r="M189" s="8">
        <v>18</v>
      </c>
      <c r="N189" s="12">
        <f t="shared" si="57"/>
        <v>0.51428571428571423</v>
      </c>
      <c r="O189" s="8">
        <v>26</v>
      </c>
      <c r="P189" s="12">
        <f t="shared" si="58"/>
        <v>0.74285714285714288</v>
      </c>
      <c r="Q189" s="8">
        <v>23</v>
      </c>
      <c r="R189" s="12">
        <f t="shared" si="59"/>
        <v>0.65714285714285714</v>
      </c>
      <c r="S189" s="8">
        <v>6</v>
      </c>
      <c r="T189" s="8">
        <v>0</v>
      </c>
      <c r="U189" s="8">
        <v>1</v>
      </c>
      <c r="V189" s="8"/>
      <c r="W189" s="8">
        <v>0</v>
      </c>
      <c r="X189" s="8">
        <v>0</v>
      </c>
      <c r="Y189" s="17">
        <f t="shared" si="60"/>
        <v>0</v>
      </c>
      <c r="Z189" s="17" t="str">
        <f t="shared" si="61"/>
        <v>YES</v>
      </c>
      <c r="AA189" s="17">
        <f t="shared" si="62"/>
        <v>0</v>
      </c>
      <c r="AB189" s="17">
        <f t="shared" si="63"/>
        <v>0</v>
      </c>
      <c r="AC189" s="17">
        <f t="shared" si="64"/>
        <v>0</v>
      </c>
      <c r="AD189" s="8">
        <v>28</v>
      </c>
      <c r="AE189" s="12">
        <f t="shared" si="65"/>
        <v>0.8</v>
      </c>
      <c r="AF189" s="19">
        <f t="shared" si="66"/>
        <v>1</v>
      </c>
      <c r="AG189" s="19">
        <f t="shared" si="67"/>
        <v>1</v>
      </c>
      <c r="AH189" s="19">
        <f t="shared" si="68"/>
        <v>1</v>
      </c>
      <c r="AI189" s="19">
        <f t="shared" si="69"/>
        <v>1</v>
      </c>
      <c r="AJ189" s="19">
        <f t="shared" si="82"/>
        <v>1</v>
      </c>
      <c r="AK189" s="19">
        <f t="shared" si="71"/>
        <v>1</v>
      </c>
      <c r="AL189" s="19">
        <f t="shared" si="72"/>
        <v>1</v>
      </c>
      <c r="AM189" s="8">
        <f t="shared" si="73"/>
        <v>1</v>
      </c>
      <c r="AN189" s="8">
        <f t="shared" si="74"/>
        <v>0</v>
      </c>
      <c r="AO189" s="8">
        <f t="shared" si="75"/>
        <v>1</v>
      </c>
      <c r="AP189" s="8">
        <f t="shared" si="76"/>
        <v>9</v>
      </c>
    </row>
    <row r="190" spans="1:42" x14ac:dyDescent="0.25">
      <c r="A190" s="8" t="s">
        <v>2091</v>
      </c>
      <c r="B190" s="8" t="s">
        <v>2120</v>
      </c>
      <c r="C190" s="9" t="s">
        <v>2081</v>
      </c>
      <c r="D190" s="10" t="s">
        <v>331</v>
      </c>
      <c r="E190" s="8" t="s">
        <v>332</v>
      </c>
      <c r="F190" s="11">
        <v>50</v>
      </c>
      <c r="G190" s="11">
        <v>59</v>
      </c>
      <c r="H190" s="11">
        <f t="shared" si="56"/>
        <v>9</v>
      </c>
      <c r="I190" s="52">
        <f t="shared" si="83"/>
        <v>0.18</v>
      </c>
      <c r="J190" s="11">
        <v>22</v>
      </c>
      <c r="K190" s="11">
        <v>10</v>
      </c>
      <c r="L190" s="14">
        <f t="shared" si="81"/>
        <v>0.45454545454545453</v>
      </c>
      <c r="M190" s="8">
        <v>24</v>
      </c>
      <c r="N190" s="12">
        <f t="shared" si="57"/>
        <v>0.40677966101694918</v>
      </c>
      <c r="O190" s="8">
        <v>42</v>
      </c>
      <c r="P190" s="12">
        <f t="shared" si="58"/>
        <v>0.71186440677966101</v>
      </c>
      <c r="Q190" s="8">
        <v>33</v>
      </c>
      <c r="R190" s="12">
        <f t="shared" si="59"/>
        <v>0.55932203389830504</v>
      </c>
      <c r="S190" s="8">
        <v>10</v>
      </c>
      <c r="T190" s="8">
        <v>0</v>
      </c>
      <c r="U190" s="8">
        <v>1</v>
      </c>
      <c r="V190" s="8"/>
      <c r="W190" s="8">
        <v>0</v>
      </c>
      <c r="X190" s="8">
        <v>1</v>
      </c>
      <c r="Y190" s="17">
        <f t="shared" si="60"/>
        <v>0</v>
      </c>
      <c r="Z190" s="17" t="str">
        <f t="shared" si="61"/>
        <v>YES</v>
      </c>
      <c r="AA190" s="17">
        <f t="shared" si="62"/>
        <v>0</v>
      </c>
      <c r="AB190" s="17">
        <f t="shared" si="63"/>
        <v>0</v>
      </c>
      <c r="AC190" s="17" t="str">
        <f t="shared" si="64"/>
        <v>YES</v>
      </c>
      <c r="AD190" s="8">
        <v>37</v>
      </c>
      <c r="AE190" s="12">
        <f t="shared" si="65"/>
        <v>0.6271186440677966</v>
      </c>
      <c r="AF190" s="19">
        <f t="shared" si="66"/>
        <v>1</v>
      </c>
      <c r="AG190" s="19">
        <f t="shared" si="67"/>
        <v>1</v>
      </c>
      <c r="AH190" s="19">
        <f t="shared" si="68"/>
        <v>0</v>
      </c>
      <c r="AI190" s="19">
        <f t="shared" si="69"/>
        <v>1</v>
      </c>
      <c r="AJ190" s="19">
        <f t="shared" si="82"/>
        <v>1</v>
      </c>
      <c r="AK190" s="19">
        <f t="shared" si="71"/>
        <v>1</v>
      </c>
      <c r="AL190" s="19">
        <f t="shared" si="72"/>
        <v>1</v>
      </c>
      <c r="AM190" s="8">
        <f t="shared" si="73"/>
        <v>1</v>
      </c>
      <c r="AN190" s="8">
        <f t="shared" si="74"/>
        <v>1</v>
      </c>
      <c r="AO190" s="8">
        <f t="shared" si="75"/>
        <v>1</v>
      </c>
      <c r="AP190" s="8">
        <f t="shared" si="76"/>
        <v>9</v>
      </c>
    </row>
    <row r="191" spans="1:42" x14ac:dyDescent="0.25">
      <c r="A191" s="8" t="s">
        <v>2091</v>
      </c>
      <c r="B191" s="8" t="s">
        <v>2120</v>
      </c>
      <c r="C191" s="9" t="s">
        <v>2014</v>
      </c>
      <c r="D191" s="10" t="s">
        <v>333</v>
      </c>
      <c r="E191" s="8" t="s">
        <v>334</v>
      </c>
      <c r="F191" s="11">
        <v>24</v>
      </c>
      <c r="G191" s="11">
        <v>23</v>
      </c>
      <c r="H191" s="11">
        <f t="shared" si="56"/>
        <v>-1</v>
      </c>
      <c r="I191" s="52">
        <f t="shared" si="83"/>
        <v>-4.1666666666666664E-2</v>
      </c>
      <c r="J191" s="11">
        <v>7</v>
      </c>
      <c r="K191" s="11">
        <v>4</v>
      </c>
      <c r="L191" s="14">
        <f t="shared" si="81"/>
        <v>0.5714285714285714</v>
      </c>
      <c r="M191" s="8">
        <v>12</v>
      </c>
      <c r="N191" s="12">
        <f t="shared" si="57"/>
        <v>0.52173913043478259</v>
      </c>
      <c r="O191" s="8">
        <v>20</v>
      </c>
      <c r="P191" s="12">
        <f t="shared" si="58"/>
        <v>0.86956521739130432</v>
      </c>
      <c r="Q191" s="8">
        <v>14</v>
      </c>
      <c r="R191" s="12">
        <f t="shared" si="59"/>
        <v>0.60869565217391308</v>
      </c>
      <c r="S191" s="8">
        <v>3</v>
      </c>
      <c r="T191" s="8">
        <v>0</v>
      </c>
      <c r="U191" s="8">
        <v>0</v>
      </c>
      <c r="V191" s="8"/>
      <c r="W191" s="8">
        <v>0</v>
      </c>
      <c r="X191" s="8">
        <v>0</v>
      </c>
      <c r="Y191" s="17">
        <f t="shared" si="60"/>
        <v>0</v>
      </c>
      <c r="Z191" s="17">
        <f t="shared" si="61"/>
        <v>0</v>
      </c>
      <c r="AA191" s="17">
        <f t="shared" si="62"/>
        <v>0</v>
      </c>
      <c r="AB191" s="17">
        <f t="shared" si="63"/>
        <v>0</v>
      </c>
      <c r="AC191" s="17">
        <f t="shared" si="64"/>
        <v>0</v>
      </c>
      <c r="AD191" s="8">
        <v>14</v>
      </c>
      <c r="AE191" s="12">
        <f t="shared" si="65"/>
        <v>0.60869565217391308</v>
      </c>
      <c r="AF191" s="19">
        <f t="shared" si="66"/>
        <v>0</v>
      </c>
      <c r="AG191" s="19">
        <f t="shared" si="67"/>
        <v>0</v>
      </c>
      <c r="AH191" s="19">
        <f t="shared" si="68"/>
        <v>1</v>
      </c>
      <c r="AI191" s="19">
        <f t="shared" si="69"/>
        <v>1</v>
      </c>
      <c r="AJ191" s="19">
        <f t="shared" si="82"/>
        <v>1</v>
      </c>
      <c r="AK191" s="19">
        <f t="shared" si="71"/>
        <v>1</v>
      </c>
      <c r="AL191" s="19">
        <f t="shared" si="72"/>
        <v>1</v>
      </c>
      <c r="AM191" s="8">
        <f t="shared" si="73"/>
        <v>0</v>
      </c>
      <c r="AN191" s="8">
        <f t="shared" si="74"/>
        <v>0</v>
      </c>
      <c r="AO191" s="8">
        <f t="shared" si="75"/>
        <v>1</v>
      </c>
      <c r="AP191" s="8">
        <f t="shared" si="76"/>
        <v>6</v>
      </c>
    </row>
    <row r="192" spans="1:42" x14ac:dyDescent="0.25">
      <c r="A192" s="8" t="s">
        <v>2091</v>
      </c>
      <c r="B192" s="8" t="s">
        <v>2120</v>
      </c>
      <c r="C192" s="9" t="s">
        <v>2111</v>
      </c>
      <c r="D192" s="10" t="s">
        <v>335</v>
      </c>
      <c r="E192" s="8" t="s">
        <v>336</v>
      </c>
      <c r="F192" s="11">
        <v>19</v>
      </c>
      <c r="G192" s="11">
        <v>32</v>
      </c>
      <c r="H192" s="11">
        <f t="shared" si="56"/>
        <v>13</v>
      </c>
      <c r="I192" s="52">
        <f t="shared" si="83"/>
        <v>0.68421052631578949</v>
      </c>
      <c r="J192" s="11">
        <v>7</v>
      </c>
      <c r="K192" s="11">
        <v>5</v>
      </c>
      <c r="L192" s="14">
        <f t="shared" si="81"/>
        <v>0.7142857142857143</v>
      </c>
      <c r="M192" s="8">
        <v>11</v>
      </c>
      <c r="N192" s="12">
        <f t="shared" si="57"/>
        <v>0.34375</v>
      </c>
      <c r="O192" s="8">
        <v>26</v>
      </c>
      <c r="P192" s="12">
        <f t="shared" si="58"/>
        <v>0.8125</v>
      </c>
      <c r="Q192" s="8">
        <v>12</v>
      </c>
      <c r="R192" s="12">
        <f t="shared" si="59"/>
        <v>0.375</v>
      </c>
      <c r="S192" s="8">
        <v>11</v>
      </c>
      <c r="T192" s="8">
        <v>0</v>
      </c>
      <c r="U192" s="8">
        <v>0</v>
      </c>
      <c r="V192" s="8"/>
      <c r="W192" s="8">
        <v>2</v>
      </c>
      <c r="X192" s="8">
        <v>0</v>
      </c>
      <c r="Y192" s="17">
        <f t="shared" si="60"/>
        <v>0</v>
      </c>
      <c r="Z192" s="17">
        <f t="shared" si="61"/>
        <v>0</v>
      </c>
      <c r="AA192" s="17">
        <f t="shared" si="62"/>
        <v>0</v>
      </c>
      <c r="AB192" s="17" t="str">
        <f t="shared" si="63"/>
        <v>YES</v>
      </c>
      <c r="AC192" s="17">
        <f t="shared" si="64"/>
        <v>0</v>
      </c>
      <c r="AD192" s="8">
        <v>25</v>
      </c>
      <c r="AE192" s="12">
        <f t="shared" si="65"/>
        <v>0.78125</v>
      </c>
      <c r="AF192" s="19">
        <f t="shared" si="66"/>
        <v>0</v>
      </c>
      <c r="AG192" s="19">
        <f t="shared" si="67"/>
        <v>1</v>
      </c>
      <c r="AH192" s="19">
        <f t="shared" si="68"/>
        <v>1</v>
      </c>
      <c r="AI192" s="19">
        <f t="shared" si="69"/>
        <v>0</v>
      </c>
      <c r="AJ192" s="19">
        <f t="shared" si="82"/>
        <v>1</v>
      </c>
      <c r="AK192" s="19">
        <f t="shared" si="71"/>
        <v>0</v>
      </c>
      <c r="AL192" s="19">
        <f t="shared" si="72"/>
        <v>1</v>
      </c>
      <c r="AM192" s="8">
        <f t="shared" si="73"/>
        <v>0</v>
      </c>
      <c r="AN192" s="8">
        <f t="shared" si="74"/>
        <v>1</v>
      </c>
      <c r="AO192" s="8">
        <f t="shared" si="75"/>
        <v>1</v>
      </c>
      <c r="AP192" s="8">
        <f t="shared" si="76"/>
        <v>6</v>
      </c>
    </row>
    <row r="193" spans="1:43" x14ac:dyDescent="0.25">
      <c r="A193" s="8" t="s">
        <v>2091</v>
      </c>
      <c r="B193" s="8" t="s">
        <v>2120</v>
      </c>
      <c r="C193" s="9" t="s">
        <v>2015</v>
      </c>
      <c r="D193" s="10" t="s">
        <v>337</v>
      </c>
      <c r="E193" s="8" t="s">
        <v>338</v>
      </c>
      <c r="F193" s="11">
        <v>16</v>
      </c>
      <c r="G193" s="11">
        <v>19</v>
      </c>
      <c r="H193" s="11">
        <f t="shared" si="56"/>
        <v>3</v>
      </c>
      <c r="I193" s="52">
        <f t="shared" si="83"/>
        <v>0.1875</v>
      </c>
      <c r="J193" s="11">
        <v>4</v>
      </c>
      <c r="K193" s="11">
        <v>4</v>
      </c>
      <c r="L193" s="14">
        <f t="shared" si="81"/>
        <v>1</v>
      </c>
      <c r="M193" s="8">
        <v>8</v>
      </c>
      <c r="N193" s="12">
        <f t="shared" si="57"/>
        <v>0.42105263157894735</v>
      </c>
      <c r="O193" s="8">
        <v>15</v>
      </c>
      <c r="P193" s="12">
        <f t="shared" si="58"/>
        <v>0.78947368421052633</v>
      </c>
      <c r="Q193" s="8">
        <v>12</v>
      </c>
      <c r="R193" s="12">
        <f t="shared" si="59"/>
        <v>0.63157894736842102</v>
      </c>
      <c r="S193" s="8">
        <v>1</v>
      </c>
      <c r="T193" s="8">
        <v>0</v>
      </c>
      <c r="U193" s="8">
        <v>1</v>
      </c>
      <c r="V193" s="8"/>
      <c r="W193" s="8">
        <v>0</v>
      </c>
      <c r="X193" s="8">
        <v>1</v>
      </c>
      <c r="Y193" s="17">
        <f t="shared" si="60"/>
        <v>0</v>
      </c>
      <c r="Z193" s="17" t="str">
        <f t="shared" si="61"/>
        <v>YES</v>
      </c>
      <c r="AA193" s="17">
        <f t="shared" si="62"/>
        <v>0</v>
      </c>
      <c r="AB193" s="17">
        <f t="shared" si="63"/>
        <v>0</v>
      </c>
      <c r="AC193" s="17" t="str">
        <f t="shared" si="64"/>
        <v>YES</v>
      </c>
      <c r="AD193" s="8">
        <v>14</v>
      </c>
      <c r="AE193" s="12">
        <f t="shared" si="65"/>
        <v>0.73684210526315785</v>
      </c>
      <c r="AF193" s="19">
        <f t="shared" si="66"/>
        <v>0</v>
      </c>
      <c r="AG193" s="19">
        <f t="shared" si="67"/>
        <v>1</v>
      </c>
      <c r="AH193" s="19">
        <f t="shared" si="68"/>
        <v>1</v>
      </c>
      <c r="AI193" s="19">
        <f t="shared" si="69"/>
        <v>1</v>
      </c>
      <c r="AJ193" s="19">
        <f t="shared" si="82"/>
        <v>1</v>
      </c>
      <c r="AK193" s="19">
        <f t="shared" si="71"/>
        <v>1</v>
      </c>
      <c r="AL193" s="19">
        <f t="shared" si="72"/>
        <v>0</v>
      </c>
      <c r="AM193" s="8">
        <f t="shared" si="73"/>
        <v>1</v>
      </c>
      <c r="AN193" s="8">
        <f t="shared" si="74"/>
        <v>1</v>
      </c>
      <c r="AO193" s="8">
        <f t="shared" si="75"/>
        <v>1</v>
      </c>
      <c r="AP193" s="8">
        <f t="shared" si="76"/>
        <v>8</v>
      </c>
    </row>
    <row r="194" spans="1:43" x14ac:dyDescent="0.25">
      <c r="A194" s="8" t="s">
        <v>2091</v>
      </c>
      <c r="B194" s="8" t="s">
        <v>2120</v>
      </c>
      <c r="C194" s="9" t="s">
        <v>2114</v>
      </c>
      <c r="D194" s="10" t="s">
        <v>339</v>
      </c>
      <c r="E194" s="8" t="s">
        <v>340</v>
      </c>
      <c r="F194" s="11">
        <v>20</v>
      </c>
      <c r="G194" s="11">
        <v>19</v>
      </c>
      <c r="H194" s="11">
        <f t="shared" ref="H194:H257" si="84">G194-F194</f>
        <v>-1</v>
      </c>
      <c r="I194" s="52">
        <f t="shared" si="83"/>
        <v>-0.05</v>
      </c>
      <c r="J194" s="11">
        <v>11</v>
      </c>
      <c r="K194" s="11">
        <v>6</v>
      </c>
      <c r="L194" s="14">
        <f t="shared" si="81"/>
        <v>0.54545454545454541</v>
      </c>
      <c r="M194" s="8">
        <v>9</v>
      </c>
      <c r="N194" s="12">
        <f t="shared" ref="N194:N257" si="85">M194/G194</f>
        <v>0.47368421052631576</v>
      </c>
      <c r="O194" s="8">
        <v>17</v>
      </c>
      <c r="P194" s="12">
        <f t="shared" ref="P194:P257" si="86">O194/G194</f>
        <v>0.89473684210526316</v>
      </c>
      <c r="Q194" s="8">
        <v>12</v>
      </c>
      <c r="R194" s="12">
        <f t="shared" ref="R194:R257" si="87">Q194/G194</f>
        <v>0.63157894736842102</v>
      </c>
      <c r="S194" s="8">
        <v>3</v>
      </c>
      <c r="T194" s="8">
        <v>0</v>
      </c>
      <c r="U194" s="8">
        <v>0</v>
      </c>
      <c r="V194" s="8"/>
      <c r="W194" s="8">
        <v>1</v>
      </c>
      <c r="X194" s="8">
        <v>0</v>
      </c>
      <c r="Y194" s="17">
        <f t="shared" ref="Y194:Y257" si="88">IF(T194&gt;0,"YES",T194)</f>
        <v>0</v>
      </c>
      <c r="Z194" s="17">
        <f t="shared" ref="Z194:Z257" si="89">IF(U194&gt;0,"YES",U194)</f>
        <v>0</v>
      </c>
      <c r="AA194" s="17">
        <f t="shared" ref="AA194:AA257" si="90">IF(V194&gt;0,"YES",V194)</f>
        <v>0</v>
      </c>
      <c r="AB194" s="17" t="str">
        <f t="shared" ref="AB194:AB257" si="91">IF(W194&gt;0,"YES",W194)</f>
        <v>YES</v>
      </c>
      <c r="AC194" s="17">
        <f t="shared" ref="AC194:AC257" si="92">IF(X194&gt;0,"YES",X194)</f>
        <v>0</v>
      </c>
      <c r="AD194" s="8">
        <v>13</v>
      </c>
      <c r="AE194" s="12">
        <f t="shared" ref="AE194:AE257" si="93">AD194/G194</f>
        <v>0.68421052631578949</v>
      </c>
      <c r="AF194" s="19">
        <f t="shared" ref="AF194:AF257" si="94">IF(G194&gt;=35,1,0)</f>
        <v>0</v>
      </c>
      <c r="AG194" s="19">
        <f t="shared" ref="AG194:AG257" si="95">IF(OR(I194&gt;=0.095,H194&gt;=10),1,0)</f>
        <v>0</v>
      </c>
      <c r="AH194" s="19">
        <f t="shared" ref="AH194:AH257" si="96">IF(L194&gt;=0.495,1,0)</f>
        <v>1</v>
      </c>
      <c r="AI194" s="19">
        <f t="shared" ref="AI194:AI257" si="97">IF(N194&gt;=0.395,1,0)</f>
        <v>1</v>
      </c>
      <c r="AJ194" s="19">
        <f t="shared" si="82"/>
        <v>1</v>
      </c>
      <c r="AK194" s="19">
        <f t="shared" ref="AK194:AK257" si="98">IF(R194&gt;=0.495,1,0)</f>
        <v>1</v>
      </c>
      <c r="AL194" s="19">
        <f t="shared" ref="AL194:AL257" si="99">IF(S194&gt;=3,1,0)</f>
        <v>1</v>
      </c>
      <c r="AM194" s="8">
        <f t="shared" ref="AM194:AM257" si="100">IF(OR(Y194="YES",Z194="YES",AA194="YES"),1,0)</f>
        <v>0</v>
      </c>
      <c r="AN194" s="8">
        <f t="shared" ref="AN194:AN257" si="101">IF(OR(AB194="YES",AC194="YES"),1,0)</f>
        <v>1</v>
      </c>
      <c r="AO194" s="8">
        <f t="shared" ref="AO194:AO257" si="102">IF(AE194&gt;=0.59,1,0)</f>
        <v>1</v>
      </c>
      <c r="AP194" s="8">
        <f t="shared" ref="AP194:AP257" si="103">SUM(AF194:AO194)</f>
        <v>7</v>
      </c>
    </row>
    <row r="195" spans="1:43" x14ac:dyDescent="0.25">
      <c r="A195" s="8" t="s">
        <v>2091</v>
      </c>
      <c r="B195" s="8" t="s">
        <v>2120</v>
      </c>
      <c r="C195" s="9" t="s">
        <v>2123</v>
      </c>
      <c r="D195" s="10" t="s">
        <v>341</v>
      </c>
      <c r="E195" s="8" t="s">
        <v>342</v>
      </c>
      <c r="F195" s="11">
        <v>36</v>
      </c>
      <c r="G195" s="11">
        <v>41</v>
      </c>
      <c r="H195" s="11">
        <f t="shared" si="84"/>
        <v>5</v>
      </c>
      <c r="I195" s="52">
        <f t="shared" si="83"/>
        <v>0.1388888888888889</v>
      </c>
      <c r="J195" s="11">
        <v>19</v>
      </c>
      <c r="K195" s="11">
        <v>12</v>
      </c>
      <c r="L195" s="14">
        <f t="shared" si="81"/>
        <v>0.63157894736842102</v>
      </c>
      <c r="M195" s="8">
        <v>23</v>
      </c>
      <c r="N195" s="12">
        <f t="shared" si="85"/>
        <v>0.56097560975609762</v>
      </c>
      <c r="O195" s="8">
        <v>36</v>
      </c>
      <c r="P195" s="12">
        <f t="shared" si="86"/>
        <v>0.87804878048780488</v>
      </c>
      <c r="Q195" s="8">
        <v>23</v>
      </c>
      <c r="R195" s="12">
        <f t="shared" si="87"/>
        <v>0.56097560975609762</v>
      </c>
      <c r="S195" s="8">
        <v>12</v>
      </c>
      <c r="T195" s="8">
        <v>0</v>
      </c>
      <c r="U195" s="8">
        <v>1</v>
      </c>
      <c r="V195" s="8"/>
      <c r="W195" s="8">
        <v>1</v>
      </c>
      <c r="X195" s="8">
        <v>0</v>
      </c>
      <c r="Y195" s="17">
        <f t="shared" si="88"/>
        <v>0</v>
      </c>
      <c r="Z195" s="17" t="str">
        <f t="shared" si="89"/>
        <v>YES</v>
      </c>
      <c r="AA195" s="17">
        <f t="shared" si="90"/>
        <v>0</v>
      </c>
      <c r="AB195" s="17" t="str">
        <f t="shared" si="91"/>
        <v>YES</v>
      </c>
      <c r="AC195" s="17">
        <f t="shared" si="92"/>
        <v>0</v>
      </c>
      <c r="AD195" s="8">
        <v>25</v>
      </c>
      <c r="AE195" s="12">
        <f t="shared" si="93"/>
        <v>0.6097560975609756</v>
      </c>
      <c r="AF195" s="19">
        <f t="shared" si="94"/>
        <v>1</v>
      </c>
      <c r="AG195" s="19">
        <f t="shared" si="95"/>
        <v>1</v>
      </c>
      <c r="AH195" s="19">
        <f t="shared" si="96"/>
        <v>1</v>
      </c>
      <c r="AI195" s="19">
        <f t="shared" si="97"/>
        <v>1</v>
      </c>
      <c r="AJ195" s="19">
        <f t="shared" si="82"/>
        <v>1</v>
      </c>
      <c r="AK195" s="19">
        <f t="shared" si="98"/>
        <v>1</v>
      </c>
      <c r="AL195" s="19">
        <f t="shared" si="99"/>
        <v>1</v>
      </c>
      <c r="AM195" s="8">
        <f t="shared" si="100"/>
        <v>1</v>
      </c>
      <c r="AN195" s="8">
        <f t="shared" si="101"/>
        <v>1</v>
      </c>
      <c r="AO195" s="8">
        <f t="shared" si="102"/>
        <v>1</v>
      </c>
      <c r="AP195" s="8">
        <f t="shared" si="103"/>
        <v>10</v>
      </c>
    </row>
    <row r="196" spans="1:43" x14ac:dyDescent="0.25">
      <c r="A196" s="8" t="s">
        <v>2091</v>
      </c>
      <c r="B196" s="8" t="s">
        <v>2120</v>
      </c>
      <c r="C196" s="9" t="s">
        <v>2124</v>
      </c>
      <c r="D196" s="10" t="s">
        <v>343</v>
      </c>
      <c r="E196" s="8" t="s">
        <v>344</v>
      </c>
      <c r="F196" s="11">
        <v>25</v>
      </c>
      <c r="G196" s="11">
        <v>28</v>
      </c>
      <c r="H196" s="11">
        <f t="shared" si="84"/>
        <v>3</v>
      </c>
      <c r="I196" s="52">
        <f t="shared" si="83"/>
        <v>0.12</v>
      </c>
      <c r="J196" s="11">
        <v>13</v>
      </c>
      <c r="K196" s="11">
        <v>8</v>
      </c>
      <c r="L196" s="14">
        <f t="shared" si="81"/>
        <v>0.61538461538461542</v>
      </c>
      <c r="M196" s="8">
        <v>16</v>
      </c>
      <c r="N196" s="12">
        <f t="shared" si="85"/>
        <v>0.5714285714285714</v>
      </c>
      <c r="O196" s="8">
        <v>21</v>
      </c>
      <c r="P196" s="12">
        <f t="shared" si="86"/>
        <v>0.75</v>
      </c>
      <c r="Q196" s="8">
        <v>15</v>
      </c>
      <c r="R196" s="12">
        <f t="shared" si="87"/>
        <v>0.5357142857142857</v>
      </c>
      <c r="S196" s="8">
        <v>3</v>
      </c>
      <c r="T196" s="8">
        <v>0</v>
      </c>
      <c r="U196" s="8">
        <v>0</v>
      </c>
      <c r="V196" s="8"/>
      <c r="W196" s="8">
        <v>0</v>
      </c>
      <c r="X196" s="8">
        <v>0</v>
      </c>
      <c r="Y196" s="17">
        <f t="shared" si="88"/>
        <v>0</v>
      </c>
      <c r="Z196" s="17">
        <f t="shared" si="89"/>
        <v>0</v>
      </c>
      <c r="AA196" s="17">
        <f t="shared" si="90"/>
        <v>0</v>
      </c>
      <c r="AB196" s="17">
        <f t="shared" si="91"/>
        <v>0</v>
      </c>
      <c r="AC196" s="17">
        <f t="shared" si="92"/>
        <v>0</v>
      </c>
      <c r="AD196" s="8">
        <v>20</v>
      </c>
      <c r="AE196" s="12">
        <f t="shared" si="93"/>
        <v>0.7142857142857143</v>
      </c>
      <c r="AF196" s="19">
        <f t="shared" si="94"/>
        <v>0</v>
      </c>
      <c r="AG196" s="19">
        <f t="shared" si="95"/>
        <v>1</v>
      </c>
      <c r="AH196" s="19">
        <f t="shared" si="96"/>
        <v>1</v>
      </c>
      <c r="AI196" s="19">
        <f t="shared" si="97"/>
        <v>1</v>
      </c>
      <c r="AJ196" s="19">
        <f t="shared" si="82"/>
        <v>1</v>
      </c>
      <c r="AK196" s="19">
        <f t="shared" si="98"/>
        <v>1</v>
      </c>
      <c r="AL196" s="19">
        <f t="shared" si="99"/>
        <v>1</v>
      </c>
      <c r="AM196" s="8">
        <f t="shared" si="100"/>
        <v>0</v>
      </c>
      <c r="AN196" s="8">
        <f t="shared" si="101"/>
        <v>0</v>
      </c>
      <c r="AO196" s="8">
        <f t="shared" si="102"/>
        <v>1</v>
      </c>
      <c r="AP196" s="8">
        <f t="shared" si="103"/>
        <v>7</v>
      </c>
    </row>
    <row r="197" spans="1:43" x14ac:dyDescent="0.25">
      <c r="A197" s="8" t="s">
        <v>2091</v>
      </c>
      <c r="B197" s="8" t="s">
        <v>2120</v>
      </c>
      <c r="C197" s="9" t="s">
        <v>2125</v>
      </c>
      <c r="D197" s="10" t="s">
        <v>345</v>
      </c>
      <c r="E197" s="8" t="s">
        <v>346</v>
      </c>
      <c r="F197" s="11">
        <v>45</v>
      </c>
      <c r="G197" s="11">
        <v>64</v>
      </c>
      <c r="H197" s="11">
        <f t="shared" si="84"/>
        <v>19</v>
      </c>
      <c r="I197" s="52">
        <f t="shared" si="83"/>
        <v>0.42222222222222222</v>
      </c>
      <c r="J197" s="11">
        <v>21</v>
      </c>
      <c r="K197" s="11">
        <v>16</v>
      </c>
      <c r="L197" s="14">
        <f t="shared" si="81"/>
        <v>0.76190476190476186</v>
      </c>
      <c r="M197" s="8">
        <v>27</v>
      </c>
      <c r="N197" s="12">
        <f t="shared" si="85"/>
        <v>0.421875</v>
      </c>
      <c r="O197" s="8">
        <v>52</v>
      </c>
      <c r="P197" s="12">
        <f t="shared" si="86"/>
        <v>0.8125</v>
      </c>
      <c r="Q197" s="8">
        <v>37</v>
      </c>
      <c r="R197" s="12">
        <f t="shared" si="87"/>
        <v>0.578125</v>
      </c>
      <c r="S197" s="8">
        <v>9</v>
      </c>
      <c r="T197" s="8">
        <v>0</v>
      </c>
      <c r="U197" s="8">
        <v>1</v>
      </c>
      <c r="V197" s="8"/>
      <c r="W197" s="8">
        <v>0</v>
      </c>
      <c r="X197" s="8">
        <v>0</v>
      </c>
      <c r="Y197" s="17">
        <f t="shared" si="88"/>
        <v>0</v>
      </c>
      <c r="Z197" s="17" t="str">
        <f t="shared" si="89"/>
        <v>YES</v>
      </c>
      <c r="AA197" s="17">
        <f t="shared" si="90"/>
        <v>0</v>
      </c>
      <c r="AB197" s="17">
        <f t="shared" si="91"/>
        <v>0</v>
      </c>
      <c r="AC197" s="17">
        <f t="shared" si="92"/>
        <v>0</v>
      </c>
      <c r="AD197" s="8">
        <v>49</v>
      </c>
      <c r="AE197" s="12">
        <f t="shared" si="93"/>
        <v>0.765625</v>
      </c>
      <c r="AF197" s="19">
        <f t="shared" si="94"/>
        <v>1</v>
      </c>
      <c r="AG197" s="19">
        <f t="shared" si="95"/>
        <v>1</v>
      </c>
      <c r="AH197" s="19">
        <f t="shared" si="96"/>
        <v>1</v>
      </c>
      <c r="AI197" s="19">
        <f t="shared" si="97"/>
        <v>1</v>
      </c>
      <c r="AJ197" s="19">
        <f t="shared" si="82"/>
        <v>1</v>
      </c>
      <c r="AK197" s="19">
        <f t="shared" si="98"/>
        <v>1</v>
      </c>
      <c r="AL197" s="19">
        <f t="shared" si="99"/>
        <v>1</v>
      </c>
      <c r="AM197" s="8">
        <f t="shared" si="100"/>
        <v>1</v>
      </c>
      <c r="AN197" s="8">
        <f t="shared" si="101"/>
        <v>0</v>
      </c>
      <c r="AO197" s="8">
        <f t="shared" si="102"/>
        <v>1</v>
      </c>
      <c r="AP197" s="8">
        <f t="shared" si="103"/>
        <v>9</v>
      </c>
    </row>
    <row r="198" spans="1:43" x14ac:dyDescent="0.25">
      <c r="A198" s="8" t="s">
        <v>2091</v>
      </c>
      <c r="B198" s="8" t="s">
        <v>2120</v>
      </c>
      <c r="C198" s="9" t="s">
        <v>2127</v>
      </c>
      <c r="D198" s="10" t="s">
        <v>347</v>
      </c>
      <c r="E198" s="8" t="s">
        <v>348</v>
      </c>
      <c r="F198" s="11">
        <v>16</v>
      </c>
      <c r="G198" s="11">
        <v>28</v>
      </c>
      <c r="H198" s="11">
        <f t="shared" si="84"/>
        <v>12</v>
      </c>
      <c r="I198" s="52">
        <f t="shared" si="83"/>
        <v>0.75</v>
      </c>
      <c r="J198" s="11">
        <v>8</v>
      </c>
      <c r="K198" s="11">
        <v>5</v>
      </c>
      <c r="L198" s="14">
        <f t="shared" si="81"/>
        <v>0.625</v>
      </c>
      <c r="M198" s="8">
        <v>15</v>
      </c>
      <c r="N198" s="12">
        <f t="shared" si="85"/>
        <v>0.5357142857142857</v>
      </c>
      <c r="O198" s="8">
        <v>20</v>
      </c>
      <c r="P198" s="12">
        <f t="shared" si="86"/>
        <v>0.7142857142857143</v>
      </c>
      <c r="Q198" s="8">
        <v>20</v>
      </c>
      <c r="R198" s="12">
        <f t="shared" si="87"/>
        <v>0.7142857142857143</v>
      </c>
      <c r="S198" s="8">
        <v>7</v>
      </c>
      <c r="T198" s="8">
        <v>1</v>
      </c>
      <c r="U198" s="8">
        <v>1</v>
      </c>
      <c r="V198" s="8">
        <v>1</v>
      </c>
      <c r="W198" s="8">
        <v>3</v>
      </c>
      <c r="X198" s="8">
        <v>1</v>
      </c>
      <c r="Y198" s="17" t="str">
        <f t="shared" si="88"/>
        <v>YES</v>
      </c>
      <c r="Z198" s="17" t="str">
        <f t="shared" si="89"/>
        <v>YES</v>
      </c>
      <c r="AA198" s="17" t="str">
        <f t="shared" si="90"/>
        <v>YES</v>
      </c>
      <c r="AB198" s="17" t="str">
        <f t="shared" si="91"/>
        <v>YES</v>
      </c>
      <c r="AC198" s="17" t="str">
        <f t="shared" si="92"/>
        <v>YES</v>
      </c>
      <c r="AD198" s="8">
        <v>22</v>
      </c>
      <c r="AE198" s="12">
        <f t="shared" si="93"/>
        <v>0.7857142857142857</v>
      </c>
      <c r="AF198" s="19">
        <f t="shared" si="94"/>
        <v>0</v>
      </c>
      <c r="AG198" s="19">
        <f t="shared" si="95"/>
        <v>1</v>
      </c>
      <c r="AH198" s="19">
        <f t="shared" si="96"/>
        <v>1</v>
      </c>
      <c r="AI198" s="19">
        <f t="shared" si="97"/>
        <v>1</v>
      </c>
      <c r="AJ198" s="19">
        <f t="shared" si="82"/>
        <v>1</v>
      </c>
      <c r="AK198" s="19">
        <f t="shared" si="98"/>
        <v>1</v>
      </c>
      <c r="AL198" s="19">
        <f t="shared" si="99"/>
        <v>1</v>
      </c>
      <c r="AM198" s="8">
        <f t="shared" si="100"/>
        <v>1</v>
      </c>
      <c r="AN198" s="8">
        <f t="shared" si="101"/>
        <v>1</v>
      </c>
      <c r="AO198" s="8">
        <f t="shared" si="102"/>
        <v>1</v>
      </c>
      <c r="AP198" s="8">
        <f t="shared" si="103"/>
        <v>9</v>
      </c>
    </row>
    <row r="199" spans="1:43" x14ac:dyDescent="0.25">
      <c r="A199" s="8" t="s">
        <v>2091</v>
      </c>
      <c r="B199" s="8" t="s">
        <v>2120</v>
      </c>
      <c r="C199" s="9" t="s">
        <v>1992</v>
      </c>
      <c r="D199" s="10" t="s">
        <v>349</v>
      </c>
      <c r="E199" s="8" t="s">
        <v>350</v>
      </c>
      <c r="F199" s="11">
        <v>33</v>
      </c>
      <c r="G199" s="11">
        <v>40</v>
      </c>
      <c r="H199" s="11">
        <f t="shared" si="84"/>
        <v>7</v>
      </c>
      <c r="I199" s="52">
        <f t="shared" si="83"/>
        <v>0.21212121212121213</v>
      </c>
      <c r="J199" s="11">
        <v>19</v>
      </c>
      <c r="K199" s="11">
        <v>12</v>
      </c>
      <c r="L199" s="14">
        <f t="shared" si="81"/>
        <v>0.63157894736842102</v>
      </c>
      <c r="M199" s="8">
        <v>13</v>
      </c>
      <c r="N199" s="12">
        <f t="shared" si="85"/>
        <v>0.32500000000000001</v>
      </c>
      <c r="O199" s="8">
        <v>32</v>
      </c>
      <c r="P199" s="12">
        <f t="shared" si="86"/>
        <v>0.8</v>
      </c>
      <c r="Q199" s="8">
        <v>14</v>
      </c>
      <c r="R199" s="12">
        <f t="shared" si="87"/>
        <v>0.35</v>
      </c>
      <c r="S199" s="8">
        <v>4</v>
      </c>
      <c r="T199" s="8">
        <v>0</v>
      </c>
      <c r="U199" s="8">
        <v>0</v>
      </c>
      <c r="V199" s="8"/>
      <c r="W199" s="8">
        <v>1</v>
      </c>
      <c r="X199" s="8">
        <v>0</v>
      </c>
      <c r="Y199" s="17">
        <f t="shared" si="88"/>
        <v>0</v>
      </c>
      <c r="Z199" s="17">
        <f t="shared" si="89"/>
        <v>0</v>
      </c>
      <c r="AA199" s="17">
        <f t="shared" si="90"/>
        <v>0</v>
      </c>
      <c r="AB199" s="17" t="str">
        <f t="shared" si="91"/>
        <v>YES</v>
      </c>
      <c r="AC199" s="17">
        <f t="shared" si="92"/>
        <v>0</v>
      </c>
      <c r="AD199" s="8">
        <v>21</v>
      </c>
      <c r="AE199" s="12">
        <f t="shared" si="93"/>
        <v>0.52500000000000002</v>
      </c>
      <c r="AF199" s="19">
        <f t="shared" si="94"/>
        <v>1</v>
      </c>
      <c r="AG199" s="19">
        <f t="shared" si="95"/>
        <v>1</v>
      </c>
      <c r="AH199" s="19">
        <f t="shared" si="96"/>
        <v>1</v>
      </c>
      <c r="AI199" s="19">
        <f t="shared" si="97"/>
        <v>0</v>
      </c>
      <c r="AJ199" s="19">
        <f t="shared" si="82"/>
        <v>1</v>
      </c>
      <c r="AK199" s="19">
        <f t="shared" si="98"/>
        <v>0</v>
      </c>
      <c r="AL199" s="19">
        <f t="shared" si="99"/>
        <v>1</v>
      </c>
      <c r="AM199" s="8">
        <f t="shared" si="100"/>
        <v>0</v>
      </c>
      <c r="AN199" s="8">
        <f t="shared" si="101"/>
        <v>1</v>
      </c>
      <c r="AO199" s="8">
        <f t="shared" si="102"/>
        <v>0</v>
      </c>
      <c r="AP199" s="8">
        <f t="shared" si="103"/>
        <v>6</v>
      </c>
    </row>
    <row r="200" spans="1:43" x14ac:dyDescent="0.25">
      <c r="A200" s="8" t="s">
        <v>2091</v>
      </c>
      <c r="B200" s="8" t="s">
        <v>2120</v>
      </c>
      <c r="C200" s="9" t="s">
        <v>2128</v>
      </c>
      <c r="D200" s="10" t="s">
        <v>351</v>
      </c>
      <c r="E200" s="8" t="s">
        <v>352</v>
      </c>
      <c r="F200" s="11">
        <v>22</v>
      </c>
      <c r="G200" s="11">
        <v>26</v>
      </c>
      <c r="H200" s="11">
        <f t="shared" si="84"/>
        <v>4</v>
      </c>
      <c r="I200" s="52">
        <f t="shared" si="83"/>
        <v>0.18181818181818182</v>
      </c>
      <c r="J200" s="11">
        <v>11</v>
      </c>
      <c r="K200" s="11">
        <v>7</v>
      </c>
      <c r="L200" s="14">
        <f t="shared" si="81"/>
        <v>0.63636363636363635</v>
      </c>
      <c r="M200" s="8">
        <v>12</v>
      </c>
      <c r="N200" s="12">
        <f t="shared" si="85"/>
        <v>0.46153846153846156</v>
      </c>
      <c r="O200" s="8">
        <v>20</v>
      </c>
      <c r="P200" s="12">
        <f t="shared" si="86"/>
        <v>0.76923076923076927</v>
      </c>
      <c r="Q200" s="8">
        <v>12</v>
      </c>
      <c r="R200" s="12">
        <f t="shared" si="87"/>
        <v>0.46153846153846156</v>
      </c>
      <c r="S200" s="8">
        <v>4</v>
      </c>
      <c r="T200" s="8">
        <v>0</v>
      </c>
      <c r="U200" s="8">
        <v>0</v>
      </c>
      <c r="V200" s="8"/>
      <c r="W200" s="8">
        <v>0</v>
      </c>
      <c r="X200" s="8">
        <v>0</v>
      </c>
      <c r="Y200" s="17">
        <f t="shared" si="88"/>
        <v>0</v>
      </c>
      <c r="Z200" s="17">
        <f t="shared" si="89"/>
        <v>0</v>
      </c>
      <c r="AA200" s="17">
        <f t="shared" si="90"/>
        <v>0</v>
      </c>
      <c r="AB200" s="17">
        <f t="shared" si="91"/>
        <v>0</v>
      </c>
      <c r="AC200" s="17">
        <f t="shared" si="92"/>
        <v>0</v>
      </c>
      <c r="AD200" s="8">
        <v>13</v>
      </c>
      <c r="AE200" s="12">
        <f t="shared" si="93"/>
        <v>0.5</v>
      </c>
      <c r="AF200" s="19">
        <f t="shared" si="94"/>
        <v>0</v>
      </c>
      <c r="AG200" s="19">
        <f t="shared" si="95"/>
        <v>1</v>
      </c>
      <c r="AH200" s="19">
        <f t="shared" si="96"/>
        <v>1</v>
      </c>
      <c r="AI200" s="19">
        <f t="shared" si="97"/>
        <v>1</v>
      </c>
      <c r="AJ200" s="19">
        <f t="shared" si="82"/>
        <v>1</v>
      </c>
      <c r="AK200" s="19">
        <f t="shared" si="98"/>
        <v>0</v>
      </c>
      <c r="AL200" s="19">
        <f t="shared" si="99"/>
        <v>1</v>
      </c>
      <c r="AM200" s="8">
        <f t="shared" si="100"/>
        <v>0</v>
      </c>
      <c r="AN200" s="8">
        <f t="shared" si="101"/>
        <v>0</v>
      </c>
      <c r="AO200" s="8">
        <f t="shared" si="102"/>
        <v>0</v>
      </c>
      <c r="AP200" s="8">
        <f t="shared" si="103"/>
        <v>5</v>
      </c>
    </row>
    <row r="201" spans="1:43" x14ac:dyDescent="0.25">
      <c r="A201" s="8" t="s">
        <v>2091</v>
      </c>
      <c r="B201" s="8" t="s">
        <v>2120</v>
      </c>
      <c r="C201" s="9" t="s">
        <v>2063</v>
      </c>
      <c r="D201" s="10" t="s">
        <v>353</v>
      </c>
      <c r="E201" s="8" t="s">
        <v>354</v>
      </c>
      <c r="F201" s="11">
        <v>55</v>
      </c>
      <c r="G201" s="11">
        <v>57</v>
      </c>
      <c r="H201" s="11">
        <f t="shared" si="84"/>
        <v>2</v>
      </c>
      <c r="I201" s="52">
        <f t="shared" si="83"/>
        <v>3.6363636363636362E-2</v>
      </c>
      <c r="J201" s="11">
        <v>23</v>
      </c>
      <c r="K201" s="11">
        <v>15</v>
      </c>
      <c r="L201" s="14">
        <f t="shared" si="81"/>
        <v>0.65217391304347827</v>
      </c>
      <c r="M201" s="8">
        <v>20</v>
      </c>
      <c r="N201" s="12">
        <f t="shared" si="85"/>
        <v>0.35087719298245612</v>
      </c>
      <c r="O201" s="8">
        <v>40</v>
      </c>
      <c r="P201" s="12">
        <f t="shared" si="86"/>
        <v>0.70175438596491224</v>
      </c>
      <c r="Q201" s="8">
        <v>22</v>
      </c>
      <c r="R201" s="12">
        <f t="shared" si="87"/>
        <v>0.38596491228070173</v>
      </c>
      <c r="S201" s="8">
        <v>7</v>
      </c>
      <c r="T201" s="8">
        <v>0</v>
      </c>
      <c r="U201" s="8">
        <v>0</v>
      </c>
      <c r="V201" s="8"/>
      <c r="W201" s="8">
        <v>2</v>
      </c>
      <c r="X201" s="8">
        <v>0</v>
      </c>
      <c r="Y201" s="17">
        <f t="shared" si="88"/>
        <v>0</v>
      </c>
      <c r="Z201" s="17">
        <f t="shared" si="89"/>
        <v>0</v>
      </c>
      <c r="AA201" s="17">
        <f t="shared" si="90"/>
        <v>0</v>
      </c>
      <c r="AB201" s="17" t="str">
        <f t="shared" si="91"/>
        <v>YES</v>
      </c>
      <c r="AC201" s="17">
        <f t="shared" si="92"/>
        <v>0</v>
      </c>
      <c r="AD201" s="8">
        <v>25</v>
      </c>
      <c r="AE201" s="12">
        <f t="shared" si="93"/>
        <v>0.43859649122807015</v>
      </c>
      <c r="AF201" s="19">
        <f t="shared" si="94"/>
        <v>1</v>
      </c>
      <c r="AG201" s="19">
        <f t="shared" si="95"/>
        <v>0</v>
      </c>
      <c r="AH201" s="19">
        <f t="shared" si="96"/>
        <v>1</v>
      </c>
      <c r="AI201" s="19">
        <f t="shared" si="97"/>
        <v>0</v>
      </c>
      <c r="AJ201" s="19">
        <f t="shared" si="82"/>
        <v>1</v>
      </c>
      <c r="AK201" s="19">
        <f t="shared" si="98"/>
        <v>0</v>
      </c>
      <c r="AL201" s="19">
        <f t="shared" si="99"/>
        <v>1</v>
      </c>
      <c r="AM201" s="8">
        <f t="shared" si="100"/>
        <v>0</v>
      </c>
      <c r="AN201" s="8">
        <f t="shared" si="101"/>
        <v>1</v>
      </c>
      <c r="AO201" s="8">
        <f t="shared" si="102"/>
        <v>0</v>
      </c>
      <c r="AP201" s="8">
        <f t="shared" si="103"/>
        <v>5</v>
      </c>
    </row>
    <row r="202" spans="1:43" x14ac:dyDescent="0.25">
      <c r="A202" s="8" t="s">
        <v>2091</v>
      </c>
      <c r="B202" s="8" t="s">
        <v>2120</v>
      </c>
      <c r="C202" s="9" t="s">
        <v>2129</v>
      </c>
      <c r="D202" s="10" t="s">
        <v>355</v>
      </c>
      <c r="E202" s="8" t="s">
        <v>356</v>
      </c>
      <c r="F202" s="11">
        <v>32</v>
      </c>
      <c r="G202" s="11">
        <v>32</v>
      </c>
      <c r="H202" s="11">
        <f t="shared" si="84"/>
        <v>0</v>
      </c>
      <c r="I202" s="52">
        <f t="shared" si="83"/>
        <v>0</v>
      </c>
      <c r="J202" s="11">
        <v>10</v>
      </c>
      <c r="K202" s="11">
        <v>7</v>
      </c>
      <c r="L202" s="14">
        <f t="shared" si="81"/>
        <v>0.7</v>
      </c>
      <c r="M202" s="8">
        <v>14</v>
      </c>
      <c r="N202" s="12">
        <f t="shared" si="85"/>
        <v>0.4375</v>
      </c>
      <c r="O202" s="8">
        <v>27</v>
      </c>
      <c r="P202" s="12">
        <f t="shared" si="86"/>
        <v>0.84375</v>
      </c>
      <c r="Q202" s="8">
        <v>14</v>
      </c>
      <c r="R202" s="12">
        <f t="shared" si="87"/>
        <v>0.4375</v>
      </c>
      <c r="S202" s="8">
        <v>5</v>
      </c>
      <c r="T202" s="8">
        <v>0</v>
      </c>
      <c r="U202" s="8">
        <v>1</v>
      </c>
      <c r="V202" s="8"/>
      <c r="W202" s="8">
        <v>0</v>
      </c>
      <c r="X202" s="8">
        <v>0</v>
      </c>
      <c r="Y202" s="17">
        <f t="shared" si="88"/>
        <v>0</v>
      </c>
      <c r="Z202" s="17" t="str">
        <f t="shared" si="89"/>
        <v>YES</v>
      </c>
      <c r="AA202" s="17">
        <f t="shared" si="90"/>
        <v>0</v>
      </c>
      <c r="AB202" s="17">
        <f t="shared" si="91"/>
        <v>0</v>
      </c>
      <c r="AC202" s="17">
        <f t="shared" si="92"/>
        <v>0</v>
      </c>
      <c r="AD202" s="8">
        <v>22</v>
      </c>
      <c r="AE202" s="12">
        <f t="shared" si="93"/>
        <v>0.6875</v>
      </c>
      <c r="AF202" s="19">
        <f t="shared" si="94"/>
        <v>0</v>
      </c>
      <c r="AG202" s="19">
        <f t="shared" si="95"/>
        <v>0</v>
      </c>
      <c r="AH202" s="19">
        <f t="shared" si="96"/>
        <v>1</v>
      </c>
      <c r="AI202" s="19">
        <f t="shared" si="97"/>
        <v>1</v>
      </c>
      <c r="AJ202" s="19">
        <f t="shared" si="82"/>
        <v>1</v>
      </c>
      <c r="AK202" s="19">
        <f t="shared" si="98"/>
        <v>0</v>
      </c>
      <c r="AL202" s="19">
        <f t="shared" si="99"/>
        <v>1</v>
      </c>
      <c r="AM202" s="8">
        <f t="shared" si="100"/>
        <v>1</v>
      </c>
      <c r="AN202" s="8">
        <f t="shared" si="101"/>
        <v>0</v>
      </c>
      <c r="AO202" s="8">
        <f t="shared" si="102"/>
        <v>1</v>
      </c>
      <c r="AP202" s="8">
        <f t="shared" si="103"/>
        <v>6</v>
      </c>
    </row>
    <row r="203" spans="1:43" x14ac:dyDescent="0.25">
      <c r="A203" s="8" t="s">
        <v>2091</v>
      </c>
      <c r="B203" s="8" t="s">
        <v>2120</v>
      </c>
      <c r="C203" s="9" t="s">
        <v>2085</v>
      </c>
      <c r="D203" s="10" t="s">
        <v>357</v>
      </c>
      <c r="E203" s="8" t="s">
        <v>358</v>
      </c>
      <c r="F203" s="11">
        <v>16</v>
      </c>
      <c r="G203" s="11">
        <v>21</v>
      </c>
      <c r="H203" s="11">
        <f t="shared" si="84"/>
        <v>5</v>
      </c>
      <c r="I203" s="52">
        <f t="shared" si="83"/>
        <v>0.3125</v>
      </c>
      <c r="J203" s="11">
        <v>9</v>
      </c>
      <c r="K203" s="11">
        <v>8</v>
      </c>
      <c r="L203" s="14">
        <f t="shared" si="81"/>
        <v>0.88888888888888884</v>
      </c>
      <c r="M203" s="8">
        <v>13</v>
      </c>
      <c r="N203" s="12">
        <f t="shared" si="85"/>
        <v>0.61904761904761907</v>
      </c>
      <c r="O203" s="8">
        <v>16</v>
      </c>
      <c r="P203" s="12">
        <f t="shared" si="86"/>
        <v>0.76190476190476186</v>
      </c>
      <c r="Q203" s="8">
        <v>13</v>
      </c>
      <c r="R203" s="12">
        <f t="shared" si="87"/>
        <v>0.61904761904761907</v>
      </c>
      <c r="S203" s="8">
        <v>8</v>
      </c>
      <c r="T203" s="8">
        <v>0</v>
      </c>
      <c r="U203" s="8">
        <v>0</v>
      </c>
      <c r="V203" s="8"/>
      <c r="W203" s="8">
        <v>0</v>
      </c>
      <c r="X203" s="8">
        <v>0</v>
      </c>
      <c r="Y203" s="17">
        <f t="shared" si="88"/>
        <v>0</v>
      </c>
      <c r="Z203" s="17">
        <f t="shared" si="89"/>
        <v>0</v>
      </c>
      <c r="AA203" s="17">
        <f t="shared" si="90"/>
        <v>0</v>
      </c>
      <c r="AB203" s="17">
        <f t="shared" si="91"/>
        <v>0</v>
      </c>
      <c r="AC203" s="17">
        <f t="shared" si="92"/>
        <v>0</v>
      </c>
      <c r="AD203" s="8">
        <v>10</v>
      </c>
      <c r="AE203" s="12">
        <f t="shared" si="93"/>
        <v>0.47619047619047616</v>
      </c>
      <c r="AF203" s="19">
        <f t="shared" si="94"/>
        <v>0</v>
      </c>
      <c r="AG203" s="19">
        <f t="shared" si="95"/>
        <v>1</v>
      </c>
      <c r="AH203" s="19">
        <f t="shared" si="96"/>
        <v>1</v>
      </c>
      <c r="AI203" s="19">
        <f t="shared" si="97"/>
        <v>1</v>
      </c>
      <c r="AJ203" s="19">
        <f t="shared" si="82"/>
        <v>1</v>
      </c>
      <c r="AK203" s="19">
        <f t="shared" si="98"/>
        <v>1</v>
      </c>
      <c r="AL203" s="19">
        <f t="shared" si="99"/>
        <v>1</v>
      </c>
      <c r="AM203" s="8">
        <f t="shared" si="100"/>
        <v>0</v>
      </c>
      <c r="AN203" s="8">
        <f t="shared" si="101"/>
        <v>0</v>
      </c>
      <c r="AO203" s="8">
        <f t="shared" si="102"/>
        <v>0</v>
      </c>
      <c r="AP203" s="8">
        <f t="shared" si="103"/>
        <v>6</v>
      </c>
    </row>
    <row r="204" spans="1:43" x14ac:dyDescent="0.25">
      <c r="A204" s="8" t="s">
        <v>2091</v>
      </c>
      <c r="B204" s="8" t="s">
        <v>2120</v>
      </c>
      <c r="C204" s="9" t="s">
        <v>2130</v>
      </c>
      <c r="D204" s="10" t="s">
        <v>359</v>
      </c>
      <c r="E204" s="8" t="s">
        <v>360</v>
      </c>
      <c r="F204" s="11">
        <v>9</v>
      </c>
      <c r="G204" s="11">
        <v>12</v>
      </c>
      <c r="H204" s="11">
        <f t="shared" si="84"/>
        <v>3</v>
      </c>
      <c r="I204" s="52">
        <f t="shared" si="83"/>
        <v>0.33333333333333331</v>
      </c>
      <c r="J204" s="11">
        <v>3</v>
      </c>
      <c r="K204" s="11">
        <v>4</v>
      </c>
      <c r="L204" s="14">
        <f t="shared" si="81"/>
        <v>1.3333333333333333</v>
      </c>
      <c r="M204" s="8">
        <v>7</v>
      </c>
      <c r="N204" s="12">
        <f t="shared" si="85"/>
        <v>0.58333333333333337</v>
      </c>
      <c r="O204" s="8">
        <v>10</v>
      </c>
      <c r="P204" s="12">
        <f t="shared" si="86"/>
        <v>0.83333333333333337</v>
      </c>
      <c r="Q204" s="8">
        <v>9</v>
      </c>
      <c r="R204" s="12">
        <f t="shared" si="87"/>
        <v>0.75</v>
      </c>
      <c r="S204" s="8">
        <v>5</v>
      </c>
      <c r="T204" s="8">
        <v>0</v>
      </c>
      <c r="U204" s="8">
        <v>0</v>
      </c>
      <c r="V204" s="8"/>
      <c r="W204" s="8">
        <v>0</v>
      </c>
      <c r="X204" s="8">
        <v>0</v>
      </c>
      <c r="Y204" s="17">
        <f t="shared" si="88"/>
        <v>0</v>
      </c>
      <c r="Z204" s="17">
        <f t="shared" si="89"/>
        <v>0</v>
      </c>
      <c r="AA204" s="17">
        <f t="shared" si="90"/>
        <v>0</v>
      </c>
      <c r="AB204" s="17">
        <f t="shared" si="91"/>
        <v>0</v>
      </c>
      <c r="AC204" s="17">
        <f t="shared" si="92"/>
        <v>0</v>
      </c>
      <c r="AD204" s="8">
        <v>7</v>
      </c>
      <c r="AE204" s="12">
        <f t="shared" si="93"/>
        <v>0.58333333333333337</v>
      </c>
      <c r="AF204" s="19">
        <f t="shared" si="94"/>
        <v>0</v>
      </c>
      <c r="AG204" s="19">
        <f t="shared" si="95"/>
        <v>1</v>
      </c>
      <c r="AH204" s="19">
        <f t="shared" si="96"/>
        <v>1</v>
      </c>
      <c r="AI204" s="19">
        <f t="shared" si="97"/>
        <v>1</v>
      </c>
      <c r="AJ204" s="19">
        <f t="shared" si="82"/>
        <v>1</v>
      </c>
      <c r="AK204" s="19">
        <f t="shared" si="98"/>
        <v>1</v>
      </c>
      <c r="AL204" s="19">
        <f t="shared" si="99"/>
        <v>1</v>
      </c>
      <c r="AM204" s="8">
        <f t="shared" si="100"/>
        <v>0</v>
      </c>
      <c r="AN204" s="8">
        <f t="shared" si="101"/>
        <v>0</v>
      </c>
      <c r="AO204" s="8">
        <f t="shared" si="102"/>
        <v>0</v>
      </c>
      <c r="AP204" s="8">
        <f t="shared" si="103"/>
        <v>6</v>
      </c>
    </row>
    <row r="205" spans="1:43" x14ac:dyDescent="0.25">
      <c r="A205" s="8" t="s">
        <v>2091</v>
      </c>
      <c r="B205" s="8" t="s">
        <v>2120</v>
      </c>
      <c r="C205" s="9" t="s">
        <v>2131</v>
      </c>
      <c r="D205" s="10" t="s">
        <v>361</v>
      </c>
      <c r="E205" s="8" t="s">
        <v>362</v>
      </c>
      <c r="F205" s="11">
        <v>23</v>
      </c>
      <c r="G205" s="11">
        <v>32</v>
      </c>
      <c r="H205" s="11">
        <f t="shared" si="84"/>
        <v>9</v>
      </c>
      <c r="I205" s="52">
        <f t="shared" si="83"/>
        <v>0.39130434782608697</v>
      </c>
      <c r="J205" s="11">
        <v>10</v>
      </c>
      <c r="K205" s="11">
        <v>8</v>
      </c>
      <c r="L205" s="14">
        <f t="shared" si="81"/>
        <v>0.8</v>
      </c>
      <c r="M205" s="8">
        <v>17</v>
      </c>
      <c r="N205" s="12">
        <f t="shared" si="85"/>
        <v>0.53125</v>
      </c>
      <c r="O205" s="8">
        <v>27</v>
      </c>
      <c r="P205" s="12">
        <f t="shared" si="86"/>
        <v>0.84375</v>
      </c>
      <c r="Q205" s="8">
        <v>19</v>
      </c>
      <c r="R205" s="12">
        <f t="shared" si="87"/>
        <v>0.59375</v>
      </c>
      <c r="S205" s="8">
        <v>5</v>
      </c>
      <c r="T205" s="8">
        <v>0</v>
      </c>
      <c r="U205" s="8">
        <v>0</v>
      </c>
      <c r="V205" s="8"/>
      <c r="W205" s="8">
        <v>0</v>
      </c>
      <c r="X205" s="8">
        <v>1</v>
      </c>
      <c r="Y205" s="17">
        <f t="shared" si="88"/>
        <v>0</v>
      </c>
      <c r="Z205" s="17">
        <f t="shared" si="89"/>
        <v>0</v>
      </c>
      <c r="AA205" s="17">
        <f t="shared" si="90"/>
        <v>0</v>
      </c>
      <c r="AB205" s="17">
        <f t="shared" si="91"/>
        <v>0</v>
      </c>
      <c r="AC205" s="17" t="str">
        <f t="shared" si="92"/>
        <v>YES</v>
      </c>
      <c r="AD205" s="8">
        <v>18</v>
      </c>
      <c r="AE205" s="12">
        <f t="shared" si="93"/>
        <v>0.5625</v>
      </c>
      <c r="AF205" s="19">
        <f t="shared" si="94"/>
        <v>0</v>
      </c>
      <c r="AG205" s="19">
        <f t="shared" si="95"/>
        <v>1</v>
      </c>
      <c r="AH205" s="19">
        <f t="shared" si="96"/>
        <v>1</v>
      </c>
      <c r="AI205" s="19">
        <f t="shared" si="97"/>
        <v>1</v>
      </c>
      <c r="AJ205" s="19">
        <f t="shared" si="82"/>
        <v>1</v>
      </c>
      <c r="AK205" s="19">
        <f t="shared" si="98"/>
        <v>1</v>
      </c>
      <c r="AL205" s="19">
        <f t="shared" si="99"/>
        <v>1</v>
      </c>
      <c r="AM205" s="8">
        <f t="shared" si="100"/>
        <v>0</v>
      </c>
      <c r="AN205" s="8">
        <f t="shared" si="101"/>
        <v>1</v>
      </c>
      <c r="AO205" s="8">
        <f t="shared" si="102"/>
        <v>0</v>
      </c>
      <c r="AP205" s="8">
        <f t="shared" si="103"/>
        <v>7</v>
      </c>
    </row>
    <row r="206" spans="1:43" x14ac:dyDescent="0.25">
      <c r="A206" s="20" t="s">
        <v>2091</v>
      </c>
      <c r="B206" s="20" t="s">
        <v>2120</v>
      </c>
      <c r="C206" s="21" t="s">
        <v>2087</v>
      </c>
      <c r="D206" s="22" t="s">
        <v>363</v>
      </c>
      <c r="E206" s="20" t="s">
        <v>364</v>
      </c>
      <c r="F206" s="23">
        <v>7</v>
      </c>
      <c r="G206" s="23">
        <v>8</v>
      </c>
      <c r="H206" s="23">
        <f t="shared" si="84"/>
        <v>1</v>
      </c>
      <c r="I206" s="53">
        <f t="shared" si="83"/>
        <v>0.14285714285714285</v>
      </c>
      <c r="J206" s="23">
        <v>3</v>
      </c>
      <c r="K206" s="23">
        <v>2</v>
      </c>
      <c r="L206" s="24">
        <f t="shared" ref="L206:L223" si="104">IFERROR(K206/J206,"0%")</f>
        <v>0.66666666666666663</v>
      </c>
      <c r="M206" s="20">
        <v>2</v>
      </c>
      <c r="N206" s="25">
        <f t="shared" si="85"/>
        <v>0.25</v>
      </c>
      <c r="O206" s="20">
        <v>6</v>
      </c>
      <c r="P206" s="25">
        <f t="shared" si="86"/>
        <v>0.75</v>
      </c>
      <c r="Q206" s="20">
        <v>5</v>
      </c>
      <c r="R206" s="25">
        <f t="shared" si="87"/>
        <v>0.625</v>
      </c>
      <c r="S206" s="20">
        <v>6</v>
      </c>
      <c r="T206" s="20">
        <v>0</v>
      </c>
      <c r="U206" s="20">
        <v>0</v>
      </c>
      <c r="V206" s="20"/>
      <c r="W206" s="20">
        <v>0</v>
      </c>
      <c r="X206" s="20">
        <v>1</v>
      </c>
      <c r="Y206" s="26">
        <f t="shared" si="88"/>
        <v>0</v>
      </c>
      <c r="Z206" s="26">
        <f t="shared" si="89"/>
        <v>0</v>
      </c>
      <c r="AA206" s="26">
        <f t="shared" si="90"/>
        <v>0</v>
      </c>
      <c r="AB206" s="26">
        <f t="shared" si="91"/>
        <v>0</v>
      </c>
      <c r="AC206" s="26" t="str">
        <f t="shared" si="92"/>
        <v>YES</v>
      </c>
      <c r="AD206" s="20">
        <v>6</v>
      </c>
      <c r="AE206" s="25">
        <f t="shared" si="93"/>
        <v>0.75</v>
      </c>
      <c r="AF206" s="27">
        <f t="shared" si="94"/>
        <v>0</v>
      </c>
      <c r="AG206" s="27">
        <f t="shared" si="95"/>
        <v>1</v>
      </c>
      <c r="AH206" s="27">
        <f t="shared" si="96"/>
        <v>1</v>
      </c>
      <c r="AI206" s="27">
        <f t="shared" si="97"/>
        <v>0</v>
      </c>
      <c r="AJ206" s="27">
        <f t="shared" si="82"/>
        <v>1</v>
      </c>
      <c r="AK206" s="27">
        <f t="shared" si="98"/>
        <v>1</v>
      </c>
      <c r="AL206" s="27">
        <f t="shared" si="99"/>
        <v>1</v>
      </c>
      <c r="AM206" s="20">
        <f t="shared" si="100"/>
        <v>0</v>
      </c>
      <c r="AN206" s="20">
        <f t="shared" si="101"/>
        <v>1</v>
      </c>
      <c r="AO206" s="20">
        <f t="shared" si="102"/>
        <v>1</v>
      </c>
      <c r="AP206" s="20">
        <f t="shared" si="103"/>
        <v>7</v>
      </c>
      <c r="AQ206" s="28"/>
    </row>
    <row r="207" spans="1:43" x14ac:dyDescent="0.25">
      <c r="A207" s="8" t="s">
        <v>2091</v>
      </c>
      <c r="B207" s="8" t="s">
        <v>2120</v>
      </c>
      <c r="C207" s="9" t="s">
        <v>2132</v>
      </c>
      <c r="D207" s="10" t="s">
        <v>365</v>
      </c>
      <c r="E207" s="8" t="s">
        <v>366</v>
      </c>
      <c r="F207" s="11">
        <v>27</v>
      </c>
      <c r="G207" s="11">
        <v>29</v>
      </c>
      <c r="H207" s="11">
        <f t="shared" si="84"/>
        <v>2</v>
      </c>
      <c r="I207" s="52">
        <f t="shared" si="83"/>
        <v>7.407407407407407E-2</v>
      </c>
      <c r="J207" s="11">
        <v>13</v>
      </c>
      <c r="K207" s="11">
        <v>7</v>
      </c>
      <c r="L207" s="14">
        <f t="shared" si="104"/>
        <v>0.53846153846153844</v>
      </c>
      <c r="M207" s="8">
        <v>10</v>
      </c>
      <c r="N207" s="12">
        <f t="shared" si="85"/>
        <v>0.34482758620689657</v>
      </c>
      <c r="O207" s="8">
        <v>28</v>
      </c>
      <c r="P207" s="12">
        <f t="shared" si="86"/>
        <v>0.96551724137931039</v>
      </c>
      <c r="Q207" s="8">
        <v>13</v>
      </c>
      <c r="R207" s="12">
        <f t="shared" si="87"/>
        <v>0.44827586206896552</v>
      </c>
      <c r="S207" s="8">
        <v>9</v>
      </c>
      <c r="T207" s="8">
        <v>0</v>
      </c>
      <c r="U207" s="8">
        <v>1</v>
      </c>
      <c r="V207" s="8"/>
      <c r="W207" s="8">
        <v>1</v>
      </c>
      <c r="X207" s="8">
        <v>1</v>
      </c>
      <c r="Y207" s="17">
        <f t="shared" si="88"/>
        <v>0</v>
      </c>
      <c r="Z207" s="17" t="str">
        <f t="shared" si="89"/>
        <v>YES</v>
      </c>
      <c r="AA207" s="17">
        <f t="shared" si="90"/>
        <v>0</v>
      </c>
      <c r="AB207" s="17" t="str">
        <f t="shared" si="91"/>
        <v>YES</v>
      </c>
      <c r="AC207" s="17" t="str">
        <f t="shared" si="92"/>
        <v>YES</v>
      </c>
      <c r="AD207" s="8">
        <v>21</v>
      </c>
      <c r="AE207" s="12">
        <f t="shared" si="93"/>
        <v>0.72413793103448276</v>
      </c>
      <c r="AF207" s="19">
        <f t="shared" si="94"/>
        <v>0</v>
      </c>
      <c r="AG207" s="19">
        <f t="shared" si="95"/>
        <v>0</v>
      </c>
      <c r="AH207" s="19">
        <f t="shared" si="96"/>
        <v>1</v>
      </c>
      <c r="AI207" s="19">
        <f t="shared" si="97"/>
        <v>0</v>
      </c>
      <c r="AJ207" s="19">
        <f t="shared" si="82"/>
        <v>1</v>
      </c>
      <c r="AK207" s="19">
        <f t="shared" si="98"/>
        <v>0</v>
      </c>
      <c r="AL207" s="19">
        <f t="shared" si="99"/>
        <v>1</v>
      </c>
      <c r="AM207" s="8">
        <f t="shared" si="100"/>
        <v>1</v>
      </c>
      <c r="AN207" s="8">
        <f t="shared" si="101"/>
        <v>1</v>
      </c>
      <c r="AO207" s="8">
        <f t="shared" si="102"/>
        <v>1</v>
      </c>
      <c r="AP207" s="8">
        <f t="shared" si="103"/>
        <v>6</v>
      </c>
    </row>
    <row r="208" spans="1:43" x14ac:dyDescent="0.25">
      <c r="A208" s="8" t="s">
        <v>2091</v>
      </c>
      <c r="B208" s="8" t="s">
        <v>2120</v>
      </c>
      <c r="C208" s="9" t="s">
        <v>2021</v>
      </c>
      <c r="D208" s="10" t="s">
        <v>367</v>
      </c>
      <c r="E208" s="8" t="s">
        <v>368</v>
      </c>
      <c r="F208" s="11">
        <v>33</v>
      </c>
      <c r="G208" s="11">
        <v>44</v>
      </c>
      <c r="H208" s="11">
        <f t="shared" si="84"/>
        <v>11</v>
      </c>
      <c r="I208" s="52">
        <f t="shared" si="83"/>
        <v>0.33333333333333331</v>
      </c>
      <c r="J208" s="11">
        <v>13</v>
      </c>
      <c r="K208" s="11">
        <v>5</v>
      </c>
      <c r="L208" s="14">
        <f t="shared" si="104"/>
        <v>0.38461538461538464</v>
      </c>
      <c r="M208" s="8">
        <v>20</v>
      </c>
      <c r="N208" s="12">
        <f t="shared" si="85"/>
        <v>0.45454545454545453</v>
      </c>
      <c r="O208" s="8">
        <v>37</v>
      </c>
      <c r="P208" s="12">
        <f t="shared" si="86"/>
        <v>0.84090909090909094</v>
      </c>
      <c r="Q208" s="8">
        <v>24</v>
      </c>
      <c r="R208" s="12">
        <f t="shared" si="87"/>
        <v>0.54545454545454541</v>
      </c>
      <c r="S208" s="8">
        <v>9</v>
      </c>
      <c r="T208" s="8">
        <v>0</v>
      </c>
      <c r="U208" s="8">
        <v>1</v>
      </c>
      <c r="V208" s="8"/>
      <c r="W208" s="8">
        <v>0</v>
      </c>
      <c r="X208" s="8">
        <v>0</v>
      </c>
      <c r="Y208" s="17">
        <f t="shared" si="88"/>
        <v>0</v>
      </c>
      <c r="Z208" s="17" t="str">
        <f t="shared" si="89"/>
        <v>YES</v>
      </c>
      <c r="AA208" s="17">
        <f t="shared" si="90"/>
        <v>0</v>
      </c>
      <c r="AB208" s="17">
        <f t="shared" si="91"/>
        <v>0</v>
      </c>
      <c r="AC208" s="17">
        <f t="shared" si="92"/>
        <v>0</v>
      </c>
      <c r="AD208" s="8">
        <v>35</v>
      </c>
      <c r="AE208" s="12">
        <f t="shared" si="93"/>
        <v>0.79545454545454541</v>
      </c>
      <c r="AF208" s="19">
        <f t="shared" si="94"/>
        <v>1</v>
      </c>
      <c r="AG208" s="19">
        <f t="shared" si="95"/>
        <v>1</v>
      </c>
      <c r="AH208" s="19">
        <f t="shared" si="96"/>
        <v>0</v>
      </c>
      <c r="AI208" s="19">
        <f t="shared" si="97"/>
        <v>1</v>
      </c>
      <c r="AJ208" s="19">
        <f t="shared" si="82"/>
        <v>1</v>
      </c>
      <c r="AK208" s="19">
        <f t="shared" si="98"/>
        <v>1</v>
      </c>
      <c r="AL208" s="19">
        <f t="shared" si="99"/>
        <v>1</v>
      </c>
      <c r="AM208" s="8">
        <f t="shared" si="100"/>
        <v>1</v>
      </c>
      <c r="AN208" s="8">
        <f t="shared" si="101"/>
        <v>0</v>
      </c>
      <c r="AO208" s="8">
        <f t="shared" si="102"/>
        <v>1</v>
      </c>
      <c r="AP208" s="8">
        <f t="shared" si="103"/>
        <v>8</v>
      </c>
    </row>
    <row r="209" spans="1:43" x14ac:dyDescent="0.25">
      <c r="A209" s="8" t="s">
        <v>2091</v>
      </c>
      <c r="B209" s="8" t="s">
        <v>2120</v>
      </c>
      <c r="C209" s="9" t="s">
        <v>2134</v>
      </c>
      <c r="D209" s="10" t="s">
        <v>369</v>
      </c>
      <c r="E209" s="8" t="s">
        <v>370</v>
      </c>
      <c r="F209" s="11">
        <v>46</v>
      </c>
      <c r="G209" s="11">
        <v>52</v>
      </c>
      <c r="H209" s="11">
        <f t="shared" si="84"/>
        <v>6</v>
      </c>
      <c r="I209" s="52">
        <f t="shared" si="83"/>
        <v>0.13043478260869565</v>
      </c>
      <c r="J209" s="11">
        <v>15</v>
      </c>
      <c r="K209" s="11">
        <v>8</v>
      </c>
      <c r="L209" s="14">
        <f t="shared" si="104"/>
        <v>0.53333333333333333</v>
      </c>
      <c r="M209" s="8">
        <v>20</v>
      </c>
      <c r="N209" s="12">
        <f t="shared" si="85"/>
        <v>0.38461538461538464</v>
      </c>
      <c r="O209" s="8">
        <v>44</v>
      </c>
      <c r="P209" s="12">
        <f t="shared" si="86"/>
        <v>0.84615384615384615</v>
      </c>
      <c r="Q209" s="8">
        <v>25</v>
      </c>
      <c r="R209" s="12">
        <f t="shared" si="87"/>
        <v>0.48076923076923078</v>
      </c>
      <c r="S209" s="8">
        <v>6</v>
      </c>
      <c r="T209" s="8">
        <v>0</v>
      </c>
      <c r="U209" s="8">
        <v>1</v>
      </c>
      <c r="V209" s="8"/>
      <c r="W209" s="8">
        <v>0</v>
      </c>
      <c r="X209" s="8">
        <v>0</v>
      </c>
      <c r="Y209" s="17">
        <f t="shared" si="88"/>
        <v>0</v>
      </c>
      <c r="Z209" s="17" t="str">
        <f t="shared" si="89"/>
        <v>YES</v>
      </c>
      <c r="AA209" s="17">
        <f t="shared" si="90"/>
        <v>0</v>
      </c>
      <c r="AB209" s="17">
        <f t="shared" si="91"/>
        <v>0</v>
      </c>
      <c r="AC209" s="17">
        <f t="shared" si="92"/>
        <v>0</v>
      </c>
      <c r="AD209" s="8">
        <v>26</v>
      </c>
      <c r="AE209" s="12">
        <f t="shared" si="93"/>
        <v>0.5</v>
      </c>
      <c r="AF209" s="19">
        <f t="shared" si="94"/>
        <v>1</v>
      </c>
      <c r="AG209" s="19">
        <f t="shared" si="95"/>
        <v>1</v>
      </c>
      <c r="AH209" s="19">
        <f t="shared" si="96"/>
        <v>1</v>
      </c>
      <c r="AI209" s="19">
        <f t="shared" si="97"/>
        <v>0</v>
      </c>
      <c r="AJ209" s="19">
        <f t="shared" si="82"/>
        <v>1</v>
      </c>
      <c r="AK209" s="19">
        <f t="shared" si="98"/>
        <v>0</v>
      </c>
      <c r="AL209" s="19">
        <f t="shared" si="99"/>
        <v>1</v>
      </c>
      <c r="AM209" s="8">
        <f t="shared" si="100"/>
        <v>1</v>
      </c>
      <c r="AN209" s="8">
        <f t="shared" si="101"/>
        <v>0</v>
      </c>
      <c r="AO209" s="8">
        <f t="shared" si="102"/>
        <v>0</v>
      </c>
      <c r="AP209" s="8">
        <f t="shared" si="103"/>
        <v>6</v>
      </c>
    </row>
    <row r="210" spans="1:43" x14ac:dyDescent="0.25">
      <c r="A210" s="8" t="s">
        <v>2091</v>
      </c>
      <c r="B210" s="8" t="s">
        <v>2120</v>
      </c>
      <c r="C210" s="9" t="s">
        <v>2135</v>
      </c>
      <c r="D210" s="10" t="s">
        <v>371</v>
      </c>
      <c r="E210" s="8" t="s">
        <v>372</v>
      </c>
      <c r="F210" s="11">
        <v>14</v>
      </c>
      <c r="G210" s="11">
        <v>11</v>
      </c>
      <c r="H210" s="11">
        <f t="shared" si="84"/>
        <v>-3</v>
      </c>
      <c r="I210" s="52">
        <f t="shared" si="83"/>
        <v>-0.21428571428571427</v>
      </c>
      <c r="J210" s="11">
        <v>6</v>
      </c>
      <c r="K210" s="11">
        <v>1</v>
      </c>
      <c r="L210" s="14">
        <f t="shared" si="104"/>
        <v>0.16666666666666666</v>
      </c>
      <c r="M210" s="8">
        <v>5</v>
      </c>
      <c r="N210" s="12">
        <f t="shared" si="85"/>
        <v>0.45454545454545453</v>
      </c>
      <c r="O210" s="8">
        <v>9</v>
      </c>
      <c r="P210" s="12">
        <f t="shared" si="86"/>
        <v>0.81818181818181823</v>
      </c>
      <c r="Q210" s="8">
        <v>5</v>
      </c>
      <c r="R210" s="12">
        <f t="shared" si="87"/>
        <v>0.45454545454545453</v>
      </c>
      <c r="S210" s="8">
        <v>1</v>
      </c>
      <c r="T210" s="8">
        <v>0</v>
      </c>
      <c r="U210" s="8">
        <v>0</v>
      </c>
      <c r="V210" s="8"/>
      <c r="W210" s="8">
        <v>0</v>
      </c>
      <c r="X210" s="8">
        <v>0</v>
      </c>
      <c r="Y210" s="17">
        <f t="shared" si="88"/>
        <v>0</v>
      </c>
      <c r="Z210" s="17">
        <f t="shared" si="89"/>
        <v>0</v>
      </c>
      <c r="AA210" s="17">
        <f t="shared" si="90"/>
        <v>0</v>
      </c>
      <c r="AB210" s="17">
        <f t="shared" si="91"/>
        <v>0</v>
      </c>
      <c r="AC210" s="17">
        <f t="shared" si="92"/>
        <v>0</v>
      </c>
      <c r="AD210" s="8">
        <v>7</v>
      </c>
      <c r="AE210" s="12">
        <f t="shared" si="93"/>
        <v>0.63636363636363635</v>
      </c>
      <c r="AF210" s="19">
        <f t="shared" si="94"/>
        <v>0</v>
      </c>
      <c r="AG210" s="19">
        <f t="shared" si="95"/>
        <v>0</v>
      </c>
      <c r="AH210" s="19">
        <f t="shared" si="96"/>
        <v>0</v>
      </c>
      <c r="AI210" s="19">
        <f t="shared" si="97"/>
        <v>1</v>
      </c>
      <c r="AJ210" s="19">
        <f t="shared" ref="AJ210:AJ241" si="105">IF(P210&gt;=0.695,1,0)</f>
        <v>1</v>
      </c>
      <c r="AK210" s="19">
        <f t="shared" si="98"/>
        <v>0</v>
      </c>
      <c r="AL210" s="19">
        <f t="shared" si="99"/>
        <v>0</v>
      </c>
      <c r="AM210" s="8">
        <f t="shared" si="100"/>
        <v>0</v>
      </c>
      <c r="AN210" s="8">
        <f t="shared" si="101"/>
        <v>0</v>
      </c>
      <c r="AO210" s="8">
        <f t="shared" si="102"/>
        <v>1</v>
      </c>
      <c r="AP210" s="8">
        <f t="shared" si="103"/>
        <v>3</v>
      </c>
    </row>
    <row r="211" spans="1:43" x14ac:dyDescent="0.25">
      <c r="A211" s="8" t="s">
        <v>2091</v>
      </c>
      <c r="B211" s="8" t="s">
        <v>2120</v>
      </c>
      <c r="C211" s="9" t="s">
        <v>2136</v>
      </c>
      <c r="D211" s="10" t="s">
        <v>373</v>
      </c>
      <c r="E211" s="8" t="s">
        <v>374</v>
      </c>
      <c r="F211" s="11">
        <v>23</v>
      </c>
      <c r="G211" s="11">
        <v>24</v>
      </c>
      <c r="H211" s="11">
        <f t="shared" si="84"/>
        <v>1</v>
      </c>
      <c r="I211" s="52">
        <f t="shared" si="83"/>
        <v>4.3478260869565216E-2</v>
      </c>
      <c r="J211" s="11">
        <v>18</v>
      </c>
      <c r="K211" s="11">
        <v>8</v>
      </c>
      <c r="L211" s="14">
        <f t="shared" si="104"/>
        <v>0.44444444444444442</v>
      </c>
      <c r="M211" s="8">
        <v>14</v>
      </c>
      <c r="N211" s="12">
        <f t="shared" si="85"/>
        <v>0.58333333333333337</v>
      </c>
      <c r="O211" s="8">
        <v>20</v>
      </c>
      <c r="P211" s="12">
        <f t="shared" si="86"/>
        <v>0.83333333333333337</v>
      </c>
      <c r="Q211" s="8">
        <v>18</v>
      </c>
      <c r="R211" s="12">
        <f t="shared" si="87"/>
        <v>0.75</v>
      </c>
      <c r="S211" s="8">
        <v>3</v>
      </c>
      <c r="T211" s="8">
        <v>0</v>
      </c>
      <c r="U211" s="8">
        <v>0</v>
      </c>
      <c r="V211" s="8"/>
      <c r="W211" s="8">
        <v>1</v>
      </c>
      <c r="X211" s="8">
        <v>0</v>
      </c>
      <c r="Y211" s="17">
        <f t="shared" si="88"/>
        <v>0</v>
      </c>
      <c r="Z211" s="17">
        <f t="shared" si="89"/>
        <v>0</v>
      </c>
      <c r="AA211" s="17">
        <f t="shared" si="90"/>
        <v>0</v>
      </c>
      <c r="AB211" s="17" t="str">
        <f t="shared" si="91"/>
        <v>YES</v>
      </c>
      <c r="AC211" s="17">
        <f t="shared" si="92"/>
        <v>0</v>
      </c>
      <c r="AD211" s="8">
        <v>21</v>
      </c>
      <c r="AE211" s="12">
        <f t="shared" si="93"/>
        <v>0.875</v>
      </c>
      <c r="AF211" s="19">
        <f t="shared" si="94"/>
        <v>0</v>
      </c>
      <c r="AG211" s="19">
        <f t="shared" si="95"/>
        <v>0</v>
      </c>
      <c r="AH211" s="19">
        <f t="shared" si="96"/>
        <v>0</v>
      </c>
      <c r="AI211" s="19">
        <f t="shared" si="97"/>
        <v>1</v>
      </c>
      <c r="AJ211" s="19">
        <f t="shared" si="105"/>
        <v>1</v>
      </c>
      <c r="AK211" s="19">
        <f t="shared" si="98"/>
        <v>1</v>
      </c>
      <c r="AL211" s="19">
        <f t="shared" si="99"/>
        <v>1</v>
      </c>
      <c r="AM211" s="8">
        <f t="shared" si="100"/>
        <v>0</v>
      </c>
      <c r="AN211" s="8">
        <f t="shared" si="101"/>
        <v>1</v>
      </c>
      <c r="AO211" s="8">
        <f t="shared" si="102"/>
        <v>1</v>
      </c>
      <c r="AP211" s="8">
        <f t="shared" si="103"/>
        <v>6</v>
      </c>
    </row>
    <row r="212" spans="1:43" x14ac:dyDescent="0.25">
      <c r="A212" s="8" t="s">
        <v>2091</v>
      </c>
      <c r="B212" s="8" t="s">
        <v>2120</v>
      </c>
      <c r="C212" s="9" t="s">
        <v>2137</v>
      </c>
      <c r="D212" s="10" t="s">
        <v>375</v>
      </c>
      <c r="E212" s="8" t="s">
        <v>376</v>
      </c>
      <c r="F212" s="11">
        <v>151</v>
      </c>
      <c r="G212" s="11">
        <v>149</v>
      </c>
      <c r="H212" s="11">
        <f t="shared" si="84"/>
        <v>-2</v>
      </c>
      <c r="I212" s="52">
        <f t="shared" si="83"/>
        <v>-1.3245033112582781E-2</v>
      </c>
      <c r="J212" s="11">
        <v>61</v>
      </c>
      <c r="K212" s="11">
        <v>51</v>
      </c>
      <c r="L212" s="14">
        <f t="shared" si="104"/>
        <v>0.83606557377049184</v>
      </c>
      <c r="M212" s="8">
        <v>15</v>
      </c>
      <c r="N212" s="12">
        <f t="shared" si="85"/>
        <v>0.10067114093959731</v>
      </c>
      <c r="O212" s="8">
        <v>54</v>
      </c>
      <c r="P212" s="12">
        <f t="shared" si="86"/>
        <v>0.36241610738255031</v>
      </c>
      <c r="Q212" s="8">
        <v>22</v>
      </c>
      <c r="R212" s="12">
        <f t="shared" si="87"/>
        <v>0.1476510067114094</v>
      </c>
      <c r="S212" s="8">
        <v>2</v>
      </c>
      <c r="T212" s="8">
        <v>0</v>
      </c>
      <c r="U212" s="8">
        <v>0</v>
      </c>
      <c r="V212" s="8"/>
      <c r="W212" s="8">
        <v>0</v>
      </c>
      <c r="X212" s="8">
        <v>0</v>
      </c>
      <c r="Y212" s="17">
        <f t="shared" si="88"/>
        <v>0</v>
      </c>
      <c r="Z212" s="17">
        <f t="shared" si="89"/>
        <v>0</v>
      </c>
      <c r="AA212" s="17">
        <f t="shared" si="90"/>
        <v>0</v>
      </c>
      <c r="AB212" s="17">
        <f t="shared" si="91"/>
        <v>0</v>
      </c>
      <c r="AC212" s="17">
        <f t="shared" si="92"/>
        <v>0</v>
      </c>
      <c r="AD212" s="8">
        <v>15</v>
      </c>
      <c r="AE212" s="12">
        <f t="shared" si="93"/>
        <v>0.10067114093959731</v>
      </c>
      <c r="AF212" s="19">
        <f t="shared" si="94"/>
        <v>1</v>
      </c>
      <c r="AG212" s="19">
        <f t="shared" si="95"/>
        <v>0</v>
      </c>
      <c r="AH212" s="19">
        <f t="shared" si="96"/>
        <v>1</v>
      </c>
      <c r="AI212" s="19">
        <f t="shared" si="97"/>
        <v>0</v>
      </c>
      <c r="AJ212" s="19">
        <f t="shared" si="105"/>
        <v>0</v>
      </c>
      <c r="AK212" s="19">
        <f t="shared" si="98"/>
        <v>0</v>
      </c>
      <c r="AL212" s="19">
        <f t="shared" si="99"/>
        <v>0</v>
      </c>
      <c r="AM212" s="8">
        <f t="shared" si="100"/>
        <v>0</v>
      </c>
      <c r="AN212" s="8">
        <f t="shared" si="101"/>
        <v>0</v>
      </c>
      <c r="AO212" s="8">
        <f t="shared" si="102"/>
        <v>0</v>
      </c>
      <c r="AP212" s="8">
        <f t="shared" si="103"/>
        <v>2</v>
      </c>
    </row>
    <row r="213" spans="1:43" x14ac:dyDescent="0.25">
      <c r="A213" s="8" t="s">
        <v>2091</v>
      </c>
      <c r="B213" s="8" t="s">
        <v>2138</v>
      </c>
      <c r="C213" s="9" t="s">
        <v>2139</v>
      </c>
      <c r="D213" s="10" t="s">
        <v>377</v>
      </c>
      <c r="E213" s="8" t="s">
        <v>378</v>
      </c>
      <c r="F213" s="11">
        <v>61</v>
      </c>
      <c r="G213" s="11">
        <v>75</v>
      </c>
      <c r="H213" s="11">
        <f t="shared" si="84"/>
        <v>14</v>
      </c>
      <c r="I213" s="52">
        <f t="shared" si="83"/>
        <v>0.22950819672131148</v>
      </c>
      <c r="J213" s="11">
        <v>28</v>
      </c>
      <c r="K213" s="11">
        <v>17</v>
      </c>
      <c r="L213" s="14">
        <f t="shared" si="104"/>
        <v>0.6071428571428571</v>
      </c>
      <c r="M213" s="8">
        <v>30</v>
      </c>
      <c r="N213" s="12">
        <f t="shared" si="85"/>
        <v>0.4</v>
      </c>
      <c r="O213" s="8">
        <v>54</v>
      </c>
      <c r="P213" s="12">
        <f t="shared" si="86"/>
        <v>0.72</v>
      </c>
      <c r="Q213" s="8">
        <v>42</v>
      </c>
      <c r="R213" s="12">
        <f t="shared" si="87"/>
        <v>0.56000000000000005</v>
      </c>
      <c r="S213" s="8">
        <v>10</v>
      </c>
      <c r="T213" s="8">
        <v>0</v>
      </c>
      <c r="U213" s="8">
        <v>1</v>
      </c>
      <c r="V213" s="8"/>
      <c r="W213" s="8">
        <v>1</v>
      </c>
      <c r="X213" s="8">
        <v>0</v>
      </c>
      <c r="Y213" s="17">
        <f t="shared" si="88"/>
        <v>0</v>
      </c>
      <c r="Z213" s="17" t="str">
        <f t="shared" si="89"/>
        <v>YES</v>
      </c>
      <c r="AA213" s="17">
        <f t="shared" si="90"/>
        <v>0</v>
      </c>
      <c r="AB213" s="17" t="str">
        <f t="shared" si="91"/>
        <v>YES</v>
      </c>
      <c r="AC213" s="17">
        <f t="shared" si="92"/>
        <v>0</v>
      </c>
      <c r="AD213" s="8">
        <v>35</v>
      </c>
      <c r="AE213" s="12">
        <f t="shared" si="93"/>
        <v>0.46666666666666667</v>
      </c>
      <c r="AF213" s="19">
        <f t="shared" si="94"/>
        <v>1</v>
      </c>
      <c r="AG213" s="19">
        <f t="shared" si="95"/>
        <v>1</v>
      </c>
      <c r="AH213" s="19">
        <f t="shared" si="96"/>
        <v>1</v>
      </c>
      <c r="AI213" s="19">
        <f t="shared" si="97"/>
        <v>1</v>
      </c>
      <c r="AJ213" s="19">
        <f t="shared" si="105"/>
        <v>1</v>
      </c>
      <c r="AK213" s="19">
        <f t="shared" si="98"/>
        <v>1</v>
      </c>
      <c r="AL213" s="19">
        <f t="shared" si="99"/>
        <v>1</v>
      </c>
      <c r="AM213" s="8">
        <f t="shared" si="100"/>
        <v>1</v>
      </c>
      <c r="AN213" s="8">
        <f t="shared" si="101"/>
        <v>1</v>
      </c>
      <c r="AO213" s="8">
        <f t="shared" si="102"/>
        <v>0</v>
      </c>
      <c r="AP213" s="8">
        <f t="shared" si="103"/>
        <v>9</v>
      </c>
    </row>
    <row r="214" spans="1:43" x14ac:dyDescent="0.25">
      <c r="A214" s="8" t="s">
        <v>2091</v>
      </c>
      <c r="B214" s="8" t="s">
        <v>2138</v>
      </c>
      <c r="C214" s="9" t="s">
        <v>2103</v>
      </c>
      <c r="D214" s="10" t="s">
        <v>379</v>
      </c>
      <c r="E214" s="8" t="s">
        <v>380</v>
      </c>
      <c r="F214" s="11">
        <v>22</v>
      </c>
      <c r="G214" s="11">
        <v>15</v>
      </c>
      <c r="H214" s="11">
        <f t="shared" si="84"/>
        <v>-7</v>
      </c>
      <c r="I214" s="52">
        <f t="shared" si="83"/>
        <v>-0.31818181818181818</v>
      </c>
      <c r="J214" s="11">
        <v>14</v>
      </c>
      <c r="K214" s="11">
        <v>6</v>
      </c>
      <c r="L214" s="14">
        <f t="shared" si="104"/>
        <v>0.42857142857142855</v>
      </c>
      <c r="M214" s="8">
        <v>8</v>
      </c>
      <c r="N214" s="12">
        <f t="shared" si="85"/>
        <v>0.53333333333333333</v>
      </c>
      <c r="O214" s="8">
        <v>14</v>
      </c>
      <c r="P214" s="12">
        <f t="shared" si="86"/>
        <v>0.93333333333333335</v>
      </c>
      <c r="Q214" s="8">
        <v>10</v>
      </c>
      <c r="R214" s="12">
        <f t="shared" si="87"/>
        <v>0.66666666666666663</v>
      </c>
      <c r="S214" s="8">
        <v>7</v>
      </c>
      <c r="T214" s="8">
        <v>0</v>
      </c>
      <c r="U214" s="8">
        <v>1</v>
      </c>
      <c r="V214" s="8"/>
      <c r="W214" s="8">
        <v>2</v>
      </c>
      <c r="X214" s="8">
        <v>0</v>
      </c>
      <c r="Y214" s="17">
        <f t="shared" si="88"/>
        <v>0</v>
      </c>
      <c r="Z214" s="17" t="str">
        <f t="shared" si="89"/>
        <v>YES</v>
      </c>
      <c r="AA214" s="17">
        <f t="shared" si="90"/>
        <v>0</v>
      </c>
      <c r="AB214" s="17" t="str">
        <f t="shared" si="91"/>
        <v>YES</v>
      </c>
      <c r="AC214" s="17">
        <f t="shared" si="92"/>
        <v>0</v>
      </c>
      <c r="AD214" s="8">
        <v>13</v>
      </c>
      <c r="AE214" s="12">
        <f t="shared" si="93"/>
        <v>0.8666666666666667</v>
      </c>
      <c r="AF214" s="19">
        <f t="shared" si="94"/>
        <v>0</v>
      </c>
      <c r="AG214" s="19">
        <f t="shared" si="95"/>
        <v>0</v>
      </c>
      <c r="AH214" s="19">
        <f t="shared" si="96"/>
        <v>0</v>
      </c>
      <c r="AI214" s="19">
        <f t="shared" si="97"/>
        <v>1</v>
      </c>
      <c r="AJ214" s="19">
        <f t="shared" si="105"/>
        <v>1</v>
      </c>
      <c r="AK214" s="19">
        <f t="shared" si="98"/>
        <v>1</v>
      </c>
      <c r="AL214" s="19">
        <f t="shared" si="99"/>
        <v>1</v>
      </c>
      <c r="AM214" s="8">
        <f t="shared" si="100"/>
        <v>1</v>
      </c>
      <c r="AN214" s="8">
        <f t="shared" si="101"/>
        <v>1</v>
      </c>
      <c r="AO214" s="8">
        <f t="shared" si="102"/>
        <v>1</v>
      </c>
      <c r="AP214" s="8">
        <f t="shared" si="103"/>
        <v>7</v>
      </c>
    </row>
    <row r="215" spans="1:43" x14ac:dyDescent="0.25">
      <c r="A215" s="8" t="s">
        <v>2091</v>
      </c>
      <c r="B215" s="8" t="s">
        <v>2138</v>
      </c>
      <c r="C215" s="9" t="s">
        <v>2053</v>
      </c>
      <c r="D215" s="10" t="s">
        <v>381</v>
      </c>
      <c r="E215" s="8" t="s">
        <v>382</v>
      </c>
      <c r="F215" s="11">
        <v>26</v>
      </c>
      <c r="G215" s="11">
        <v>18</v>
      </c>
      <c r="H215" s="11">
        <f t="shared" si="84"/>
        <v>-8</v>
      </c>
      <c r="I215" s="52">
        <f t="shared" si="83"/>
        <v>-0.30769230769230771</v>
      </c>
      <c r="J215" s="11">
        <v>11</v>
      </c>
      <c r="K215" s="11">
        <v>3</v>
      </c>
      <c r="L215" s="14">
        <f t="shared" si="104"/>
        <v>0.27272727272727271</v>
      </c>
      <c r="M215" s="8">
        <v>6</v>
      </c>
      <c r="N215" s="12">
        <f t="shared" si="85"/>
        <v>0.33333333333333331</v>
      </c>
      <c r="O215" s="8">
        <v>13</v>
      </c>
      <c r="P215" s="12">
        <f t="shared" si="86"/>
        <v>0.72222222222222221</v>
      </c>
      <c r="Q215" s="8">
        <v>10</v>
      </c>
      <c r="R215" s="12">
        <f t="shared" si="87"/>
        <v>0.55555555555555558</v>
      </c>
      <c r="S215" s="8">
        <v>6</v>
      </c>
      <c r="T215" s="8">
        <v>0</v>
      </c>
      <c r="U215" s="8">
        <v>1</v>
      </c>
      <c r="V215" s="8"/>
      <c r="W215" s="8">
        <v>4</v>
      </c>
      <c r="X215" s="8">
        <v>0</v>
      </c>
      <c r="Y215" s="17">
        <f t="shared" si="88"/>
        <v>0</v>
      </c>
      <c r="Z215" s="17" t="str">
        <f t="shared" si="89"/>
        <v>YES</v>
      </c>
      <c r="AA215" s="17">
        <f t="shared" si="90"/>
        <v>0</v>
      </c>
      <c r="AB215" s="17" t="str">
        <f t="shared" si="91"/>
        <v>YES</v>
      </c>
      <c r="AC215" s="17">
        <f t="shared" si="92"/>
        <v>0</v>
      </c>
      <c r="AD215" s="8">
        <v>11</v>
      </c>
      <c r="AE215" s="12">
        <f t="shared" si="93"/>
        <v>0.61111111111111116</v>
      </c>
      <c r="AF215" s="19">
        <f t="shared" si="94"/>
        <v>0</v>
      </c>
      <c r="AG215" s="19">
        <f t="shared" si="95"/>
        <v>0</v>
      </c>
      <c r="AH215" s="19">
        <f t="shared" si="96"/>
        <v>0</v>
      </c>
      <c r="AI215" s="19">
        <f t="shared" si="97"/>
        <v>0</v>
      </c>
      <c r="AJ215" s="19">
        <f t="shared" si="105"/>
        <v>1</v>
      </c>
      <c r="AK215" s="19">
        <f t="shared" si="98"/>
        <v>1</v>
      </c>
      <c r="AL215" s="19">
        <f t="shared" si="99"/>
        <v>1</v>
      </c>
      <c r="AM215" s="8">
        <f t="shared" si="100"/>
        <v>1</v>
      </c>
      <c r="AN215" s="8">
        <f t="shared" si="101"/>
        <v>1</v>
      </c>
      <c r="AO215" s="8">
        <f t="shared" si="102"/>
        <v>1</v>
      </c>
      <c r="AP215" s="8">
        <f t="shared" si="103"/>
        <v>6</v>
      </c>
    </row>
    <row r="216" spans="1:43" x14ac:dyDescent="0.25">
      <c r="A216" s="8" t="s">
        <v>2091</v>
      </c>
      <c r="B216" s="8" t="s">
        <v>2138</v>
      </c>
      <c r="C216" s="9" t="s">
        <v>2140</v>
      </c>
      <c r="D216" s="10" t="s">
        <v>383</v>
      </c>
      <c r="E216" s="8" t="s">
        <v>384</v>
      </c>
      <c r="F216" s="11">
        <v>31</v>
      </c>
      <c r="G216" s="11">
        <v>40</v>
      </c>
      <c r="H216" s="11">
        <f t="shared" si="84"/>
        <v>9</v>
      </c>
      <c r="I216" s="52">
        <f t="shared" si="83"/>
        <v>0.29032258064516131</v>
      </c>
      <c r="J216" s="11">
        <v>14</v>
      </c>
      <c r="K216" s="11">
        <v>9</v>
      </c>
      <c r="L216" s="14">
        <f t="shared" si="104"/>
        <v>0.6428571428571429</v>
      </c>
      <c r="M216" s="8">
        <v>11</v>
      </c>
      <c r="N216" s="12">
        <f t="shared" si="85"/>
        <v>0.27500000000000002</v>
      </c>
      <c r="O216" s="8">
        <v>22</v>
      </c>
      <c r="P216" s="12">
        <f t="shared" si="86"/>
        <v>0.55000000000000004</v>
      </c>
      <c r="Q216" s="8">
        <v>21</v>
      </c>
      <c r="R216" s="12">
        <f t="shared" si="87"/>
        <v>0.52500000000000002</v>
      </c>
      <c r="S216" s="8">
        <v>9</v>
      </c>
      <c r="T216" s="8">
        <v>0</v>
      </c>
      <c r="U216" s="8">
        <v>1</v>
      </c>
      <c r="V216" s="8"/>
      <c r="W216" s="8">
        <v>1</v>
      </c>
      <c r="X216" s="8">
        <v>0</v>
      </c>
      <c r="Y216" s="17">
        <f t="shared" si="88"/>
        <v>0</v>
      </c>
      <c r="Z216" s="17" t="str">
        <f t="shared" si="89"/>
        <v>YES</v>
      </c>
      <c r="AA216" s="17">
        <f t="shared" si="90"/>
        <v>0</v>
      </c>
      <c r="AB216" s="17" t="str">
        <f t="shared" si="91"/>
        <v>YES</v>
      </c>
      <c r="AC216" s="17">
        <f t="shared" si="92"/>
        <v>0</v>
      </c>
      <c r="AD216" s="8">
        <v>27</v>
      </c>
      <c r="AE216" s="12">
        <f t="shared" si="93"/>
        <v>0.67500000000000004</v>
      </c>
      <c r="AF216" s="19">
        <f t="shared" si="94"/>
        <v>1</v>
      </c>
      <c r="AG216" s="19">
        <f t="shared" si="95"/>
        <v>1</v>
      </c>
      <c r="AH216" s="19">
        <f t="shared" si="96"/>
        <v>1</v>
      </c>
      <c r="AI216" s="19">
        <f t="shared" si="97"/>
        <v>0</v>
      </c>
      <c r="AJ216" s="19">
        <f t="shared" si="105"/>
        <v>0</v>
      </c>
      <c r="AK216" s="19">
        <f t="shared" si="98"/>
        <v>1</v>
      </c>
      <c r="AL216" s="19">
        <f t="shared" si="99"/>
        <v>1</v>
      </c>
      <c r="AM216" s="8">
        <f t="shared" si="100"/>
        <v>1</v>
      </c>
      <c r="AN216" s="8">
        <f t="shared" si="101"/>
        <v>1</v>
      </c>
      <c r="AO216" s="8">
        <f t="shared" si="102"/>
        <v>1</v>
      </c>
      <c r="AP216" s="8">
        <f t="shared" si="103"/>
        <v>8</v>
      </c>
    </row>
    <row r="217" spans="1:43" x14ac:dyDescent="0.25">
      <c r="A217" s="8" t="s">
        <v>2091</v>
      </c>
      <c r="B217" s="8" t="s">
        <v>2138</v>
      </c>
      <c r="C217" s="9" t="s">
        <v>2141</v>
      </c>
      <c r="D217" s="10" t="s">
        <v>385</v>
      </c>
      <c r="E217" s="8" t="s">
        <v>386</v>
      </c>
      <c r="F217" s="11">
        <v>12</v>
      </c>
      <c r="G217" s="11">
        <v>18</v>
      </c>
      <c r="H217" s="11">
        <f t="shared" si="84"/>
        <v>6</v>
      </c>
      <c r="I217" s="52">
        <f t="shared" si="83"/>
        <v>0.5</v>
      </c>
      <c r="J217" s="11">
        <v>7</v>
      </c>
      <c r="K217" s="11">
        <v>7</v>
      </c>
      <c r="L217" s="14">
        <f t="shared" si="104"/>
        <v>1</v>
      </c>
      <c r="M217" s="8">
        <v>4</v>
      </c>
      <c r="N217" s="12">
        <f t="shared" si="85"/>
        <v>0.22222222222222221</v>
      </c>
      <c r="O217" s="8">
        <v>14</v>
      </c>
      <c r="P217" s="12">
        <f t="shared" si="86"/>
        <v>0.77777777777777779</v>
      </c>
      <c r="Q217" s="8">
        <v>6</v>
      </c>
      <c r="R217" s="12">
        <f t="shared" si="87"/>
        <v>0.33333333333333331</v>
      </c>
      <c r="S217" s="8">
        <v>2</v>
      </c>
      <c r="T217" s="8">
        <v>0</v>
      </c>
      <c r="U217" s="8">
        <v>0</v>
      </c>
      <c r="V217" s="8"/>
      <c r="W217" s="8">
        <v>2</v>
      </c>
      <c r="X217" s="8">
        <v>1</v>
      </c>
      <c r="Y217" s="17">
        <f t="shared" si="88"/>
        <v>0</v>
      </c>
      <c r="Z217" s="17">
        <f t="shared" si="89"/>
        <v>0</v>
      </c>
      <c r="AA217" s="17">
        <f t="shared" si="90"/>
        <v>0</v>
      </c>
      <c r="AB217" s="17" t="str">
        <f t="shared" si="91"/>
        <v>YES</v>
      </c>
      <c r="AC217" s="17" t="str">
        <f t="shared" si="92"/>
        <v>YES</v>
      </c>
      <c r="AD217" s="8">
        <v>11</v>
      </c>
      <c r="AE217" s="12">
        <f t="shared" si="93"/>
        <v>0.61111111111111116</v>
      </c>
      <c r="AF217" s="19">
        <f t="shared" si="94"/>
        <v>0</v>
      </c>
      <c r="AG217" s="19">
        <f t="shared" si="95"/>
        <v>1</v>
      </c>
      <c r="AH217" s="19">
        <f t="shared" si="96"/>
        <v>1</v>
      </c>
      <c r="AI217" s="19">
        <f t="shared" si="97"/>
        <v>0</v>
      </c>
      <c r="AJ217" s="19">
        <f t="shared" si="105"/>
        <v>1</v>
      </c>
      <c r="AK217" s="19">
        <f t="shared" si="98"/>
        <v>0</v>
      </c>
      <c r="AL217" s="19">
        <f t="shared" si="99"/>
        <v>0</v>
      </c>
      <c r="AM217" s="8">
        <f t="shared" si="100"/>
        <v>0</v>
      </c>
      <c r="AN217" s="8">
        <f t="shared" si="101"/>
        <v>1</v>
      </c>
      <c r="AO217" s="8">
        <f t="shared" si="102"/>
        <v>1</v>
      </c>
      <c r="AP217" s="8">
        <f t="shared" si="103"/>
        <v>5</v>
      </c>
    </row>
    <row r="218" spans="1:43" x14ac:dyDescent="0.25">
      <c r="A218" s="8" t="s">
        <v>2091</v>
      </c>
      <c r="B218" s="8" t="s">
        <v>2138</v>
      </c>
      <c r="C218" s="9" t="s">
        <v>1966</v>
      </c>
      <c r="D218" s="10" t="s">
        <v>387</v>
      </c>
      <c r="E218" s="8" t="s">
        <v>388</v>
      </c>
      <c r="F218" s="11">
        <v>21</v>
      </c>
      <c r="G218" s="11">
        <v>24</v>
      </c>
      <c r="H218" s="11">
        <f t="shared" si="84"/>
        <v>3</v>
      </c>
      <c r="I218" s="52">
        <f t="shared" si="83"/>
        <v>0.14285714285714285</v>
      </c>
      <c r="J218" s="11">
        <v>10</v>
      </c>
      <c r="K218" s="11">
        <v>6</v>
      </c>
      <c r="L218" s="14">
        <f t="shared" si="104"/>
        <v>0.6</v>
      </c>
      <c r="M218" s="8">
        <v>10</v>
      </c>
      <c r="N218" s="12">
        <f t="shared" si="85"/>
        <v>0.41666666666666669</v>
      </c>
      <c r="O218" s="8">
        <v>21</v>
      </c>
      <c r="P218" s="12">
        <f t="shared" si="86"/>
        <v>0.875</v>
      </c>
      <c r="Q218" s="8">
        <v>11</v>
      </c>
      <c r="R218" s="12">
        <f t="shared" si="87"/>
        <v>0.45833333333333331</v>
      </c>
      <c r="S218" s="8">
        <v>9</v>
      </c>
      <c r="T218" s="8">
        <v>0</v>
      </c>
      <c r="U218" s="8">
        <v>0</v>
      </c>
      <c r="V218" s="8"/>
      <c r="W218" s="8">
        <v>4</v>
      </c>
      <c r="X218" s="8">
        <v>3</v>
      </c>
      <c r="Y218" s="17">
        <f t="shared" si="88"/>
        <v>0</v>
      </c>
      <c r="Z218" s="17">
        <f t="shared" si="89"/>
        <v>0</v>
      </c>
      <c r="AA218" s="17">
        <f t="shared" si="90"/>
        <v>0</v>
      </c>
      <c r="AB218" s="17" t="str">
        <f t="shared" si="91"/>
        <v>YES</v>
      </c>
      <c r="AC218" s="17" t="str">
        <f t="shared" si="92"/>
        <v>YES</v>
      </c>
      <c r="AD218" s="8">
        <v>11</v>
      </c>
      <c r="AE218" s="12">
        <f t="shared" si="93"/>
        <v>0.45833333333333331</v>
      </c>
      <c r="AF218" s="19">
        <f t="shared" si="94"/>
        <v>0</v>
      </c>
      <c r="AG218" s="19">
        <f t="shared" si="95"/>
        <v>1</v>
      </c>
      <c r="AH218" s="19">
        <f t="shared" si="96"/>
        <v>1</v>
      </c>
      <c r="AI218" s="19">
        <f t="shared" si="97"/>
        <v>1</v>
      </c>
      <c r="AJ218" s="19">
        <f t="shared" si="105"/>
        <v>1</v>
      </c>
      <c r="AK218" s="19">
        <f t="shared" si="98"/>
        <v>0</v>
      </c>
      <c r="AL218" s="19">
        <f t="shared" si="99"/>
        <v>1</v>
      </c>
      <c r="AM218" s="8">
        <f t="shared" si="100"/>
        <v>0</v>
      </c>
      <c r="AN218" s="8">
        <f t="shared" si="101"/>
        <v>1</v>
      </c>
      <c r="AO218" s="8">
        <f t="shared" si="102"/>
        <v>0</v>
      </c>
      <c r="AP218" s="8">
        <f t="shared" si="103"/>
        <v>6</v>
      </c>
    </row>
    <row r="219" spans="1:43" x14ac:dyDescent="0.25">
      <c r="A219" s="8" t="s">
        <v>2091</v>
      </c>
      <c r="B219" s="8" t="s">
        <v>2138</v>
      </c>
      <c r="C219" s="9" t="s">
        <v>1967</v>
      </c>
      <c r="D219" s="10" t="s">
        <v>389</v>
      </c>
      <c r="E219" s="8" t="s">
        <v>390</v>
      </c>
      <c r="F219" s="11">
        <v>18</v>
      </c>
      <c r="G219" s="11">
        <v>18</v>
      </c>
      <c r="H219" s="11">
        <f t="shared" si="84"/>
        <v>0</v>
      </c>
      <c r="I219" s="52">
        <f t="shared" si="83"/>
        <v>0</v>
      </c>
      <c r="J219" s="11">
        <v>8</v>
      </c>
      <c r="K219" s="11">
        <v>4</v>
      </c>
      <c r="L219" s="14">
        <f t="shared" si="104"/>
        <v>0.5</v>
      </c>
      <c r="M219" s="8">
        <v>7</v>
      </c>
      <c r="N219" s="12">
        <f t="shared" si="85"/>
        <v>0.3888888888888889</v>
      </c>
      <c r="O219" s="8">
        <v>15</v>
      </c>
      <c r="P219" s="12">
        <f t="shared" si="86"/>
        <v>0.83333333333333337</v>
      </c>
      <c r="Q219" s="8">
        <v>11</v>
      </c>
      <c r="R219" s="12">
        <f t="shared" si="87"/>
        <v>0.61111111111111116</v>
      </c>
      <c r="S219" s="8">
        <v>2</v>
      </c>
      <c r="T219" s="8">
        <v>0</v>
      </c>
      <c r="U219" s="8">
        <v>0</v>
      </c>
      <c r="V219" s="8"/>
      <c r="W219" s="8">
        <v>0</v>
      </c>
      <c r="X219" s="8">
        <v>0</v>
      </c>
      <c r="Y219" s="17">
        <f t="shared" si="88"/>
        <v>0</v>
      </c>
      <c r="Z219" s="17">
        <f t="shared" si="89"/>
        <v>0</v>
      </c>
      <c r="AA219" s="17">
        <f t="shared" si="90"/>
        <v>0</v>
      </c>
      <c r="AB219" s="17">
        <f t="shared" si="91"/>
        <v>0</v>
      </c>
      <c r="AC219" s="17">
        <f t="shared" si="92"/>
        <v>0</v>
      </c>
      <c r="AD219" s="8">
        <v>4</v>
      </c>
      <c r="AE219" s="12">
        <f t="shared" si="93"/>
        <v>0.22222222222222221</v>
      </c>
      <c r="AF219" s="19">
        <f t="shared" si="94"/>
        <v>0</v>
      </c>
      <c r="AG219" s="19">
        <f t="shared" si="95"/>
        <v>0</v>
      </c>
      <c r="AH219" s="19">
        <f t="shared" si="96"/>
        <v>1</v>
      </c>
      <c r="AI219" s="19">
        <f t="shared" si="97"/>
        <v>0</v>
      </c>
      <c r="AJ219" s="19">
        <f t="shared" si="105"/>
        <v>1</v>
      </c>
      <c r="AK219" s="19">
        <f t="shared" si="98"/>
        <v>1</v>
      </c>
      <c r="AL219" s="19">
        <f t="shared" si="99"/>
        <v>0</v>
      </c>
      <c r="AM219" s="8">
        <f t="shared" si="100"/>
        <v>0</v>
      </c>
      <c r="AN219" s="8">
        <f t="shared" si="101"/>
        <v>0</v>
      </c>
      <c r="AO219" s="8">
        <f t="shared" si="102"/>
        <v>0</v>
      </c>
      <c r="AP219" s="8">
        <f t="shared" si="103"/>
        <v>3</v>
      </c>
    </row>
    <row r="220" spans="1:43" x14ac:dyDescent="0.25">
      <c r="A220" s="8" t="s">
        <v>2091</v>
      </c>
      <c r="B220" s="8" t="s">
        <v>2138</v>
      </c>
      <c r="C220" s="9" t="s">
        <v>2142</v>
      </c>
      <c r="D220" s="10" t="s">
        <v>391</v>
      </c>
      <c r="E220" s="8" t="s">
        <v>392</v>
      </c>
      <c r="F220" s="11">
        <v>15</v>
      </c>
      <c r="G220" s="11">
        <v>10</v>
      </c>
      <c r="H220" s="11">
        <f t="shared" si="84"/>
        <v>-5</v>
      </c>
      <c r="I220" s="52">
        <f t="shared" si="83"/>
        <v>-0.33333333333333331</v>
      </c>
      <c r="J220" s="11">
        <v>10</v>
      </c>
      <c r="K220" s="11">
        <v>3</v>
      </c>
      <c r="L220" s="14">
        <f t="shared" si="104"/>
        <v>0.3</v>
      </c>
      <c r="M220" s="8">
        <v>3</v>
      </c>
      <c r="N220" s="12">
        <f t="shared" si="85"/>
        <v>0.3</v>
      </c>
      <c r="O220" s="8">
        <v>4</v>
      </c>
      <c r="P220" s="12">
        <f t="shared" si="86"/>
        <v>0.4</v>
      </c>
      <c r="Q220" s="8">
        <v>9</v>
      </c>
      <c r="R220" s="12">
        <f t="shared" si="87"/>
        <v>0.9</v>
      </c>
      <c r="S220" s="8">
        <v>2</v>
      </c>
      <c r="T220" s="8">
        <v>0</v>
      </c>
      <c r="U220" s="8">
        <v>0</v>
      </c>
      <c r="V220" s="8"/>
      <c r="W220" s="8">
        <v>1</v>
      </c>
      <c r="X220" s="8">
        <v>0</v>
      </c>
      <c r="Y220" s="17">
        <f t="shared" si="88"/>
        <v>0</v>
      </c>
      <c r="Z220" s="17">
        <f t="shared" si="89"/>
        <v>0</v>
      </c>
      <c r="AA220" s="17">
        <f t="shared" si="90"/>
        <v>0</v>
      </c>
      <c r="AB220" s="17" t="str">
        <f t="shared" si="91"/>
        <v>YES</v>
      </c>
      <c r="AC220" s="17">
        <f t="shared" si="92"/>
        <v>0</v>
      </c>
      <c r="AD220" s="8">
        <v>8</v>
      </c>
      <c r="AE220" s="12">
        <f t="shared" si="93"/>
        <v>0.8</v>
      </c>
      <c r="AF220" s="19">
        <f t="shared" si="94"/>
        <v>0</v>
      </c>
      <c r="AG220" s="19">
        <f t="shared" si="95"/>
        <v>0</v>
      </c>
      <c r="AH220" s="19">
        <f t="shared" si="96"/>
        <v>0</v>
      </c>
      <c r="AI220" s="19">
        <f t="shared" si="97"/>
        <v>0</v>
      </c>
      <c r="AJ220" s="19">
        <f t="shared" si="105"/>
        <v>0</v>
      </c>
      <c r="AK220" s="19">
        <f t="shared" si="98"/>
        <v>1</v>
      </c>
      <c r="AL220" s="19">
        <f t="shared" si="99"/>
        <v>0</v>
      </c>
      <c r="AM220" s="8">
        <f t="shared" si="100"/>
        <v>0</v>
      </c>
      <c r="AN220" s="8">
        <f t="shared" si="101"/>
        <v>1</v>
      </c>
      <c r="AO220" s="8">
        <f t="shared" si="102"/>
        <v>1</v>
      </c>
      <c r="AP220" s="8">
        <f t="shared" si="103"/>
        <v>3</v>
      </c>
    </row>
    <row r="221" spans="1:43" x14ac:dyDescent="0.25">
      <c r="A221" s="8" t="s">
        <v>2091</v>
      </c>
      <c r="B221" s="8" t="s">
        <v>2138</v>
      </c>
      <c r="C221" s="9" t="s">
        <v>2031</v>
      </c>
      <c r="D221" s="10" t="s">
        <v>393</v>
      </c>
      <c r="E221" s="8" t="s">
        <v>394</v>
      </c>
      <c r="F221" s="11">
        <v>29</v>
      </c>
      <c r="G221" s="11">
        <v>34</v>
      </c>
      <c r="H221" s="11">
        <f t="shared" si="84"/>
        <v>5</v>
      </c>
      <c r="I221" s="52">
        <f t="shared" ref="I221:I252" si="106">H221/F221</f>
        <v>0.17241379310344829</v>
      </c>
      <c r="J221" s="11">
        <v>10</v>
      </c>
      <c r="K221" s="11">
        <v>3</v>
      </c>
      <c r="L221" s="14">
        <f t="shared" si="104"/>
        <v>0.3</v>
      </c>
      <c r="M221" s="8">
        <v>17</v>
      </c>
      <c r="N221" s="12">
        <f t="shared" si="85"/>
        <v>0.5</v>
      </c>
      <c r="O221" s="8">
        <v>28</v>
      </c>
      <c r="P221" s="12">
        <f t="shared" si="86"/>
        <v>0.82352941176470584</v>
      </c>
      <c r="Q221" s="8">
        <v>27</v>
      </c>
      <c r="R221" s="12">
        <f t="shared" si="87"/>
        <v>0.79411764705882348</v>
      </c>
      <c r="S221" s="8">
        <v>24</v>
      </c>
      <c r="T221" s="8">
        <v>0</v>
      </c>
      <c r="U221" s="8">
        <v>1</v>
      </c>
      <c r="V221" s="8"/>
      <c r="W221" s="8">
        <v>1</v>
      </c>
      <c r="X221" s="8">
        <v>1</v>
      </c>
      <c r="Y221" s="17">
        <f t="shared" si="88"/>
        <v>0</v>
      </c>
      <c r="Z221" s="17" t="str">
        <f t="shared" si="89"/>
        <v>YES</v>
      </c>
      <c r="AA221" s="17">
        <f t="shared" si="90"/>
        <v>0</v>
      </c>
      <c r="AB221" s="17" t="str">
        <f t="shared" si="91"/>
        <v>YES</v>
      </c>
      <c r="AC221" s="17" t="str">
        <f t="shared" si="92"/>
        <v>YES</v>
      </c>
      <c r="AD221" s="8">
        <v>28</v>
      </c>
      <c r="AE221" s="12">
        <f t="shared" si="93"/>
        <v>0.82352941176470584</v>
      </c>
      <c r="AF221" s="19">
        <f t="shared" si="94"/>
        <v>0</v>
      </c>
      <c r="AG221" s="19">
        <f t="shared" si="95"/>
        <v>1</v>
      </c>
      <c r="AH221" s="19">
        <f t="shared" si="96"/>
        <v>0</v>
      </c>
      <c r="AI221" s="19">
        <f t="shared" si="97"/>
        <v>1</v>
      </c>
      <c r="AJ221" s="19">
        <f t="shared" si="105"/>
        <v>1</v>
      </c>
      <c r="AK221" s="19">
        <f t="shared" si="98"/>
        <v>1</v>
      </c>
      <c r="AL221" s="19">
        <f t="shared" si="99"/>
        <v>1</v>
      </c>
      <c r="AM221" s="8">
        <f t="shared" si="100"/>
        <v>1</v>
      </c>
      <c r="AN221" s="8">
        <f t="shared" si="101"/>
        <v>1</v>
      </c>
      <c r="AO221" s="8">
        <f t="shared" si="102"/>
        <v>1</v>
      </c>
      <c r="AP221" s="8">
        <f t="shared" si="103"/>
        <v>8</v>
      </c>
    </row>
    <row r="222" spans="1:43" x14ac:dyDescent="0.25">
      <c r="A222" s="8" t="s">
        <v>2091</v>
      </c>
      <c r="B222" s="8" t="s">
        <v>2138</v>
      </c>
      <c r="C222" s="9" t="s">
        <v>2143</v>
      </c>
      <c r="D222" s="10" t="s">
        <v>395</v>
      </c>
      <c r="E222" s="8" t="s">
        <v>396</v>
      </c>
      <c r="F222" s="11">
        <v>11</v>
      </c>
      <c r="G222" s="11">
        <v>15</v>
      </c>
      <c r="H222" s="11">
        <f t="shared" si="84"/>
        <v>4</v>
      </c>
      <c r="I222" s="52">
        <f t="shared" si="106"/>
        <v>0.36363636363636365</v>
      </c>
      <c r="J222" s="11">
        <v>5</v>
      </c>
      <c r="K222" s="11">
        <v>3</v>
      </c>
      <c r="L222" s="14">
        <f t="shared" si="104"/>
        <v>0.6</v>
      </c>
      <c r="M222" s="8">
        <v>1</v>
      </c>
      <c r="N222" s="12">
        <f t="shared" si="85"/>
        <v>6.6666666666666666E-2</v>
      </c>
      <c r="O222" s="8">
        <v>9</v>
      </c>
      <c r="P222" s="12">
        <f t="shared" si="86"/>
        <v>0.6</v>
      </c>
      <c r="Q222" s="8">
        <v>4</v>
      </c>
      <c r="R222" s="12">
        <f t="shared" si="87"/>
        <v>0.26666666666666666</v>
      </c>
      <c r="S222" s="8">
        <v>3</v>
      </c>
      <c r="T222" s="8">
        <v>0</v>
      </c>
      <c r="U222" s="8">
        <v>0</v>
      </c>
      <c r="V222" s="8"/>
      <c r="W222" s="8">
        <v>0</v>
      </c>
      <c r="X222" s="8">
        <v>0</v>
      </c>
      <c r="Y222" s="17">
        <f t="shared" si="88"/>
        <v>0</v>
      </c>
      <c r="Z222" s="17">
        <f t="shared" si="89"/>
        <v>0</v>
      </c>
      <c r="AA222" s="17">
        <f t="shared" si="90"/>
        <v>0</v>
      </c>
      <c r="AB222" s="17">
        <f t="shared" si="91"/>
        <v>0</v>
      </c>
      <c r="AC222" s="17">
        <f t="shared" si="92"/>
        <v>0</v>
      </c>
      <c r="AD222" s="8">
        <v>9</v>
      </c>
      <c r="AE222" s="12">
        <f t="shared" si="93"/>
        <v>0.6</v>
      </c>
      <c r="AF222" s="19">
        <f t="shared" si="94"/>
        <v>0</v>
      </c>
      <c r="AG222" s="19">
        <f t="shared" si="95"/>
        <v>1</v>
      </c>
      <c r="AH222" s="19">
        <f t="shared" si="96"/>
        <v>1</v>
      </c>
      <c r="AI222" s="19">
        <f t="shared" si="97"/>
        <v>0</v>
      </c>
      <c r="AJ222" s="19">
        <f t="shared" si="105"/>
        <v>0</v>
      </c>
      <c r="AK222" s="19">
        <f t="shared" si="98"/>
        <v>0</v>
      </c>
      <c r="AL222" s="19">
        <f t="shared" si="99"/>
        <v>1</v>
      </c>
      <c r="AM222" s="8">
        <f t="shared" si="100"/>
        <v>0</v>
      </c>
      <c r="AN222" s="8">
        <f t="shared" si="101"/>
        <v>0</v>
      </c>
      <c r="AO222" s="8">
        <f t="shared" si="102"/>
        <v>1</v>
      </c>
      <c r="AP222" s="8">
        <f t="shared" si="103"/>
        <v>4</v>
      </c>
    </row>
    <row r="223" spans="1:43" x14ac:dyDescent="0.25">
      <c r="A223" s="8" t="s">
        <v>2091</v>
      </c>
      <c r="B223" s="8" t="s">
        <v>2138</v>
      </c>
      <c r="C223" s="9" t="s">
        <v>2144</v>
      </c>
      <c r="D223" s="10" t="s">
        <v>397</v>
      </c>
      <c r="E223" s="8" t="s">
        <v>398</v>
      </c>
      <c r="F223" s="11">
        <v>21</v>
      </c>
      <c r="G223" s="11">
        <v>20</v>
      </c>
      <c r="H223" s="11">
        <f t="shared" si="84"/>
        <v>-1</v>
      </c>
      <c r="I223" s="52">
        <f t="shared" si="106"/>
        <v>-4.7619047619047616E-2</v>
      </c>
      <c r="J223" s="11">
        <v>12</v>
      </c>
      <c r="K223" s="11">
        <v>6</v>
      </c>
      <c r="L223" s="14">
        <f t="shared" si="104"/>
        <v>0.5</v>
      </c>
      <c r="M223" s="8">
        <v>7</v>
      </c>
      <c r="N223" s="12">
        <f t="shared" si="85"/>
        <v>0.35</v>
      </c>
      <c r="O223" s="8">
        <v>12</v>
      </c>
      <c r="P223" s="12">
        <f t="shared" si="86"/>
        <v>0.6</v>
      </c>
      <c r="Q223" s="8">
        <v>14</v>
      </c>
      <c r="R223" s="12">
        <f t="shared" si="87"/>
        <v>0.7</v>
      </c>
      <c r="S223" s="8">
        <v>3</v>
      </c>
      <c r="T223" s="8">
        <v>0</v>
      </c>
      <c r="U223" s="8">
        <v>0</v>
      </c>
      <c r="V223" s="8"/>
      <c r="W223" s="8">
        <v>2</v>
      </c>
      <c r="X223" s="8">
        <v>1</v>
      </c>
      <c r="Y223" s="17">
        <f t="shared" si="88"/>
        <v>0</v>
      </c>
      <c r="Z223" s="17">
        <f t="shared" si="89"/>
        <v>0</v>
      </c>
      <c r="AA223" s="17">
        <f t="shared" si="90"/>
        <v>0</v>
      </c>
      <c r="AB223" s="17" t="str">
        <f t="shared" si="91"/>
        <v>YES</v>
      </c>
      <c r="AC223" s="17" t="str">
        <f t="shared" si="92"/>
        <v>YES</v>
      </c>
      <c r="AD223" s="8">
        <v>14</v>
      </c>
      <c r="AE223" s="12">
        <f t="shared" si="93"/>
        <v>0.7</v>
      </c>
      <c r="AF223" s="19">
        <f t="shared" si="94"/>
        <v>0</v>
      </c>
      <c r="AG223" s="19">
        <f t="shared" si="95"/>
        <v>0</v>
      </c>
      <c r="AH223" s="19">
        <f t="shared" si="96"/>
        <v>1</v>
      </c>
      <c r="AI223" s="19">
        <f t="shared" si="97"/>
        <v>0</v>
      </c>
      <c r="AJ223" s="19">
        <f t="shared" si="105"/>
        <v>0</v>
      </c>
      <c r="AK223" s="19">
        <f t="shared" si="98"/>
        <v>1</v>
      </c>
      <c r="AL223" s="19">
        <f t="shared" si="99"/>
        <v>1</v>
      </c>
      <c r="AM223" s="8">
        <f t="shared" si="100"/>
        <v>0</v>
      </c>
      <c r="AN223" s="8">
        <f t="shared" si="101"/>
        <v>1</v>
      </c>
      <c r="AO223" s="8">
        <f t="shared" si="102"/>
        <v>1</v>
      </c>
      <c r="AP223" s="8">
        <f t="shared" si="103"/>
        <v>5</v>
      </c>
    </row>
    <row r="224" spans="1:43" x14ac:dyDescent="0.25">
      <c r="A224" s="20" t="s">
        <v>2091</v>
      </c>
      <c r="B224" s="20" t="s">
        <v>2138</v>
      </c>
      <c r="C224" s="21" t="s">
        <v>2147</v>
      </c>
      <c r="D224" s="22" t="s">
        <v>399</v>
      </c>
      <c r="E224" s="20" t="s">
        <v>400</v>
      </c>
      <c r="F224" s="23">
        <v>5</v>
      </c>
      <c r="G224" s="23">
        <v>5</v>
      </c>
      <c r="H224" s="23">
        <f t="shared" si="84"/>
        <v>0</v>
      </c>
      <c r="I224" s="53">
        <f t="shared" si="106"/>
        <v>0</v>
      </c>
      <c r="J224" s="23">
        <v>2</v>
      </c>
      <c r="K224" s="23">
        <v>0</v>
      </c>
      <c r="L224" s="24">
        <f>IFERROR(K224/J224,"0")</f>
        <v>0</v>
      </c>
      <c r="M224" s="20">
        <v>2</v>
      </c>
      <c r="N224" s="25">
        <f t="shared" si="85"/>
        <v>0.4</v>
      </c>
      <c r="O224" s="20">
        <v>4</v>
      </c>
      <c r="P224" s="25">
        <f t="shared" si="86"/>
        <v>0.8</v>
      </c>
      <c r="Q224" s="20">
        <v>2</v>
      </c>
      <c r="R224" s="25">
        <f t="shared" si="87"/>
        <v>0.4</v>
      </c>
      <c r="S224" s="20">
        <v>7</v>
      </c>
      <c r="T224" s="20">
        <v>0</v>
      </c>
      <c r="U224" s="20">
        <v>0</v>
      </c>
      <c r="V224" s="20"/>
      <c r="W224" s="20">
        <v>0</v>
      </c>
      <c r="X224" s="20">
        <v>0</v>
      </c>
      <c r="Y224" s="26">
        <f t="shared" si="88"/>
        <v>0</v>
      </c>
      <c r="Z224" s="26">
        <f t="shared" si="89"/>
        <v>0</v>
      </c>
      <c r="AA224" s="26">
        <f t="shared" si="90"/>
        <v>0</v>
      </c>
      <c r="AB224" s="26">
        <f t="shared" si="91"/>
        <v>0</v>
      </c>
      <c r="AC224" s="26">
        <f t="shared" si="92"/>
        <v>0</v>
      </c>
      <c r="AD224" s="20">
        <v>2</v>
      </c>
      <c r="AE224" s="25">
        <f t="shared" si="93"/>
        <v>0.4</v>
      </c>
      <c r="AF224" s="27">
        <f t="shared" si="94"/>
        <v>0</v>
      </c>
      <c r="AG224" s="27">
        <f t="shared" si="95"/>
        <v>0</v>
      </c>
      <c r="AH224" s="27">
        <f t="shared" si="96"/>
        <v>0</v>
      </c>
      <c r="AI224" s="27">
        <f t="shared" si="97"/>
        <v>1</v>
      </c>
      <c r="AJ224" s="27">
        <f t="shared" si="105"/>
        <v>1</v>
      </c>
      <c r="AK224" s="27">
        <f t="shared" si="98"/>
        <v>0</v>
      </c>
      <c r="AL224" s="27">
        <f t="shared" si="99"/>
        <v>1</v>
      </c>
      <c r="AM224" s="20">
        <f t="shared" si="100"/>
        <v>0</v>
      </c>
      <c r="AN224" s="20">
        <f t="shared" si="101"/>
        <v>0</v>
      </c>
      <c r="AO224" s="20">
        <f t="shared" si="102"/>
        <v>0</v>
      </c>
      <c r="AP224" s="20">
        <f t="shared" si="103"/>
        <v>3</v>
      </c>
      <c r="AQ224" s="28"/>
    </row>
    <row r="225" spans="1:43" x14ac:dyDescent="0.25">
      <c r="A225" s="8" t="s">
        <v>2091</v>
      </c>
      <c r="B225" s="8" t="s">
        <v>2138</v>
      </c>
      <c r="C225" s="9" t="s">
        <v>2060</v>
      </c>
      <c r="D225" s="10" t="s">
        <v>401</v>
      </c>
      <c r="E225" s="8" t="s">
        <v>402</v>
      </c>
      <c r="F225" s="11">
        <v>22</v>
      </c>
      <c r="G225" s="11">
        <v>24</v>
      </c>
      <c r="H225" s="11">
        <f t="shared" si="84"/>
        <v>2</v>
      </c>
      <c r="I225" s="52">
        <f t="shared" si="106"/>
        <v>9.0909090909090912E-2</v>
      </c>
      <c r="J225" s="11">
        <v>11</v>
      </c>
      <c r="K225" s="11">
        <v>8</v>
      </c>
      <c r="L225" s="14">
        <f t="shared" ref="L225:L230" si="107">IFERROR(K225/J225,"0%")</f>
        <v>0.72727272727272729</v>
      </c>
      <c r="M225" s="8">
        <v>9</v>
      </c>
      <c r="N225" s="12">
        <f t="shared" si="85"/>
        <v>0.375</v>
      </c>
      <c r="O225" s="8">
        <v>15</v>
      </c>
      <c r="P225" s="12">
        <f t="shared" si="86"/>
        <v>0.625</v>
      </c>
      <c r="Q225" s="8">
        <v>12</v>
      </c>
      <c r="R225" s="12">
        <f t="shared" si="87"/>
        <v>0.5</v>
      </c>
      <c r="S225" s="8">
        <v>5</v>
      </c>
      <c r="T225" s="8">
        <v>0</v>
      </c>
      <c r="U225" s="8">
        <v>1</v>
      </c>
      <c r="V225" s="8"/>
      <c r="W225" s="8">
        <v>0</v>
      </c>
      <c r="X225" s="8">
        <v>0</v>
      </c>
      <c r="Y225" s="17">
        <f t="shared" si="88"/>
        <v>0</v>
      </c>
      <c r="Z225" s="17" t="str">
        <f t="shared" si="89"/>
        <v>YES</v>
      </c>
      <c r="AA225" s="17">
        <f t="shared" si="90"/>
        <v>0</v>
      </c>
      <c r="AB225" s="17">
        <f t="shared" si="91"/>
        <v>0</v>
      </c>
      <c r="AC225" s="17">
        <f t="shared" si="92"/>
        <v>0</v>
      </c>
      <c r="AD225" s="8">
        <v>11</v>
      </c>
      <c r="AE225" s="12">
        <f t="shared" si="93"/>
        <v>0.45833333333333331</v>
      </c>
      <c r="AF225" s="19">
        <f t="shared" si="94"/>
        <v>0</v>
      </c>
      <c r="AG225" s="19">
        <f t="shared" si="95"/>
        <v>0</v>
      </c>
      <c r="AH225" s="19">
        <f t="shared" si="96"/>
        <v>1</v>
      </c>
      <c r="AI225" s="19">
        <f t="shared" si="97"/>
        <v>0</v>
      </c>
      <c r="AJ225" s="19">
        <f t="shared" si="105"/>
        <v>0</v>
      </c>
      <c r="AK225" s="19">
        <f t="shared" si="98"/>
        <v>1</v>
      </c>
      <c r="AL225" s="19">
        <f t="shared" si="99"/>
        <v>1</v>
      </c>
      <c r="AM225" s="8">
        <f t="shared" si="100"/>
        <v>1</v>
      </c>
      <c r="AN225" s="8">
        <f t="shared" si="101"/>
        <v>0</v>
      </c>
      <c r="AO225" s="8">
        <f t="shared" si="102"/>
        <v>0</v>
      </c>
      <c r="AP225" s="8">
        <f t="shared" si="103"/>
        <v>4</v>
      </c>
    </row>
    <row r="226" spans="1:43" x14ac:dyDescent="0.25">
      <c r="A226" s="20" t="s">
        <v>2091</v>
      </c>
      <c r="B226" s="20" t="s">
        <v>2138</v>
      </c>
      <c r="C226" s="21" t="s">
        <v>2061</v>
      </c>
      <c r="D226" s="22" t="s">
        <v>403</v>
      </c>
      <c r="E226" s="20" t="s">
        <v>404</v>
      </c>
      <c r="F226" s="23">
        <v>5</v>
      </c>
      <c r="G226" s="23">
        <v>6</v>
      </c>
      <c r="H226" s="23">
        <f t="shared" si="84"/>
        <v>1</v>
      </c>
      <c r="I226" s="53">
        <f t="shared" si="106"/>
        <v>0.2</v>
      </c>
      <c r="J226" s="23">
        <v>4</v>
      </c>
      <c r="K226" s="23">
        <v>3</v>
      </c>
      <c r="L226" s="24">
        <f t="shared" si="107"/>
        <v>0.75</v>
      </c>
      <c r="M226" s="20">
        <v>1</v>
      </c>
      <c r="N226" s="25">
        <f t="shared" si="85"/>
        <v>0.16666666666666666</v>
      </c>
      <c r="O226" s="20">
        <v>4</v>
      </c>
      <c r="P226" s="25">
        <f t="shared" si="86"/>
        <v>0.66666666666666663</v>
      </c>
      <c r="Q226" s="20">
        <v>4</v>
      </c>
      <c r="R226" s="25">
        <f t="shared" si="87"/>
        <v>0.66666666666666663</v>
      </c>
      <c r="S226" s="20">
        <v>3</v>
      </c>
      <c r="T226" s="20">
        <v>0</v>
      </c>
      <c r="U226" s="20">
        <v>0</v>
      </c>
      <c r="V226" s="20"/>
      <c r="W226" s="20">
        <v>1</v>
      </c>
      <c r="X226" s="20">
        <v>0</v>
      </c>
      <c r="Y226" s="26">
        <f t="shared" si="88"/>
        <v>0</v>
      </c>
      <c r="Z226" s="26">
        <f t="shared" si="89"/>
        <v>0</v>
      </c>
      <c r="AA226" s="26">
        <f t="shared" si="90"/>
        <v>0</v>
      </c>
      <c r="AB226" s="26" t="str">
        <f t="shared" si="91"/>
        <v>YES</v>
      </c>
      <c r="AC226" s="26">
        <f t="shared" si="92"/>
        <v>0</v>
      </c>
      <c r="AD226" s="20">
        <v>4</v>
      </c>
      <c r="AE226" s="25">
        <f t="shared" si="93"/>
        <v>0.66666666666666663</v>
      </c>
      <c r="AF226" s="27">
        <f t="shared" si="94"/>
        <v>0</v>
      </c>
      <c r="AG226" s="27">
        <f t="shared" si="95"/>
        <v>1</v>
      </c>
      <c r="AH226" s="27">
        <f t="shared" si="96"/>
        <v>1</v>
      </c>
      <c r="AI226" s="27">
        <f t="shared" si="97"/>
        <v>0</v>
      </c>
      <c r="AJ226" s="27">
        <f t="shared" si="105"/>
        <v>0</v>
      </c>
      <c r="AK226" s="27">
        <f t="shared" si="98"/>
        <v>1</v>
      </c>
      <c r="AL226" s="27">
        <f t="shared" si="99"/>
        <v>1</v>
      </c>
      <c r="AM226" s="20">
        <f t="shared" si="100"/>
        <v>0</v>
      </c>
      <c r="AN226" s="20">
        <f t="shared" si="101"/>
        <v>1</v>
      </c>
      <c r="AO226" s="20">
        <f t="shared" si="102"/>
        <v>1</v>
      </c>
      <c r="AP226" s="20">
        <f t="shared" si="103"/>
        <v>6</v>
      </c>
      <c r="AQ226" s="28"/>
    </row>
    <row r="227" spans="1:43" x14ac:dyDescent="0.25">
      <c r="A227" s="8" t="s">
        <v>2091</v>
      </c>
      <c r="B227" s="8" t="s">
        <v>2138</v>
      </c>
      <c r="C227" s="9" t="s">
        <v>2148</v>
      </c>
      <c r="D227" s="10" t="s">
        <v>405</v>
      </c>
      <c r="E227" s="8" t="s">
        <v>406</v>
      </c>
      <c r="F227" s="11">
        <v>10</v>
      </c>
      <c r="G227" s="11">
        <v>23</v>
      </c>
      <c r="H227" s="11">
        <f t="shared" si="84"/>
        <v>13</v>
      </c>
      <c r="I227" s="52">
        <f t="shared" si="106"/>
        <v>1.3</v>
      </c>
      <c r="J227" s="11">
        <v>10</v>
      </c>
      <c r="K227" s="11">
        <v>7</v>
      </c>
      <c r="L227" s="14">
        <f t="shared" si="107"/>
        <v>0.7</v>
      </c>
      <c r="M227" s="8">
        <v>12</v>
      </c>
      <c r="N227" s="12">
        <f t="shared" si="85"/>
        <v>0.52173913043478259</v>
      </c>
      <c r="O227" s="8">
        <v>17</v>
      </c>
      <c r="P227" s="12">
        <f t="shared" si="86"/>
        <v>0.73913043478260865</v>
      </c>
      <c r="Q227" s="8">
        <v>13</v>
      </c>
      <c r="R227" s="12">
        <f t="shared" si="87"/>
        <v>0.56521739130434778</v>
      </c>
      <c r="S227" s="8">
        <v>3</v>
      </c>
      <c r="T227" s="8">
        <v>0</v>
      </c>
      <c r="U227" s="8">
        <v>0</v>
      </c>
      <c r="V227" s="8"/>
      <c r="W227" s="8">
        <v>0</v>
      </c>
      <c r="X227" s="8">
        <v>0</v>
      </c>
      <c r="Y227" s="17">
        <f t="shared" si="88"/>
        <v>0</v>
      </c>
      <c r="Z227" s="17">
        <f t="shared" si="89"/>
        <v>0</v>
      </c>
      <c r="AA227" s="17">
        <f t="shared" si="90"/>
        <v>0</v>
      </c>
      <c r="AB227" s="17">
        <f t="shared" si="91"/>
        <v>0</v>
      </c>
      <c r="AC227" s="17">
        <f t="shared" si="92"/>
        <v>0</v>
      </c>
      <c r="AD227" s="8">
        <v>19</v>
      </c>
      <c r="AE227" s="12">
        <f t="shared" si="93"/>
        <v>0.82608695652173914</v>
      </c>
      <c r="AF227" s="19">
        <f t="shared" si="94"/>
        <v>0</v>
      </c>
      <c r="AG227" s="19">
        <f t="shared" si="95"/>
        <v>1</v>
      </c>
      <c r="AH227" s="19">
        <f t="shared" si="96"/>
        <v>1</v>
      </c>
      <c r="AI227" s="19">
        <f t="shared" si="97"/>
        <v>1</v>
      </c>
      <c r="AJ227" s="19">
        <f t="shared" si="105"/>
        <v>1</v>
      </c>
      <c r="AK227" s="19">
        <f t="shared" si="98"/>
        <v>1</v>
      </c>
      <c r="AL227" s="19">
        <f t="shared" si="99"/>
        <v>1</v>
      </c>
      <c r="AM227" s="8">
        <f t="shared" si="100"/>
        <v>0</v>
      </c>
      <c r="AN227" s="8">
        <f t="shared" si="101"/>
        <v>0</v>
      </c>
      <c r="AO227" s="8">
        <f t="shared" si="102"/>
        <v>1</v>
      </c>
      <c r="AP227" s="8">
        <f t="shared" si="103"/>
        <v>7</v>
      </c>
    </row>
    <row r="228" spans="1:43" x14ac:dyDescent="0.25">
      <c r="A228" s="8" t="s">
        <v>2091</v>
      </c>
      <c r="B228" s="8" t="s">
        <v>2149</v>
      </c>
      <c r="C228" s="9" t="s">
        <v>1986</v>
      </c>
      <c r="D228" s="10" t="s">
        <v>407</v>
      </c>
      <c r="E228" s="8" t="s">
        <v>408</v>
      </c>
      <c r="F228" s="11">
        <v>23</v>
      </c>
      <c r="G228" s="11">
        <v>21</v>
      </c>
      <c r="H228" s="11">
        <f t="shared" si="84"/>
        <v>-2</v>
      </c>
      <c r="I228" s="52">
        <f t="shared" si="106"/>
        <v>-8.6956521739130432E-2</v>
      </c>
      <c r="J228" s="11">
        <v>14</v>
      </c>
      <c r="K228" s="11">
        <v>9</v>
      </c>
      <c r="L228" s="14">
        <f t="shared" si="107"/>
        <v>0.6428571428571429</v>
      </c>
      <c r="M228" s="8">
        <v>8</v>
      </c>
      <c r="N228" s="12">
        <f t="shared" si="85"/>
        <v>0.38095238095238093</v>
      </c>
      <c r="O228" s="8">
        <v>13</v>
      </c>
      <c r="P228" s="12">
        <f t="shared" si="86"/>
        <v>0.61904761904761907</v>
      </c>
      <c r="Q228" s="8">
        <v>11</v>
      </c>
      <c r="R228" s="12">
        <f t="shared" si="87"/>
        <v>0.52380952380952384</v>
      </c>
      <c r="S228" s="8">
        <v>5</v>
      </c>
      <c r="T228" s="8">
        <v>0</v>
      </c>
      <c r="U228" s="8">
        <v>0</v>
      </c>
      <c r="V228" s="8"/>
      <c r="W228" s="8">
        <v>1</v>
      </c>
      <c r="X228" s="8">
        <v>0</v>
      </c>
      <c r="Y228" s="17">
        <f t="shared" si="88"/>
        <v>0</v>
      </c>
      <c r="Z228" s="17">
        <f t="shared" si="89"/>
        <v>0</v>
      </c>
      <c r="AA228" s="17">
        <f t="shared" si="90"/>
        <v>0</v>
      </c>
      <c r="AB228" s="17" t="str">
        <f t="shared" si="91"/>
        <v>YES</v>
      </c>
      <c r="AC228" s="17">
        <f t="shared" si="92"/>
        <v>0</v>
      </c>
      <c r="AD228" s="8">
        <v>16</v>
      </c>
      <c r="AE228" s="12">
        <f t="shared" si="93"/>
        <v>0.76190476190476186</v>
      </c>
      <c r="AF228" s="19">
        <f t="shared" si="94"/>
        <v>0</v>
      </c>
      <c r="AG228" s="19">
        <f t="shared" si="95"/>
        <v>0</v>
      </c>
      <c r="AH228" s="19">
        <f t="shared" si="96"/>
        <v>1</v>
      </c>
      <c r="AI228" s="19">
        <f t="shared" si="97"/>
        <v>0</v>
      </c>
      <c r="AJ228" s="19">
        <f t="shared" si="105"/>
        <v>0</v>
      </c>
      <c r="AK228" s="19">
        <f t="shared" si="98"/>
        <v>1</v>
      </c>
      <c r="AL228" s="19">
        <f t="shared" si="99"/>
        <v>1</v>
      </c>
      <c r="AM228" s="8">
        <f t="shared" si="100"/>
        <v>0</v>
      </c>
      <c r="AN228" s="8">
        <f t="shared" si="101"/>
        <v>1</v>
      </c>
      <c r="AO228" s="8">
        <f t="shared" si="102"/>
        <v>1</v>
      </c>
      <c r="AP228" s="8">
        <f t="shared" si="103"/>
        <v>5</v>
      </c>
    </row>
    <row r="229" spans="1:43" x14ac:dyDescent="0.25">
      <c r="A229" s="8" t="s">
        <v>2091</v>
      </c>
      <c r="B229" s="8" t="s">
        <v>2149</v>
      </c>
      <c r="C229" s="9" t="s">
        <v>2024</v>
      </c>
      <c r="D229" s="10" t="s">
        <v>1583</v>
      </c>
      <c r="E229" s="8" t="s">
        <v>1584</v>
      </c>
      <c r="F229" s="11">
        <v>18</v>
      </c>
      <c r="G229" s="11">
        <v>22</v>
      </c>
      <c r="H229" s="11">
        <f t="shared" si="84"/>
        <v>4</v>
      </c>
      <c r="I229" s="52">
        <f t="shared" si="106"/>
        <v>0.22222222222222221</v>
      </c>
      <c r="J229" s="11">
        <v>9</v>
      </c>
      <c r="K229" s="11">
        <v>6</v>
      </c>
      <c r="L229" s="14">
        <f t="shared" si="107"/>
        <v>0.66666666666666663</v>
      </c>
      <c r="M229" s="8">
        <v>10</v>
      </c>
      <c r="N229" s="12">
        <f t="shared" si="85"/>
        <v>0.45454545454545453</v>
      </c>
      <c r="O229" s="8">
        <v>14</v>
      </c>
      <c r="P229" s="12">
        <f t="shared" si="86"/>
        <v>0.63636363636363635</v>
      </c>
      <c r="Q229" s="8">
        <v>14</v>
      </c>
      <c r="R229" s="12">
        <f t="shared" si="87"/>
        <v>0.63636363636363635</v>
      </c>
      <c r="S229" s="8">
        <v>9</v>
      </c>
      <c r="T229" s="8">
        <v>0</v>
      </c>
      <c r="U229" s="8">
        <v>1</v>
      </c>
      <c r="V229" s="8"/>
      <c r="W229" s="8">
        <v>3</v>
      </c>
      <c r="X229" s="8">
        <v>0</v>
      </c>
      <c r="Y229" s="17">
        <f t="shared" si="88"/>
        <v>0</v>
      </c>
      <c r="Z229" s="17" t="str">
        <f t="shared" si="89"/>
        <v>YES</v>
      </c>
      <c r="AA229" s="17">
        <f t="shared" si="90"/>
        <v>0</v>
      </c>
      <c r="AB229" s="17" t="str">
        <f t="shared" si="91"/>
        <v>YES</v>
      </c>
      <c r="AC229" s="17">
        <f t="shared" si="92"/>
        <v>0</v>
      </c>
      <c r="AD229" s="8">
        <v>13</v>
      </c>
      <c r="AE229" s="12">
        <f t="shared" si="93"/>
        <v>0.59090909090909094</v>
      </c>
      <c r="AF229" s="19">
        <f t="shared" si="94"/>
        <v>0</v>
      </c>
      <c r="AG229" s="19">
        <f t="shared" si="95"/>
        <v>1</v>
      </c>
      <c r="AH229" s="19">
        <f t="shared" si="96"/>
        <v>1</v>
      </c>
      <c r="AI229" s="19">
        <f t="shared" si="97"/>
        <v>1</v>
      </c>
      <c r="AJ229" s="19">
        <f t="shared" si="105"/>
        <v>0</v>
      </c>
      <c r="AK229" s="19">
        <f t="shared" si="98"/>
        <v>1</v>
      </c>
      <c r="AL229" s="19">
        <f t="shared" si="99"/>
        <v>1</v>
      </c>
      <c r="AM229" s="8">
        <f t="shared" si="100"/>
        <v>1</v>
      </c>
      <c r="AN229" s="8">
        <f t="shared" si="101"/>
        <v>1</v>
      </c>
      <c r="AO229" s="8">
        <f t="shared" si="102"/>
        <v>1</v>
      </c>
      <c r="AP229" s="8">
        <f t="shared" si="103"/>
        <v>8</v>
      </c>
    </row>
    <row r="230" spans="1:43" x14ac:dyDescent="0.25">
      <c r="A230" s="8" t="s">
        <v>2091</v>
      </c>
      <c r="B230" s="8" t="s">
        <v>2149</v>
      </c>
      <c r="C230" s="9" t="s">
        <v>2099</v>
      </c>
      <c r="D230" s="10" t="s">
        <v>409</v>
      </c>
      <c r="E230" s="8" t="s">
        <v>410</v>
      </c>
      <c r="F230" s="11">
        <v>66</v>
      </c>
      <c r="G230" s="11">
        <v>66</v>
      </c>
      <c r="H230" s="11">
        <f t="shared" si="84"/>
        <v>0</v>
      </c>
      <c r="I230" s="52">
        <f t="shared" si="106"/>
        <v>0</v>
      </c>
      <c r="J230" s="11">
        <v>24</v>
      </c>
      <c r="K230" s="11">
        <v>14</v>
      </c>
      <c r="L230" s="14">
        <f t="shared" si="107"/>
        <v>0.58333333333333337</v>
      </c>
      <c r="M230" s="8">
        <v>41</v>
      </c>
      <c r="N230" s="12">
        <f t="shared" si="85"/>
        <v>0.62121212121212122</v>
      </c>
      <c r="O230" s="8">
        <v>53</v>
      </c>
      <c r="P230" s="12">
        <f t="shared" si="86"/>
        <v>0.80303030303030298</v>
      </c>
      <c r="Q230" s="8">
        <v>54</v>
      </c>
      <c r="R230" s="12">
        <f t="shared" si="87"/>
        <v>0.81818181818181823</v>
      </c>
      <c r="S230" s="8">
        <v>10</v>
      </c>
      <c r="T230" s="8">
        <v>0</v>
      </c>
      <c r="U230" s="8">
        <v>1</v>
      </c>
      <c r="V230" s="8"/>
      <c r="W230" s="8">
        <v>0</v>
      </c>
      <c r="X230" s="8">
        <v>0</v>
      </c>
      <c r="Y230" s="17">
        <f t="shared" si="88"/>
        <v>0</v>
      </c>
      <c r="Z230" s="17" t="str">
        <f t="shared" si="89"/>
        <v>YES</v>
      </c>
      <c r="AA230" s="17">
        <f t="shared" si="90"/>
        <v>0</v>
      </c>
      <c r="AB230" s="17">
        <f t="shared" si="91"/>
        <v>0</v>
      </c>
      <c r="AC230" s="17">
        <f t="shared" si="92"/>
        <v>0</v>
      </c>
      <c r="AD230" s="8">
        <v>62</v>
      </c>
      <c r="AE230" s="12">
        <f t="shared" si="93"/>
        <v>0.93939393939393945</v>
      </c>
      <c r="AF230" s="19">
        <f t="shared" si="94"/>
        <v>1</v>
      </c>
      <c r="AG230" s="19">
        <f t="shared" si="95"/>
        <v>0</v>
      </c>
      <c r="AH230" s="19">
        <f t="shared" si="96"/>
        <v>1</v>
      </c>
      <c r="AI230" s="19">
        <f t="shared" si="97"/>
        <v>1</v>
      </c>
      <c r="AJ230" s="19">
        <f t="shared" si="105"/>
        <v>1</v>
      </c>
      <c r="AK230" s="19">
        <f t="shared" si="98"/>
        <v>1</v>
      </c>
      <c r="AL230" s="19">
        <f t="shared" si="99"/>
        <v>1</v>
      </c>
      <c r="AM230" s="8">
        <f t="shared" si="100"/>
        <v>1</v>
      </c>
      <c r="AN230" s="8">
        <f t="shared" si="101"/>
        <v>0</v>
      </c>
      <c r="AO230" s="8">
        <f t="shared" si="102"/>
        <v>1</v>
      </c>
      <c r="AP230" s="8">
        <f t="shared" si="103"/>
        <v>8</v>
      </c>
    </row>
    <row r="231" spans="1:43" x14ac:dyDescent="0.25">
      <c r="A231" s="8" t="s">
        <v>2091</v>
      </c>
      <c r="B231" s="8" t="s">
        <v>2149</v>
      </c>
      <c r="C231" s="9" t="s">
        <v>2106</v>
      </c>
      <c r="D231" s="10" t="s">
        <v>411</v>
      </c>
      <c r="E231" s="8" t="s">
        <v>412</v>
      </c>
      <c r="F231" s="11">
        <v>9</v>
      </c>
      <c r="G231" s="11">
        <v>15</v>
      </c>
      <c r="H231" s="11">
        <f t="shared" si="84"/>
        <v>6</v>
      </c>
      <c r="I231" s="52">
        <f t="shared" si="106"/>
        <v>0.66666666666666663</v>
      </c>
      <c r="J231" s="11">
        <v>2</v>
      </c>
      <c r="K231" s="11">
        <v>0</v>
      </c>
      <c r="L231" s="14">
        <f>IFERROR(K231/J231,"0")</f>
        <v>0</v>
      </c>
      <c r="M231" s="8">
        <v>2</v>
      </c>
      <c r="N231" s="12">
        <f t="shared" si="85"/>
        <v>0.13333333333333333</v>
      </c>
      <c r="O231" s="8">
        <v>2</v>
      </c>
      <c r="P231" s="12">
        <f t="shared" si="86"/>
        <v>0.13333333333333333</v>
      </c>
      <c r="Q231" s="8">
        <v>2</v>
      </c>
      <c r="R231" s="12">
        <f t="shared" si="87"/>
        <v>0.13333333333333333</v>
      </c>
      <c r="S231" s="8">
        <v>4</v>
      </c>
      <c r="T231" s="8">
        <v>0</v>
      </c>
      <c r="U231" s="8">
        <v>0</v>
      </c>
      <c r="V231" s="8"/>
      <c r="W231" s="8">
        <v>2</v>
      </c>
      <c r="X231" s="8">
        <v>0</v>
      </c>
      <c r="Y231" s="17">
        <f t="shared" si="88"/>
        <v>0</v>
      </c>
      <c r="Z231" s="17">
        <f t="shared" si="89"/>
        <v>0</v>
      </c>
      <c r="AA231" s="17">
        <f t="shared" si="90"/>
        <v>0</v>
      </c>
      <c r="AB231" s="17" t="str">
        <f t="shared" si="91"/>
        <v>YES</v>
      </c>
      <c r="AC231" s="17">
        <f t="shared" si="92"/>
        <v>0</v>
      </c>
      <c r="AD231" s="8">
        <v>2</v>
      </c>
      <c r="AE231" s="12">
        <f t="shared" si="93"/>
        <v>0.13333333333333333</v>
      </c>
      <c r="AF231" s="19">
        <f t="shared" si="94"/>
        <v>0</v>
      </c>
      <c r="AG231" s="19">
        <f t="shared" si="95"/>
        <v>1</v>
      </c>
      <c r="AH231" s="19">
        <f t="shared" si="96"/>
        <v>0</v>
      </c>
      <c r="AI231" s="19">
        <f t="shared" si="97"/>
        <v>0</v>
      </c>
      <c r="AJ231" s="19">
        <f t="shared" si="105"/>
        <v>0</v>
      </c>
      <c r="AK231" s="19">
        <f t="shared" si="98"/>
        <v>0</v>
      </c>
      <c r="AL231" s="19">
        <f t="shared" si="99"/>
        <v>1</v>
      </c>
      <c r="AM231" s="8">
        <f t="shared" si="100"/>
        <v>0</v>
      </c>
      <c r="AN231" s="8">
        <f t="shared" si="101"/>
        <v>1</v>
      </c>
      <c r="AO231" s="8">
        <f t="shared" si="102"/>
        <v>0</v>
      </c>
      <c r="AP231" s="8">
        <f t="shared" si="103"/>
        <v>3</v>
      </c>
    </row>
    <row r="232" spans="1:43" x14ac:dyDescent="0.25">
      <c r="A232" s="8" t="s">
        <v>2091</v>
      </c>
      <c r="B232" s="8" t="s">
        <v>2149</v>
      </c>
      <c r="C232" s="9" t="s">
        <v>2104</v>
      </c>
      <c r="D232" s="10" t="s">
        <v>413</v>
      </c>
      <c r="E232" s="8" t="s">
        <v>414</v>
      </c>
      <c r="F232" s="11">
        <v>32</v>
      </c>
      <c r="G232" s="11">
        <v>38</v>
      </c>
      <c r="H232" s="11">
        <f t="shared" si="84"/>
        <v>6</v>
      </c>
      <c r="I232" s="52">
        <f t="shared" si="106"/>
        <v>0.1875</v>
      </c>
      <c r="J232" s="11">
        <v>12</v>
      </c>
      <c r="K232" s="11">
        <v>8</v>
      </c>
      <c r="L232" s="14">
        <f>IFERROR(K232/J232,"0%")</f>
        <v>0.66666666666666663</v>
      </c>
      <c r="M232" s="8">
        <v>17</v>
      </c>
      <c r="N232" s="12">
        <f t="shared" si="85"/>
        <v>0.44736842105263158</v>
      </c>
      <c r="O232" s="8">
        <v>28</v>
      </c>
      <c r="P232" s="12">
        <f t="shared" si="86"/>
        <v>0.73684210526315785</v>
      </c>
      <c r="Q232" s="8">
        <v>21</v>
      </c>
      <c r="R232" s="12">
        <f t="shared" si="87"/>
        <v>0.55263157894736847</v>
      </c>
      <c r="S232" s="8">
        <v>6</v>
      </c>
      <c r="T232" s="8">
        <v>0</v>
      </c>
      <c r="U232" s="8">
        <v>0</v>
      </c>
      <c r="V232" s="8"/>
      <c r="W232" s="8">
        <v>3</v>
      </c>
      <c r="X232" s="8">
        <v>0</v>
      </c>
      <c r="Y232" s="17">
        <f t="shared" si="88"/>
        <v>0</v>
      </c>
      <c r="Z232" s="17">
        <f t="shared" si="89"/>
        <v>0</v>
      </c>
      <c r="AA232" s="17">
        <f t="shared" si="90"/>
        <v>0</v>
      </c>
      <c r="AB232" s="17" t="str">
        <f t="shared" si="91"/>
        <v>YES</v>
      </c>
      <c r="AC232" s="17">
        <f t="shared" si="92"/>
        <v>0</v>
      </c>
      <c r="AD232" s="8">
        <v>30</v>
      </c>
      <c r="AE232" s="12">
        <f t="shared" si="93"/>
        <v>0.78947368421052633</v>
      </c>
      <c r="AF232" s="19">
        <f t="shared" si="94"/>
        <v>1</v>
      </c>
      <c r="AG232" s="19">
        <f t="shared" si="95"/>
        <v>1</v>
      </c>
      <c r="AH232" s="19">
        <f t="shared" si="96"/>
        <v>1</v>
      </c>
      <c r="AI232" s="19">
        <f t="shared" si="97"/>
        <v>1</v>
      </c>
      <c r="AJ232" s="19">
        <f t="shared" si="105"/>
        <v>1</v>
      </c>
      <c r="AK232" s="19">
        <f t="shared" si="98"/>
        <v>1</v>
      </c>
      <c r="AL232" s="19">
        <f t="shared" si="99"/>
        <v>1</v>
      </c>
      <c r="AM232" s="8">
        <f t="shared" si="100"/>
        <v>0</v>
      </c>
      <c r="AN232" s="8">
        <f t="shared" si="101"/>
        <v>1</v>
      </c>
      <c r="AO232" s="8">
        <f t="shared" si="102"/>
        <v>1</v>
      </c>
      <c r="AP232" s="8">
        <f t="shared" si="103"/>
        <v>9</v>
      </c>
    </row>
    <row r="233" spans="1:43" x14ac:dyDescent="0.25">
      <c r="A233" s="8" t="s">
        <v>2091</v>
      </c>
      <c r="B233" s="8" t="s">
        <v>2149</v>
      </c>
      <c r="C233" s="9" t="s">
        <v>2150</v>
      </c>
      <c r="D233" s="10" t="s">
        <v>415</v>
      </c>
      <c r="E233" s="8" t="s">
        <v>416</v>
      </c>
      <c r="F233" s="11">
        <v>22</v>
      </c>
      <c r="G233" s="11">
        <v>23</v>
      </c>
      <c r="H233" s="11">
        <f t="shared" si="84"/>
        <v>1</v>
      </c>
      <c r="I233" s="52">
        <f t="shared" si="106"/>
        <v>4.5454545454545456E-2</v>
      </c>
      <c r="J233" s="11">
        <v>10</v>
      </c>
      <c r="K233" s="11">
        <v>5</v>
      </c>
      <c r="L233" s="14">
        <f>IFERROR(K233/J233,"0%")</f>
        <v>0.5</v>
      </c>
      <c r="M233" s="8">
        <v>8</v>
      </c>
      <c r="N233" s="12">
        <f t="shared" si="85"/>
        <v>0.34782608695652173</v>
      </c>
      <c r="O233" s="8">
        <v>14</v>
      </c>
      <c r="P233" s="12">
        <f t="shared" si="86"/>
        <v>0.60869565217391308</v>
      </c>
      <c r="Q233" s="8">
        <v>11</v>
      </c>
      <c r="R233" s="12">
        <f t="shared" si="87"/>
        <v>0.47826086956521741</v>
      </c>
      <c r="S233" s="8">
        <v>3</v>
      </c>
      <c r="T233" s="8">
        <v>0</v>
      </c>
      <c r="U233" s="8">
        <v>0</v>
      </c>
      <c r="V233" s="8"/>
      <c r="W233" s="8">
        <v>5</v>
      </c>
      <c r="X233" s="8">
        <v>0</v>
      </c>
      <c r="Y233" s="17">
        <f t="shared" si="88"/>
        <v>0</v>
      </c>
      <c r="Z233" s="17">
        <f t="shared" si="89"/>
        <v>0</v>
      </c>
      <c r="AA233" s="17">
        <f t="shared" si="90"/>
        <v>0</v>
      </c>
      <c r="AB233" s="17" t="str">
        <f t="shared" si="91"/>
        <v>YES</v>
      </c>
      <c r="AC233" s="17">
        <f t="shared" si="92"/>
        <v>0</v>
      </c>
      <c r="AD233" s="8">
        <v>12</v>
      </c>
      <c r="AE233" s="12">
        <f t="shared" si="93"/>
        <v>0.52173913043478259</v>
      </c>
      <c r="AF233" s="19">
        <f t="shared" si="94"/>
        <v>0</v>
      </c>
      <c r="AG233" s="19">
        <f t="shared" si="95"/>
        <v>0</v>
      </c>
      <c r="AH233" s="19">
        <f t="shared" si="96"/>
        <v>1</v>
      </c>
      <c r="AI233" s="19">
        <f t="shared" si="97"/>
        <v>0</v>
      </c>
      <c r="AJ233" s="19">
        <f t="shared" si="105"/>
        <v>0</v>
      </c>
      <c r="AK233" s="19">
        <f t="shared" si="98"/>
        <v>0</v>
      </c>
      <c r="AL233" s="19">
        <f t="shared" si="99"/>
        <v>1</v>
      </c>
      <c r="AM233" s="8">
        <f t="shared" si="100"/>
        <v>0</v>
      </c>
      <c r="AN233" s="8">
        <f t="shared" si="101"/>
        <v>1</v>
      </c>
      <c r="AO233" s="8">
        <f t="shared" si="102"/>
        <v>0</v>
      </c>
      <c r="AP233" s="8">
        <f t="shared" si="103"/>
        <v>3</v>
      </c>
    </row>
    <row r="234" spans="1:43" x14ac:dyDescent="0.25">
      <c r="A234" s="8" t="s">
        <v>2091</v>
      </c>
      <c r="B234" s="8" t="s">
        <v>2149</v>
      </c>
      <c r="C234" s="9" t="s">
        <v>2151</v>
      </c>
      <c r="D234" s="10" t="s">
        <v>417</v>
      </c>
      <c r="E234" s="8" t="s">
        <v>418</v>
      </c>
      <c r="F234" s="11">
        <v>38</v>
      </c>
      <c r="G234" s="11">
        <v>23</v>
      </c>
      <c r="H234" s="11">
        <f t="shared" si="84"/>
        <v>-15</v>
      </c>
      <c r="I234" s="52">
        <f t="shared" si="106"/>
        <v>-0.39473684210526316</v>
      </c>
      <c r="J234" s="11">
        <v>24</v>
      </c>
      <c r="K234" s="11">
        <v>4</v>
      </c>
      <c r="L234" s="14">
        <f>IFERROR(K234/J234,"0%")</f>
        <v>0.16666666666666666</v>
      </c>
      <c r="M234" s="8">
        <v>7</v>
      </c>
      <c r="N234" s="12">
        <f t="shared" si="85"/>
        <v>0.30434782608695654</v>
      </c>
      <c r="O234" s="8">
        <v>11</v>
      </c>
      <c r="P234" s="12">
        <f t="shared" si="86"/>
        <v>0.47826086956521741</v>
      </c>
      <c r="Q234" s="8">
        <v>8</v>
      </c>
      <c r="R234" s="12">
        <f t="shared" si="87"/>
        <v>0.34782608695652173</v>
      </c>
      <c r="S234" s="8">
        <v>6</v>
      </c>
      <c r="T234" s="8">
        <v>0</v>
      </c>
      <c r="U234" s="8">
        <v>1</v>
      </c>
      <c r="V234" s="8"/>
      <c r="W234" s="8">
        <v>2</v>
      </c>
      <c r="X234" s="8">
        <v>1</v>
      </c>
      <c r="Y234" s="17">
        <f t="shared" si="88"/>
        <v>0</v>
      </c>
      <c r="Z234" s="17" t="str">
        <f t="shared" si="89"/>
        <v>YES</v>
      </c>
      <c r="AA234" s="17">
        <f t="shared" si="90"/>
        <v>0</v>
      </c>
      <c r="AB234" s="17" t="str">
        <f t="shared" si="91"/>
        <v>YES</v>
      </c>
      <c r="AC234" s="17" t="str">
        <f t="shared" si="92"/>
        <v>YES</v>
      </c>
      <c r="AD234" s="8">
        <v>14</v>
      </c>
      <c r="AE234" s="12">
        <f t="shared" si="93"/>
        <v>0.60869565217391308</v>
      </c>
      <c r="AF234" s="19">
        <f t="shared" si="94"/>
        <v>0</v>
      </c>
      <c r="AG234" s="19">
        <f t="shared" si="95"/>
        <v>0</v>
      </c>
      <c r="AH234" s="19">
        <f t="shared" si="96"/>
        <v>0</v>
      </c>
      <c r="AI234" s="19">
        <f t="shared" si="97"/>
        <v>0</v>
      </c>
      <c r="AJ234" s="19">
        <f t="shared" si="105"/>
        <v>0</v>
      </c>
      <c r="AK234" s="19">
        <f t="shared" si="98"/>
        <v>0</v>
      </c>
      <c r="AL234" s="19">
        <f t="shared" si="99"/>
        <v>1</v>
      </c>
      <c r="AM234" s="8">
        <f t="shared" si="100"/>
        <v>1</v>
      </c>
      <c r="AN234" s="8">
        <f t="shared" si="101"/>
        <v>1</v>
      </c>
      <c r="AO234" s="8">
        <f t="shared" si="102"/>
        <v>1</v>
      </c>
      <c r="AP234" s="8">
        <f t="shared" si="103"/>
        <v>4</v>
      </c>
    </row>
    <row r="235" spans="1:43" x14ac:dyDescent="0.25">
      <c r="A235" s="20" t="s">
        <v>2091</v>
      </c>
      <c r="B235" s="20" t="s">
        <v>2149</v>
      </c>
      <c r="C235" s="21" t="s">
        <v>2055</v>
      </c>
      <c r="D235" s="22" t="s">
        <v>419</v>
      </c>
      <c r="E235" s="20" t="s">
        <v>1585</v>
      </c>
      <c r="F235" s="23">
        <v>5</v>
      </c>
      <c r="G235" s="23">
        <v>8</v>
      </c>
      <c r="H235" s="23">
        <f t="shared" si="84"/>
        <v>3</v>
      </c>
      <c r="I235" s="53">
        <f t="shared" si="106"/>
        <v>0.6</v>
      </c>
      <c r="J235" s="23">
        <v>1</v>
      </c>
      <c r="K235" s="23">
        <v>1</v>
      </c>
      <c r="L235" s="24">
        <f>IFERROR(K235/J235,"0%")</f>
        <v>1</v>
      </c>
      <c r="M235" s="20">
        <v>3</v>
      </c>
      <c r="N235" s="25">
        <f t="shared" si="85"/>
        <v>0.375</v>
      </c>
      <c r="O235" s="20">
        <v>6</v>
      </c>
      <c r="P235" s="25">
        <f t="shared" si="86"/>
        <v>0.75</v>
      </c>
      <c r="Q235" s="20">
        <v>4</v>
      </c>
      <c r="R235" s="25">
        <f t="shared" si="87"/>
        <v>0.5</v>
      </c>
      <c r="S235" s="20">
        <v>1</v>
      </c>
      <c r="T235" s="20">
        <v>0</v>
      </c>
      <c r="U235" s="20">
        <v>0</v>
      </c>
      <c r="V235" s="20"/>
      <c r="W235" s="20">
        <v>1</v>
      </c>
      <c r="X235" s="20">
        <v>0</v>
      </c>
      <c r="Y235" s="26">
        <f t="shared" si="88"/>
        <v>0</v>
      </c>
      <c r="Z235" s="26">
        <f t="shared" si="89"/>
        <v>0</v>
      </c>
      <c r="AA235" s="26">
        <f t="shared" si="90"/>
        <v>0</v>
      </c>
      <c r="AB235" s="26" t="str">
        <f t="shared" si="91"/>
        <v>YES</v>
      </c>
      <c r="AC235" s="26">
        <f t="shared" si="92"/>
        <v>0</v>
      </c>
      <c r="AD235" s="20">
        <v>7</v>
      </c>
      <c r="AE235" s="25">
        <f t="shared" si="93"/>
        <v>0.875</v>
      </c>
      <c r="AF235" s="27">
        <f t="shared" si="94"/>
        <v>0</v>
      </c>
      <c r="AG235" s="27">
        <f t="shared" si="95"/>
        <v>1</v>
      </c>
      <c r="AH235" s="27">
        <f t="shared" si="96"/>
        <v>1</v>
      </c>
      <c r="AI235" s="27">
        <f t="shared" si="97"/>
        <v>0</v>
      </c>
      <c r="AJ235" s="27">
        <f t="shared" si="105"/>
        <v>1</v>
      </c>
      <c r="AK235" s="27">
        <f t="shared" si="98"/>
        <v>1</v>
      </c>
      <c r="AL235" s="27">
        <f t="shared" si="99"/>
        <v>0</v>
      </c>
      <c r="AM235" s="20">
        <f t="shared" si="100"/>
        <v>0</v>
      </c>
      <c r="AN235" s="20">
        <f t="shared" si="101"/>
        <v>1</v>
      </c>
      <c r="AO235" s="20">
        <f t="shared" si="102"/>
        <v>1</v>
      </c>
      <c r="AP235" s="20">
        <f t="shared" si="103"/>
        <v>6</v>
      </c>
      <c r="AQ235" s="28"/>
    </row>
    <row r="236" spans="1:43" x14ac:dyDescent="0.25">
      <c r="A236" s="8" t="s">
        <v>2091</v>
      </c>
      <c r="B236" s="8" t="s">
        <v>2149</v>
      </c>
      <c r="C236" s="9" t="s">
        <v>2081</v>
      </c>
      <c r="D236" s="10" t="s">
        <v>420</v>
      </c>
      <c r="E236" s="8" t="s">
        <v>421</v>
      </c>
      <c r="F236" s="11">
        <v>22</v>
      </c>
      <c r="G236" s="11">
        <v>18</v>
      </c>
      <c r="H236" s="11">
        <f t="shared" si="84"/>
        <v>-4</v>
      </c>
      <c r="I236" s="52">
        <f t="shared" si="106"/>
        <v>-0.18181818181818182</v>
      </c>
      <c r="J236" s="11">
        <v>8</v>
      </c>
      <c r="K236" s="11">
        <v>5</v>
      </c>
      <c r="L236" s="14">
        <f>IFERROR(K236/J236,"0%")</f>
        <v>0.625</v>
      </c>
      <c r="M236" s="8">
        <v>11</v>
      </c>
      <c r="N236" s="12">
        <f t="shared" si="85"/>
        <v>0.61111111111111116</v>
      </c>
      <c r="O236" s="8">
        <v>13</v>
      </c>
      <c r="P236" s="12">
        <f t="shared" si="86"/>
        <v>0.72222222222222221</v>
      </c>
      <c r="Q236" s="8">
        <v>12</v>
      </c>
      <c r="R236" s="12">
        <f t="shared" si="87"/>
        <v>0.66666666666666663</v>
      </c>
      <c r="S236" s="8">
        <v>2</v>
      </c>
      <c r="T236" s="8">
        <v>0</v>
      </c>
      <c r="U236" s="8">
        <v>0</v>
      </c>
      <c r="V236" s="8"/>
      <c r="W236" s="8">
        <v>2</v>
      </c>
      <c r="X236" s="8">
        <v>0</v>
      </c>
      <c r="Y236" s="17">
        <f t="shared" si="88"/>
        <v>0</v>
      </c>
      <c r="Z236" s="17">
        <f t="shared" si="89"/>
        <v>0</v>
      </c>
      <c r="AA236" s="17">
        <f t="shared" si="90"/>
        <v>0</v>
      </c>
      <c r="AB236" s="17" t="str">
        <f t="shared" si="91"/>
        <v>YES</v>
      </c>
      <c r="AC236" s="17">
        <f t="shared" si="92"/>
        <v>0</v>
      </c>
      <c r="AD236" s="8">
        <v>14</v>
      </c>
      <c r="AE236" s="12">
        <f t="shared" si="93"/>
        <v>0.77777777777777779</v>
      </c>
      <c r="AF236" s="19">
        <f t="shared" si="94"/>
        <v>0</v>
      </c>
      <c r="AG236" s="19">
        <f t="shared" si="95"/>
        <v>0</v>
      </c>
      <c r="AH236" s="19">
        <f t="shared" si="96"/>
        <v>1</v>
      </c>
      <c r="AI236" s="19">
        <f t="shared" si="97"/>
        <v>1</v>
      </c>
      <c r="AJ236" s="19">
        <f t="shared" si="105"/>
        <v>1</v>
      </c>
      <c r="AK236" s="19">
        <f t="shared" si="98"/>
        <v>1</v>
      </c>
      <c r="AL236" s="19">
        <f t="shared" si="99"/>
        <v>0</v>
      </c>
      <c r="AM236" s="8">
        <f t="shared" si="100"/>
        <v>0</v>
      </c>
      <c r="AN236" s="8">
        <f t="shared" si="101"/>
        <v>1</v>
      </c>
      <c r="AO236" s="8">
        <f t="shared" si="102"/>
        <v>1</v>
      </c>
      <c r="AP236" s="8">
        <f t="shared" si="103"/>
        <v>6</v>
      </c>
    </row>
    <row r="237" spans="1:43" x14ac:dyDescent="0.25">
      <c r="A237" s="8" t="s">
        <v>2091</v>
      </c>
      <c r="B237" s="8" t="s">
        <v>2149</v>
      </c>
      <c r="C237" s="9" t="s">
        <v>2140</v>
      </c>
      <c r="D237" s="10" t="s">
        <v>422</v>
      </c>
      <c r="E237" s="8" t="s">
        <v>423</v>
      </c>
      <c r="F237" s="11">
        <v>17</v>
      </c>
      <c r="G237" s="11">
        <v>14</v>
      </c>
      <c r="H237" s="11">
        <f t="shared" si="84"/>
        <v>-3</v>
      </c>
      <c r="I237" s="52">
        <f t="shared" si="106"/>
        <v>-0.17647058823529413</v>
      </c>
      <c r="J237" s="11">
        <v>8</v>
      </c>
      <c r="K237" s="11">
        <v>0</v>
      </c>
      <c r="L237" s="14">
        <f>IFERROR(K237/J237,"0")</f>
        <v>0</v>
      </c>
      <c r="M237" s="8">
        <v>6</v>
      </c>
      <c r="N237" s="12">
        <f t="shared" si="85"/>
        <v>0.42857142857142855</v>
      </c>
      <c r="O237" s="8">
        <v>11</v>
      </c>
      <c r="P237" s="12">
        <f t="shared" si="86"/>
        <v>0.7857142857142857</v>
      </c>
      <c r="Q237" s="8">
        <v>10</v>
      </c>
      <c r="R237" s="12">
        <f t="shared" si="87"/>
        <v>0.7142857142857143</v>
      </c>
      <c r="S237" s="8">
        <v>2</v>
      </c>
      <c r="T237" s="8">
        <v>0</v>
      </c>
      <c r="U237" s="8">
        <v>1</v>
      </c>
      <c r="V237" s="8"/>
      <c r="W237" s="8">
        <v>2</v>
      </c>
      <c r="X237" s="8">
        <v>0</v>
      </c>
      <c r="Y237" s="17">
        <f t="shared" si="88"/>
        <v>0</v>
      </c>
      <c r="Z237" s="17" t="str">
        <f t="shared" si="89"/>
        <v>YES</v>
      </c>
      <c r="AA237" s="17">
        <f t="shared" si="90"/>
        <v>0</v>
      </c>
      <c r="AB237" s="17" t="str">
        <f t="shared" si="91"/>
        <v>YES</v>
      </c>
      <c r="AC237" s="17">
        <f t="shared" si="92"/>
        <v>0</v>
      </c>
      <c r="AD237" s="8">
        <v>8</v>
      </c>
      <c r="AE237" s="12">
        <f t="shared" si="93"/>
        <v>0.5714285714285714</v>
      </c>
      <c r="AF237" s="19">
        <f t="shared" si="94"/>
        <v>0</v>
      </c>
      <c r="AG237" s="19">
        <f t="shared" si="95"/>
        <v>0</v>
      </c>
      <c r="AH237" s="19">
        <f t="shared" si="96"/>
        <v>0</v>
      </c>
      <c r="AI237" s="19">
        <f t="shared" si="97"/>
        <v>1</v>
      </c>
      <c r="AJ237" s="19">
        <f t="shared" si="105"/>
        <v>1</v>
      </c>
      <c r="AK237" s="19">
        <f t="shared" si="98"/>
        <v>1</v>
      </c>
      <c r="AL237" s="19">
        <f t="shared" si="99"/>
        <v>0</v>
      </c>
      <c r="AM237" s="8">
        <f t="shared" si="100"/>
        <v>1</v>
      </c>
      <c r="AN237" s="8">
        <f t="shared" si="101"/>
        <v>1</v>
      </c>
      <c r="AO237" s="8">
        <f t="shared" si="102"/>
        <v>0</v>
      </c>
      <c r="AP237" s="8">
        <f t="shared" si="103"/>
        <v>5</v>
      </c>
    </row>
    <row r="238" spans="1:43" x14ac:dyDescent="0.25">
      <c r="A238" s="8" t="s">
        <v>2091</v>
      </c>
      <c r="B238" s="8" t="s">
        <v>2149</v>
      </c>
      <c r="C238" s="9" t="s">
        <v>2097</v>
      </c>
      <c r="D238" s="10" t="s">
        <v>424</v>
      </c>
      <c r="E238" s="8" t="s">
        <v>425</v>
      </c>
      <c r="F238" s="11">
        <v>105</v>
      </c>
      <c r="G238" s="11">
        <v>86</v>
      </c>
      <c r="H238" s="11">
        <f t="shared" si="84"/>
        <v>-19</v>
      </c>
      <c r="I238" s="52">
        <f t="shared" si="106"/>
        <v>-0.18095238095238095</v>
      </c>
      <c r="J238" s="11">
        <v>35</v>
      </c>
      <c r="K238" s="11">
        <v>17</v>
      </c>
      <c r="L238" s="14">
        <f t="shared" ref="L238:L251" si="108">IFERROR(K238/J238,"0%")</f>
        <v>0.48571428571428571</v>
      </c>
      <c r="M238" s="8">
        <v>40</v>
      </c>
      <c r="N238" s="12">
        <f t="shared" si="85"/>
        <v>0.46511627906976744</v>
      </c>
      <c r="O238" s="8">
        <v>62</v>
      </c>
      <c r="P238" s="12">
        <f t="shared" si="86"/>
        <v>0.72093023255813948</v>
      </c>
      <c r="Q238" s="8">
        <v>52</v>
      </c>
      <c r="R238" s="12">
        <f t="shared" si="87"/>
        <v>0.60465116279069764</v>
      </c>
      <c r="S238" s="8">
        <v>8</v>
      </c>
      <c r="T238" s="8">
        <v>0</v>
      </c>
      <c r="U238" s="8">
        <v>0</v>
      </c>
      <c r="V238" s="8"/>
      <c r="W238" s="8">
        <v>1</v>
      </c>
      <c r="X238" s="8">
        <v>0</v>
      </c>
      <c r="Y238" s="17">
        <f t="shared" si="88"/>
        <v>0</v>
      </c>
      <c r="Z238" s="17">
        <f t="shared" si="89"/>
        <v>0</v>
      </c>
      <c r="AA238" s="17">
        <f t="shared" si="90"/>
        <v>0</v>
      </c>
      <c r="AB238" s="17" t="str">
        <f t="shared" si="91"/>
        <v>YES</v>
      </c>
      <c r="AC238" s="17">
        <f t="shared" si="92"/>
        <v>0</v>
      </c>
      <c r="AD238" s="8">
        <v>43</v>
      </c>
      <c r="AE238" s="12">
        <f t="shared" si="93"/>
        <v>0.5</v>
      </c>
      <c r="AF238" s="19">
        <f t="shared" si="94"/>
        <v>1</v>
      </c>
      <c r="AG238" s="19">
        <f t="shared" si="95"/>
        <v>0</v>
      </c>
      <c r="AH238" s="19">
        <f t="shared" si="96"/>
        <v>0</v>
      </c>
      <c r="AI238" s="19">
        <f t="shared" si="97"/>
        <v>1</v>
      </c>
      <c r="AJ238" s="19">
        <f t="shared" si="105"/>
        <v>1</v>
      </c>
      <c r="AK238" s="19">
        <f t="shared" si="98"/>
        <v>1</v>
      </c>
      <c r="AL238" s="19">
        <f t="shared" si="99"/>
        <v>1</v>
      </c>
      <c r="AM238" s="8">
        <f t="shared" si="100"/>
        <v>0</v>
      </c>
      <c r="AN238" s="8">
        <f t="shared" si="101"/>
        <v>1</v>
      </c>
      <c r="AO238" s="8">
        <f t="shared" si="102"/>
        <v>0</v>
      </c>
      <c r="AP238" s="8">
        <f t="shared" si="103"/>
        <v>6</v>
      </c>
    </row>
    <row r="239" spans="1:43" x14ac:dyDescent="0.25">
      <c r="A239" s="8" t="s">
        <v>2091</v>
      </c>
      <c r="B239" s="8" t="s">
        <v>2149</v>
      </c>
      <c r="C239" s="9" t="s">
        <v>2154</v>
      </c>
      <c r="D239" s="10" t="s">
        <v>426</v>
      </c>
      <c r="E239" s="8" t="s">
        <v>427</v>
      </c>
      <c r="F239" s="11">
        <v>43</v>
      </c>
      <c r="G239" s="11">
        <v>63</v>
      </c>
      <c r="H239" s="11">
        <f t="shared" si="84"/>
        <v>20</v>
      </c>
      <c r="I239" s="52">
        <f t="shared" si="106"/>
        <v>0.46511627906976744</v>
      </c>
      <c r="J239" s="11">
        <v>20</v>
      </c>
      <c r="K239" s="11">
        <v>17</v>
      </c>
      <c r="L239" s="14">
        <f t="shared" si="108"/>
        <v>0.85</v>
      </c>
      <c r="M239" s="8">
        <v>31</v>
      </c>
      <c r="N239" s="12">
        <f t="shared" si="85"/>
        <v>0.49206349206349204</v>
      </c>
      <c r="O239" s="8">
        <v>45</v>
      </c>
      <c r="P239" s="12">
        <f t="shared" si="86"/>
        <v>0.7142857142857143</v>
      </c>
      <c r="Q239" s="8">
        <v>30</v>
      </c>
      <c r="R239" s="12">
        <f t="shared" si="87"/>
        <v>0.47619047619047616</v>
      </c>
      <c r="S239" s="8">
        <v>6</v>
      </c>
      <c r="T239" s="8">
        <v>0</v>
      </c>
      <c r="U239" s="8">
        <v>1</v>
      </c>
      <c r="V239" s="8"/>
      <c r="W239" s="8">
        <v>1</v>
      </c>
      <c r="X239" s="8">
        <v>0</v>
      </c>
      <c r="Y239" s="17">
        <f t="shared" si="88"/>
        <v>0</v>
      </c>
      <c r="Z239" s="17" t="str">
        <f t="shared" si="89"/>
        <v>YES</v>
      </c>
      <c r="AA239" s="17">
        <f t="shared" si="90"/>
        <v>0</v>
      </c>
      <c r="AB239" s="17" t="str">
        <f t="shared" si="91"/>
        <v>YES</v>
      </c>
      <c r="AC239" s="17">
        <f t="shared" si="92"/>
        <v>0</v>
      </c>
      <c r="AD239" s="8">
        <v>45</v>
      </c>
      <c r="AE239" s="12">
        <f t="shared" si="93"/>
        <v>0.7142857142857143</v>
      </c>
      <c r="AF239" s="19">
        <f t="shared" si="94"/>
        <v>1</v>
      </c>
      <c r="AG239" s="19">
        <f t="shared" si="95"/>
        <v>1</v>
      </c>
      <c r="AH239" s="19">
        <f t="shared" si="96"/>
        <v>1</v>
      </c>
      <c r="AI239" s="19">
        <f t="shared" si="97"/>
        <v>1</v>
      </c>
      <c r="AJ239" s="19">
        <f t="shared" si="105"/>
        <v>1</v>
      </c>
      <c r="AK239" s="19">
        <f t="shared" si="98"/>
        <v>0</v>
      </c>
      <c r="AL239" s="19">
        <f t="shared" si="99"/>
        <v>1</v>
      </c>
      <c r="AM239" s="8">
        <f t="shared" si="100"/>
        <v>1</v>
      </c>
      <c r="AN239" s="8">
        <f t="shared" si="101"/>
        <v>1</v>
      </c>
      <c r="AO239" s="8">
        <f t="shared" si="102"/>
        <v>1</v>
      </c>
      <c r="AP239" s="8">
        <f t="shared" si="103"/>
        <v>9</v>
      </c>
    </row>
    <row r="240" spans="1:43" x14ac:dyDescent="0.25">
      <c r="A240" s="8" t="s">
        <v>2091</v>
      </c>
      <c r="B240" s="8" t="s">
        <v>2149</v>
      </c>
      <c r="C240" s="9" t="s">
        <v>2115</v>
      </c>
      <c r="D240" s="10" t="s">
        <v>428</v>
      </c>
      <c r="E240" s="8" t="s">
        <v>429</v>
      </c>
      <c r="F240" s="11">
        <v>15</v>
      </c>
      <c r="G240" s="11">
        <v>23</v>
      </c>
      <c r="H240" s="11">
        <f t="shared" si="84"/>
        <v>8</v>
      </c>
      <c r="I240" s="52">
        <f t="shared" si="106"/>
        <v>0.53333333333333333</v>
      </c>
      <c r="J240" s="11">
        <v>2</v>
      </c>
      <c r="K240" s="11">
        <v>2</v>
      </c>
      <c r="L240" s="14">
        <f t="shared" si="108"/>
        <v>1</v>
      </c>
      <c r="M240" s="8">
        <v>12</v>
      </c>
      <c r="N240" s="12">
        <f t="shared" si="85"/>
        <v>0.52173913043478259</v>
      </c>
      <c r="O240" s="8">
        <v>16</v>
      </c>
      <c r="P240" s="12">
        <f t="shared" si="86"/>
        <v>0.69565217391304346</v>
      </c>
      <c r="Q240" s="8">
        <v>13</v>
      </c>
      <c r="R240" s="12">
        <f t="shared" si="87"/>
        <v>0.56521739130434778</v>
      </c>
      <c r="S240" s="8">
        <v>3</v>
      </c>
      <c r="T240" s="8">
        <v>0</v>
      </c>
      <c r="U240" s="8">
        <v>1</v>
      </c>
      <c r="V240" s="8"/>
      <c r="W240" s="8">
        <v>2</v>
      </c>
      <c r="X240" s="8">
        <v>0</v>
      </c>
      <c r="Y240" s="17">
        <f t="shared" si="88"/>
        <v>0</v>
      </c>
      <c r="Z240" s="17" t="str">
        <f t="shared" si="89"/>
        <v>YES</v>
      </c>
      <c r="AA240" s="17">
        <f t="shared" si="90"/>
        <v>0</v>
      </c>
      <c r="AB240" s="17" t="str">
        <f t="shared" si="91"/>
        <v>YES</v>
      </c>
      <c r="AC240" s="17">
        <f t="shared" si="92"/>
        <v>0</v>
      </c>
      <c r="AD240" s="8">
        <v>12</v>
      </c>
      <c r="AE240" s="12">
        <f t="shared" si="93"/>
        <v>0.52173913043478259</v>
      </c>
      <c r="AF240" s="19">
        <f t="shared" si="94"/>
        <v>0</v>
      </c>
      <c r="AG240" s="19">
        <f t="shared" si="95"/>
        <v>1</v>
      </c>
      <c r="AH240" s="19">
        <f t="shared" si="96"/>
        <v>1</v>
      </c>
      <c r="AI240" s="19">
        <f t="shared" si="97"/>
        <v>1</v>
      </c>
      <c r="AJ240" s="19">
        <f t="shared" si="105"/>
        <v>1</v>
      </c>
      <c r="AK240" s="19">
        <f t="shared" si="98"/>
        <v>1</v>
      </c>
      <c r="AL240" s="19">
        <f t="shared" si="99"/>
        <v>1</v>
      </c>
      <c r="AM240" s="8">
        <f t="shared" si="100"/>
        <v>1</v>
      </c>
      <c r="AN240" s="8">
        <f t="shared" si="101"/>
        <v>1</v>
      </c>
      <c r="AO240" s="8">
        <f t="shared" si="102"/>
        <v>0</v>
      </c>
      <c r="AP240" s="8">
        <f t="shared" si="103"/>
        <v>8</v>
      </c>
    </row>
    <row r="241" spans="1:43" x14ac:dyDescent="0.25">
      <c r="A241" s="8" t="s">
        <v>2091</v>
      </c>
      <c r="B241" s="8" t="s">
        <v>2149</v>
      </c>
      <c r="C241" s="9" t="s">
        <v>2116</v>
      </c>
      <c r="D241" s="10" t="s">
        <v>430</v>
      </c>
      <c r="E241" s="8" t="s">
        <v>431</v>
      </c>
      <c r="F241" s="11">
        <v>27</v>
      </c>
      <c r="G241" s="11">
        <v>22</v>
      </c>
      <c r="H241" s="11">
        <f t="shared" si="84"/>
        <v>-5</v>
      </c>
      <c r="I241" s="52">
        <f t="shared" si="106"/>
        <v>-0.18518518518518517</v>
      </c>
      <c r="J241" s="11">
        <v>11</v>
      </c>
      <c r="K241" s="11">
        <v>4</v>
      </c>
      <c r="L241" s="14">
        <f t="shared" si="108"/>
        <v>0.36363636363636365</v>
      </c>
      <c r="M241" s="8">
        <v>7</v>
      </c>
      <c r="N241" s="12">
        <f t="shared" si="85"/>
        <v>0.31818181818181818</v>
      </c>
      <c r="O241" s="8">
        <v>13</v>
      </c>
      <c r="P241" s="12">
        <f t="shared" si="86"/>
        <v>0.59090909090909094</v>
      </c>
      <c r="Q241" s="8">
        <v>12</v>
      </c>
      <c r="R241" s="12">
        <f t="shared" si="87"/>
        <v>0.54545454545454541</v>
      </c>
      <c r="S241" s="8">
        <v>3</v>
      </c>
      <c r="T241" s="8">
        <v>0</v>
      </c>
      <c r="U241" s="8">
        <v>0</v>
      </c>
      <c r="V241" s="8"/>
      <c r="W241" s="8">
        <v>1</v>
      </c>
      <c r="X241" s="8">
        <v>2</v>
      </c>
      <c r="Y241" s="17">
        <f t="shared" si="88"/>
        <v>0</v>
      </c>
      <c r="Z241" s="17">
        <f t="shared" si="89"/>
        <v>0</v>
      </c>
      <c r="AA241" s="17">
        <f t="shared" si="90"/>
        <v>0</v>
      </c>
      <c r="AB241" s="17" t="str">
        <f t="shared" si="91"/>
        <v>YES</v>
      </c>
      <c r="AC241" s="17" t="str">
        <f t="shared" si="92"/>
        <v>YES</v>
      </c>
      <c r="AD241" s="8">
        <v>9</v>
      </c>
      <c r="AE241" s="12">
        <f t="shared" si="93"/>
        <v>0.40909090909090912</v>
      </c>
      <c r="AF241" s="19">
        <f t="shared" si="94"/>
        <v>0</v>
      </c>
      <c r="AG241" s="19">
        <f t="shared" si="95"/>
        <v>0</v>
      </c>
      <c r="AH241" s="19">
        <f t="shared" si="96"/>
        <v>0</v>
      </c>
      <c r="AI241" s="19">
        <f t="shared" si="97"/>
        <v>0</v>
      </c>
      <c r="AJ241" s="19">
        <f t="shared" si="105"/>
        <v>0</v>
      </c>
      <c r="AK241" s="19">
        <f t="shared" si="98"/>
        <v>1</v>
      </c>
      <c r="AL241" s="19">
        <f t="shared" si="99"/>
        <v>1</v>
      </c>
      <c r="AM241" s="8">
        <f t="shared" si="100"/>
        <v>0</v>
      </c>
      <c r="AN241" s="8">
        <f t="shared" si="101"/>
        <v>1</v>
      </c>
      <c r="AO241" s="8">
        <f t="shared" si="102"/>
        <v>0</v>
      </c>
      <c r="AP241" s="8">
        <f t="shared" si="103"/>
        <v>3</v>
      </c>
    </row>
    <row r="242" spans="1:43" x14ac:dyDescent="0.25">
      <c r="A242" s="8" t="s">
        <v>2091</v>
      </c>
      <c r="B242" s="8" t="s">
        <v>2149</v>
      </c>
      <c r="C242" s="9" t="s">
        <v>2030</v>
      </c>
      <c r="D242" s="10" t="s">
        <v>432</v>
      </c>
      <c r="E242" s="8" t="s">
        <v>433</v>
      </c>
      <c r="F242" s="11">
        <v>26</v>
      </c>
      <c r="G242" s="11">
        <v>36</v>
      </c>
      <c r="H242" s="11">
        <f t="shared" si="84"/>
        <v>10</v>
      </c>
      <c r="I242" s="52">
        <f t="shared" si="106"/>
        <v>0.38461538461538464</v>
      </c>
      <c r="J242" s="11">
        <v>15</v>
      </c>
      <c r="K242" s="11">
        <v>11</v>
      </c>
      <c r="L242" s="14">
        <f t="shared" si="108"/>
        <v>0.73333333333333328</v>
      </c>
      <c r="M242" s="8">
        <v>14</v>
      </c>
      <c r="N242" s="12">
        <f t="shared" si="85"/>
        <v>0.3888888888888889</v>
      </c>
      <c r="O242" s="8">
        <v>26</v>
      </c>
      <c r="P242" s="12">
        <f t="shared" si="86"/>
        <v>0.72222222222222221</v>
      </c>
      <c r="Q242" s="8">
        <v>24</v>
      </c>
      <c r="R242" s="12">
        <f t="shared" si="87"/>
        <v>0.66666666666666663</v>
      </c>
      <c r="S242" s="8">
        <v>7</v>
      </c>
      <c r="T242" s="8">
        <v>0</v>
      </c>
      <c r="U242" s="8">
        <v>0</v>
      </c>
      <c r="V242" s="8"/>
      <c r="W242" s="8">
        <v>0</v>
      </c>
      <c r="X242" s="8">
        <v>0</v>
      </c>
      <c r="Y242" s="17">
        <f t="shared" si="88"/>
        <v>0</v>
      </c>
      <c r="Z242" s="17">
        <f t="shared" si="89"/>
        <v>0</v>
      </c>
      <c r="AA242" s="17">
        <f t="shared" si="90"/>
        <v>0</v>
      </c>
      <c r="AB242" s="17">
        <f t="shared" si="91"/>
        <v>0</v>
      </c>
      <c r="AC242" s="17">
        <f t="shared" si="92"/>
        <v>0</v>
      </c>
      <c r="AD242" s="8">
        <v>22</v>
      </c>
      <c r="AE242" s="12">
        <f t="shared" si="93"/>
        <v>0.61111111111111116</v>
      </c>
      <c r="AF242" s="19">
        <f t="shared" si="94"/>
        <v>1</v>
      </c>
      <c r="AG242" s="19">
        <f t="shared" si="95"/>
        <v>1</v>
      </c>
      <c r="AH242" s="19">
        <f t="shared" si="96"/>
        <v>1</v>
      </c>
      <c r="AI242" s="19">
        <f t="shared" si="97"/>
        <v>0</v>
      </c>
      <c r="AJ242" s="19">
        <f t="shared" ref="AJ242:AJ278" si="109">IF(P242&gt;=0.695,1,0)</f>
        <v>1</v>
      </c>
      <c r="AK242" s="19">
        <f t="shared" si="98"/>
        <v>1</v>
      </c>
      <c r="AL242" s="19">
        <f t="shared" si="99"/>
        <v>1</v>
      </c>
      <c r="AM242" s="8">
        <f t="shared" si="100"/>
        <v>0</v>
      </c>
      <c r="AN242" s="8">
        <f t="shared" si="101"/>
        <v>0</v>
      </c>
      <c r="AO242" s="8">
        <f t="shared" si="102"/>
        <v>1</v>
      </c>
      <c r="AP242" s="8">
        <f t="shared" si="103"/>
        <v>7</v>
      </c>
    </row>
    <row r="243" spans="1:43" x14ac:dyDescent="0.25">
      <c r="A243" s="8" t="s">
        <v>2091</v>
      </c>
      <c r="B243" s="8" t="s">
        <v>2149</v>
      </c>
      <c r="C243" s="9" t="s">
        <v>2155</v>
      </c>
      <c r="D243" s="10" t="s">
        <v>434</v>
      </c>
      <c r="E243" s="8" t="s">
        <v>435</v>
      </c>
      <c r="F243" s="11">
        <v>55</v>
      </c>
      <c r="G243" s="11">
        <v>55</v>
      </c>
      <c r="H243" s="11">
        <f t="shared" si="84"/>
        <v>0</v>
      </c>
      <c r="I243" s="52">
        <f t="shared" si="106"/>
        <v>0</v>
      </c>
      <c r="J243" s="11">
        <v>26</v>
      </c>
      <c r="K243" s="11">
        <v>17</v>
      </c>
      <c r="L243" s="14">
        <f t="shared" si="108"/>
        <v>0.65384615384615385</v>
      </c>
      <c r="M243" s="8">
        <v>24</v>
      </c>
      <c r="N243" s="12">
        <f t="shared" si="85"/>
        <v>0.43636363636363634</v>
      </c>
      <c r="O243" s="8">
        <v>48</v>
      </c>
      <c r="P243" s="12">
        <f t="shared" si="86"/>
        <v>0.87272727272727268</v>
      </c>
      <c r="Q243" s="8">
        <v>40</v>
      </c>
      <c r="R243" s="12">
        <f t="shared" si="87"/>
        <v>0.72727272727272729</v>
      </c>
      <c r="S243" s="8">
        <v>9</v>
      </c>
      <c r="T243" s="8">
        <v>0</v>
      </c>
      <c r="U243" s="8">
        <v>0</v>
      </c>
      <c r="V243" s="8"/>
      <c r="W243" s="8">
        <v>1</v>
      </c>
      <c r="X243" s="8">
        <v>0</v>
      </c>
      <c r="Y243" s="17">
        <f t="shared" si="88"/>
        <v>0</v>
      </c>
      <c r="Z243" s="17">
        <f t="shared" si="89"/>
        <v>0</v>
      </c>
      <c r="AA243" s="17">
        <f t="shared" si="90"/>
        <v>0</v>
      </c>
      <c r="AB243" s="17" t="str">
        <f t="shared" si="91"/>
        <v>YES</v>
      </c>
      <c r="AC243" s="17">
        <f t="shared" si="92"/>
        <v>0</v>
      </c>
      <c r="AD243" s="8">
        <v>46</v>
      </c>
      <c r="AE243" s="12">
        <f t="shared" si="93"/>
        <v>0.83636363636363631</v>
      </c>
      <c r="AF243" s="19">
        <f t="shared" si="94"/>
        <v>1</v>
      </c>
      <c r="AG243" s="19">
        <f t="shared" si="95"/>
        <v>0</v>
      </c>
      <c r="AH243" s="19">
        <f t="shared" si="96"/>
        <v>1</v>
      </c>
      <c r="AI243" s="19">
        <f t="shared" si="97"/>
        <v>1</v>
      </c>
      <c r="AJ243" s="19">
        <f t="shared" si="109"/>
        <v>1</v>
      </c>
      <c r="AK243" s="19">
        <f t="shared" si="98"/>
        <v>1</v>
      </c>
      <c r="AL243" s="19">
        <f t="shared" si="99"/>
        <v>1</v>
      </c>
      <c r="AM243" s="8">
        <f t="shared" si="100"/>
        <v>0</v>
      </c>
      <c r="AN243" s="8">
        <f t="shared" si="101"/>
        <v>1</v>
      </c>
      <c r="AO243" s="8">
        <f t="shared" si="102"/>
        <v>1</v>
      </c>
      <c r="AP243" s="8">
        <f t="shared" si="103"/>
        <v>8</v>
      </c>
    </row>
    <row r="244" spans="1:43" x14ac:dyDescent="0.25">
      <c r="A244" s="8" t="s">
        <v>2091</v>
      </c>
      <c r="B244" s="8" t="s">
        <v>2149</v>
      </c>
      <c r="C244" s="9" t="s">
        <v>2156</v>
      </c>
      <c r="D244" s="10" t="s">
        <v>436</v>
      </c>
      <c r="E244" s="8" t="s">
        <v>437</v>
      </c>
      <c r="F244" s="11">
        <v>101</v>
      </c>
      <c r="G244" s="11">
        <v>107</v>
      </c>
      <c r="H244" s="11">
        <f t="shared" si="84"/>
        <v>6</v>
      </c>
      <c r="I244" s="52">
        <f t="shared" si="106"/>
        <v>5.9405940594059403E-2</v>
      </c>
      <c r="J244" s="11">
        <v>32</v>
      </c>
      <c r="K244" s="11">
        <v>22</v>
      </c>
      <c r="L244" s="14">
        <f t="shared" si="108"/>
        <v>0.6875</v>
      </c>
      <c r="M244" s="8">
        <v>45</v>
      </c>
      <c r="N244" s="12">
        <f t="shared" si="85"/>
        <v>0.42056074766355139</v>
      </c>
      <c r="O244" s="8">
        <v>79</v>
      </c>
      <c r="P244" s="12">
        <f t="shared" si="86"/>
        <v>0.73831775700934577</v>
      </c>
      <c r="Q244" s="8">
        <v>74</v>
      </c>
      <c r="R244" s="12">
        <f t="shared" si="87"/>
        <v>0.69158878504672894</v>
      </c>
      <c r="S244" s="8">
        <v>15</v>
      </c>
      <c r="T244" s="8">
        <v>0</v>
      </c>
      <c r="U244" s="8">
        <v>1</v>
      </c>
      <c r="V244" s="8"/>
      <c r="W244" s="8">
        <v>3</v>
      </c>
      <c r="X244" s="8">
        <v>1</v>
      </c>
      <c r="Y244" s="17">
        <f t="shared" si="88"/>
        <v>0</v>
      </c>
      <c r="Z244" s="17" t="str">
        <f t="shared" si="89"/>
        <v>YES</v>
      </c>
      <c r="AA244" s="17">
        <f t="shared" si="90"/>
        <v>0</v>
      </c>
      <c r="AB244" s="17" t="str">
        <f t="shared" si="91"/>
        <v>YES</v>
      </c>
      <c r="AC244" s="17" t="str">
        <f t="shared" si="92"/>
        <v>YES</v>
      </c>
      <c r="AD244" s="8">
        <v>51</v>
      </c>
      <c r="AE244" s="12">
        <f t="shared" si="93"/>
        <v>0.47663551401869159</v>
      </c>
      <c r="AF244" s="19">
        <f t="shared" si="94"/>
        <v>1</v>
      </c>
      <c r="AG244" s="19">
        <f t="shared" si="95"/>
        <v>0</v>
      </c>
      <c r="AH244" s="19">
        <f t="shared" si="96"/>
        <v>1</v>
      </c>
      <c r="AI244" s="19">
        <f t="shared" si="97"/>
        <v>1</v>
      </c>
      <c r="AJ244" s="19">
        <f t="shared" si="109"/>
        <v>1</v>
      </c>
      <c r="AK244" s="19">
        <f t="shared" si="98"/>
        <v>1</v>
      </c>
      <c r="AL244" s="19">
        <f t="shared" si="99"/>
        <v>1</v>
      </c>
      <c r="AM244" s="8">
        <f t="shared" si="100"/>
        <v>1</v>
      </c>
      <c r="AN244" s="8">
        <f t="shared" si="101"/>
        <v>1</v>
      </c>
      <c r="AO244" s="8">
        <f t="shared" si="102"/>
        <v>0</v>
      </c>
      <c r="AP244" s="8">
        <f t="shared" si="103"/>
        <v>8</v>
      </c>
    </row>
    <row r="245" spans="1:43" x14ac:dyDescent="0.25">
      <c r="A245" s="8" t="s">
        <v>2091</v>
      </c>
      <c r="B245" s="8" t="s">
        <v>2149</v>
      </c>
      <c r="C245" s="9" t="s">
        <v>2157</v>
      </c>
      <c r="D245" s="10" t="s">
        <v>438</v>
      </c>
      <c r="E245" s="8" t="s">
        <v>439</v>
      </c>
      <c r="F245" s="11">
        <v>88</v>
      </c>
      <c r="G245" s="11">
        <v>92</v>
      </c>
      <c r="H245" s="11">
        <f t="shared" si="84"/>
        <v>4</v>
      </c>
      <c r="I245" s="52">
        <f t="shared" si="106"/>
        <v>4.5454545454545456E-2</v>
      </c>
      <c r="J245" s="11">
        <v>34</v>
      </c>
      <c r="K245" s="11">
        <v>19</v>
      </c>
      <c r="L245" s="14">
        <f t="shared" si="108"/>
        <v>0.55882352941176472</v>
      </c>
      <c r="M245" s="8">
        <v>38</v>
      </c>
      <c r="N245" s="12">
        <f t="shared" si="85"/>
        <v>0.41304347826086957</v>
      </c>
      <c r="O245" s="8">
        <v>60</v>
      </c>
      <c r="P245" s="12">
        <f t="shared" si="86"/>
        <v>0.65217391304347827</v>
      </c>
      <c r="Q245" s="8">
        <v>58</v>
      </c>
      <c r="R245" s="12">
        <f t="shared" si="87"/>
        <v>0.63043478260869568</v>
      </c>
      <c r="S245" s="8">
        <v>5</v>
      </c>
      <c r="T245" s="8">
        <v>0</v>
      </c>
      <c r="U245" s="8">
        <v>1</v>
      </c>
      <c r="V245" s="8"/>
      <c r="W245" s="8">
        <v>1</v>
      </c>
      <c r="X245" s="8">
        <v>1</v>
      </c>
      <c r="Y245" s="17">
        <f t="shared" si="88"/>
        <v>0</v>
      </c>
      <c r="Z245" s="17" t="str">
        <f t="shared" si="89"/>
        <v>YES</v>
      </c>
      <c r="AA245" s="17">
        <f t="shared" si="90"/>
        <v>0</v>
      </c>
      <c r="AB245" s="17" t="str">
        <f t="shared" si="91"/>
        <v>YES</v>
      </c>
      <c r="AC245" s="17" t="str">
        <f t="shared" si="92"/>
        <v>YES</v>
      </c>
      <c r="AD245" s="8">
        <v>47</v>
      </c>
      <c r="AE245" s="12">
        <f t="shared" si="93"/>
        <v>0.51086956521739135</v>
      </c>
      <c r="AF245" s="19">
        <f t="shared" si="94"/>
        <v>1</v>
      </c>
      <c r="AG245" s="19">
        <f t="shared" si="95"/>
        <v>0</v>
      </c>
      <c r="AH245" s="19">
        <f t="shared" si="96"/>
        <v>1</v>
      </c>
      <c r="AI245" s="19">
        <f t="shared" si="97"/>
        <v>1</v>
      </c>
      <c r="AJ245" s="19">
        <f t="shared" si="109"/>
        <v>0</v>
      </c>
      <c r="AK245" s="19">
        <f t="shared" si="98"/>
        <v>1</v>
      </c>
      <c r="AL245" s="19">
        <f t="shared" si="99"/>
        <v>1</v>
      </c>
      <c r="AM245" s="8">
        <f t="shared" si="100"/>
        <v>1</v>
      </c>
      <c r="AN245" s="8">
        <f t="shared" si="101"/>
        <v>1</v>
      </c>
      <c r="AO245" s="8">
        <f t="shared" si="102"/>
        <v>0</v>
      </c>
      <c r="AP245" s="8">
        <f t="shared" si="103"/>
        <v>7</v>
      </c>
    </row>
    <row r="246" spans="1:43" x14ac:dyDescent="0.25">
      <c r="A246" s="8" t="s">
        <v>2091</v>
      </c>
      <c r="B246" s="8" t="s">
        <v>2149</v>
      </c>
      <c r="C246" s="9" t="s">
        <v>2033</v>
      </c>
      <c r="D246" s="10" t="s">
        <v>440</v>
      </c>
      <c r="E246" s="8" t="s">
        <v>441</v>
      </c>
      <c r="F246" s="11">
        <v>120</v>
      </c>
      <c r="G246" s="11">
        <v>133</v>
      </c>
      <c r="H246" s="11">
        <f t="shared" si="84"/>
        <v>13</v>
      </c>
      <c r="I246" s="52">
        <f t="shared" si="106"/>
        <v>0.10833333333333334</v>
      </c>
      <c r="J246" s="11">
        <v>57</v>
      </c>
      <c r="K246" s="11">
        <v>31</v>
      </c>
      <c r="L246" s="14">
        <f t="shared" si="108"/>
        <v>0.54385964912280704</v>
      </c>
      <c r="M246" s="8">
        <v>59</v>
      </c>
      <c r="N246" s="12">
        <f t="shared" si="85"/>
        <v>0.44360902255639095</v>
      </c>
      <c r="O246" s="8">
        <v>97</v>
      </c>
      <c r="P246" s="12">
        <f t="shared" si="86"/>
        <v>0.72932330827067671</v>
      </c>
      <c r="Q246" s="8">
        <v>89</v>
      </c>
      <c r="R246" s="12">
        <f t="shared" si="87"/>
        <v>0.66917293233082709</v>
      </c>
      <c r="S246" s="8">
        <v>10</v>
      </c>
      <c r="T246" s="8">
        <v>0</v>
      </c>
      <c r="U246" s="8">
        <v>1</v>
      </c>
      <c r="V246" s="8"/>
      <c r="W246" s="8">
        <v>1</v>
      </c>
      <c r="X246" s="8">
        <v>1</v>
      </c>
      <c r="Y246" s="17">
        <f t="shared" si="88"/>
        <v>0</v>
      </c>
      <c r="Z246" s="17" t="str">
        <f t="shared" si="89"/>
        <v>YES</v>
      </c>
      <c r="AA246" s="17">
        <f t="shared" si="90"/>
        <v>0</v>
      </c>
      <c r="AB246" s="17" t="str">
        <f t="shared" si="91"/>
        <v>YES</v>
      </c>
      <c r="AC246" s="17" t="str">
        <f t="shared" si="92"/>
        <v>YES</v>
      </c>
      <c r="AD246" s="8">
        <v>101</v>
      </c>
      <c r="AE246" s="12">
        <f t="shared" si="93"/>
        <v>0.75939849624060152</v>
      </c>
      <c r="AF246" s="19">
        <f t="shared" si="94"/>
        <v>1</v>
      </c>
      <c r="AG246" s="19">
        <f t="shared" si="95"/>
        <v>1</v>
      </c>
      <c r="AH246" s="19">
        <f t="shared" si="96"/>
        <v>1</v>
      </c>
      <c r="AI246" s="19">
        <f t="shared" si="97"/>
        <v>1</v>
      </c>
      <c r="AJ246" s="19">
        <f t="shared" si="109"/>
        <v>1</v>
      </c>
      <c r="AK246" s="19">
        <f t="shared" si="98"/>
        <v>1</v>
      </c>
      <c r="AL246" s="19">
        <f t="shared" si="99"/>
        <v>1</v>
      </c>
      <c r="AM246" s="8">
        <f t="shared" si="100"/>
        <v>1</v>
      </c>
      <c r="AN246" s="8">
        <f t="shared" si="101"/>
        <v>1</v>
      </c>
      <c r="AO246" s="8">
        <f t="shared" si="102"/>
        <v>1</v>
      </c>
      <c r="AP246" s="8">
        <f t="shared" si="103"/>
        <v>10</v>
      </c>
    </row>
    <row r="247" spans="1:43" x14ac:dyDescent="0.25">
      <c r="A247" s="8" t="s">
        <v>2091</v>
      </c>
      <c r="B247" s="8" t="s">
        <v>2149</v>
      </c>
      <c r="C247" s="9" t="s">
        <v>2158</v>
      </c>
      <c r="D247" s="10" t="s">
        <v>442</v>
      </c>
      <c r="E247" s="8" t="s">
        <v>443</v>
      </c>
      <c r="F247" s="11">
        <v>33</v>
      </c>
      <c r="G247" s="11">
        <v>31</v>
      </c>
      <c r="H247" s="11">
        <f t="shared" si="84"/>
        <v>-2</v>
      </c>
      <c r="I247" s="52">
        <f t="shared" si="106"/>
        <v>-6.0606060606060608E-2</v>
      </c>
      <c r="J247" s="11">
        <v>17</v>
      </c>
      <c r="K247" s="11">
        <v>11</v>
      </c>
      <c r="L247" s="14">
        <f t="shared" si="108"/>
        <v>0.6470588235294118</v>
      </c>
      <c r="M247" s="8">
        <v>17</v>
      </c>
      <c r="N247" s="12">
        <f t="shared" si="85"/>
        <v>0.54838709677419351</v>
      </c>
      <c r="O247" s="8">
        <v>24</v>
      </c>
      <c r="P247" s="12">
        <f t="shared" si="86"/>
        <v>0.77419354838709675</v>
      </c>
      <c r="Q247" s="8">
        <v>21</v>
      </c>
      <c r="R247" s="12">
        <f t="shared" si="87"/>
        <v>0.67741935483870963</v>
      </c>
      <c r="S247" s="8">
        <v>4</v>
      </c>
      <c r="T247" s="8">
        <v>0</v>
      </c>
      <c r="U247" s="8">
        <v>1</v>
      </c>
      <c r="V247" s="8"/>
      <c r="W247" s="8">
        <v>2</v>
      </c>
      <c r="X247" s="8">
        <v>0</v>
      </c>
      <c r="Y247" s="17">
        <f t="shared" si="88"/>
        <v>0</v>
      </c>
      <c r="Z247" s="17" t="str">
        <f t="shared" si="89"/>
        <v>YES</v>
      </c>
      <c r="AA247" s="17">
        <f t="shared" si="90"/>
        <v>0</v>
      </c>
      <c r="AB247" s="17" t="str">
        <f t="shared" si="91"/>
        <v>YES</v>
      </c>
      <c r="AC247" s="17">
        <f t="shared" si="92"/>
        <v>0</v>
      </c>
      <c r="AD247" s="8">
        <v>15</v>
      </c>
      <c r="AE247" s="12">
        <f t="shared" si="93"/>
        <v>0.4838709677419355</v>
      </c>
      <c r="AF247" s="19">
        <f t="shared" si="94"/>
        <v>0</v>
      </c>
      <c r="AG247" s="19">
        <f t="shared" si="95"/>
        <v>0</v>
      </c>
      <c r="AH247" s="19">
        <f t="shared" si="96"/>
        <v>1</v>
      </c>
      <c r="AI247" s="19">
        <f t="shared" si="97"/>
        <v>1</v>
      </c>
      <c r="AJ247" s="19">
        <f t="shared" si="109"/>
        <v>1</v>
      </c>
      <c r="AK247" s="19">
        <f t="shared" si="98"/>
        <v>1</v>
      </c>
      <c r="AL247" s="19">
        <f t="shared" si="99"/>
        <v>1</v>
      </c>
      <c r="AM247" s="8">
        <f t="shared" si="100"/>
        <v>1</v>
      </c>
      <c r="AN247" s="8">
        <f t="shared" si="101"/>
        <v>1</v>
      </c>
      <c r="AO247" s="8">
        <f t="shared" si="102"/>
        <v>0</v>
      </c>
      <c r="AP247" s="8">
        <f t="shared" si="103"/>
        <v>7</v>
      </c>
    </row>
    <row r="248" spans="1:43" x14ac:dyDescent="0.25">
      <c r="A248" s="8" t="s">
        <v>2091</v>
      </c>
      <c r="B248" s="8" t="s">
        <v>2149</v>
      </c>
      <c r="C248" s="9" t="s">
        <v>2035</v>
      </c>
      <c r="D248" s="10" t="s">
        <v>444</v>
      </c>
      <c r="E248" s="8" t="s">
        <v>445</v>
      </c>
      <c r="F248" s="11">
        <v>19</v>
      </c>
      <c r="G248" s="11">
        <v>19</v>
      </c>
      <c r="H248" s="11">
        <f t="shared" si="84"/>
        <v>0</v>
      </c>
      <c r="I248" s="52">
        <f t="shared" si="106"/>
        <v>0</v>
      </c>
      <c r="J248" s="11">
        <v>5</v>
      </c>
      <c r="K248" s="11">
        <v>3</v>
      </c>
      <c r="L248" s="14">
        <f t="shared" si="108"/>
        <v>0.6</v>
      </c>
      <c r="M248" s="8">
        <v>10</v>
      </c>
      <c r="N248" s="12">
        <f t="shared" si="85"/>
        <v>0.52631578947368418</v>
      </c>
      <c r="O248" s="8">
        <v>14</v>
      </c>
      <c r="P248" s="12">
        <f t="shared" si="86"/>
        <v>0.73684210526315785</v>
      </c>
      <c r="Q248" s="8">
        <v>12</v>
      </c>
      <c r="R248" s="12">
        <f t="shared" si="87"/>
        <v>0.63157894736842102</v>
      </c>
      <c r="S248" s="8">
        <v>2</v>
      </c>
      <c r="T248" s="8">
        <v>0</v>
      </c>
      <c r="U248" s="8">
        <v>0</v>
      </c>
      <c r="V248" s="8"/>
      <c r="W248" s="8">
        <v>1</v>
      </c>
      <c r="X248" s="8">
        <v>0</v>
      </c>
      <c r="Y248" s="17">
        <f t="shared" si="88"/>
        <v>0</v>
      </c>
      <c r="Z248" s="17">
        <f t="shared" si="89"/>
        <v>0</v>
      </c>
      <c r="AA248" s="17">
        <f t="shared" si="90"/>
        <v>0</v>
      </c>
      <c r="AB248" s="17" t="str">
        <f t="shared" si="91"/>
        <v>YES</v>
      </c>
      <c r="AC248" s="17">
        <f t="shared" si="92"/>
        <v>0</v>
      </c>
      <c r="AD248" s="8">
        <v>16</v>
      </c>
      <c r="AE248" s="12">
        <f t="shared" si="93"/>
        <v>0.84210526315789469</v>
      </c>
      <c r="AF248" s="19">
        <f t="shared" si="94"/>
        <v>0</v>
      </c>
      <c r="AG248" s="19">
        <f t="shared" si="95"/>
        <v>0</v>
      </c>
      <c r="AH248" s="19">
        <f t="shared" si="96"/>
        <v>1</v>
      </c>
      <c r="AI248" s="19">
        <f t="shared" si="97"/>
        <v>1</v>
      </c>
      <c r="AJ248" s="19">
        <f t="shared" si="109"/>
        <v>1</v>
      </c>
      <c r="AK248" s="19">
        <f t="shared" si="98"/>
        <v>1</v>
      </c>
      <c r="AL248" s="19">
        <f t="shared" si="99"/>
        <v>0</v>
      </c>
      <c r="AM248" s="8">
        <f t="shared" si="100"/>
        <v>0</v>
      </c>
      <c r="AN248" s="8">
        <f t="shared" si="101"/>
        <v>1</v>
      </c>
      <c r="AO248" s="8">
        <f t="shared" si="102"/>
        <v>1</v>
      </c>
      <c r="AP248" s="8">
        <f t="shared" si="103"/>
        <v>6</v>
      </c>
    </row>
    <row r="249" spans="1:43" x14ac:dyDescent="0.25">
      <c r="A249" s="8" t="s">
        <v>2091</v>
      </c>
      <c r="B249" s="8" t="s">
        <v>2149</v>
      </c>
      <c r="C249" s="9" t="s">
        <v>2159</v>
      </c>
      <c r="D249" s="10" t="s">
        <v>446</v>
      </c>
      <c r="E249" s="8" t="s">
        <v>447</v>
      </c>
      <c r="F249" s="11">
        <v>31</v>
      </c>
      <c r="G249" s="11">
        <v>33</v>
      </c>
      <c r="H249" s="11">
        <f t="shared" si="84"/>
        <v>2</v>
      </c>
      <c r="I249" s="52">
        <f t="shared" si="106"/>
        <v>6.4516129032258063E-2</v>
      </c>
      <c r="J249" s="11">
        <v>17</v>
      </c>
      <c r="K249" s="11">
        <v>7</v>
      </c>
      <c r="L249" s="14">
        <f t="shared" si="108"/>
        <v>0.41176470588235292</v>
      </c>
      <c r="M249" s="8">
        <v>10</v>
      </c>
      <c r="N249" s="12">
        <f t="shared" si="85"/>
        <v>0.30303030303030304</v>
      </c>
      <c r="O249" s="8">
        <v>27</v>
      </c>
      <c r="P249" s="12">
        <f t="shared" si="86"/>
        <v>0.81818181818181823</v>
      </c>
      <c r="Q249" s="8">
        <v>21</v>
      </c>
      <c r="R249" s="12">
        <f t="shared" si="87"/>
        <v>0.63636363636363635</v>
      </c>
      <c r="S249" s="8">
        <v>4</v>
      </c>
      <c r="T249" s="8">
        <v>0</v>
      </c>
      <c r="U249" s="8">
        <v>0</v>
      </c>
      <c r="V249" s="8"/>
      <c r="W249" s="8">
        <v>0</v>
      </c>
      <c r="X249" s="8">
        <v>0</v>
      </c>
      <c r="Y249" s="17">
        <f t="shared" si="88"/>
        <v>0</v>
      </c>
      <c r="Z249" s="17">
        <f t="shared" si="89"/>
        <v>0</v>
      </c>
      <c r="AA249" s="17">
        <f t="shared" si="90"/>
        <v>0</v>
      </c>
      <c r="AB249" s="17">
        <f t="shared" si="91"/>
        <v>0</v>
      </c>
      <c r="AC249" s="17">
        <f t="shared" si="92"/>
        <v>0</v>
      </c>
      <c r="AD249" s="8">
        <v>24</v>
      </c>
      <c r="AE249" s="12">
        <f t="shared" si="93"/>
        <v>0.72727272727272729</v>
      </c>
      <c r="AF249" s="19">
        <f t="shared" si="94"/>
        <v>0</v>
      </c>
      <c r="AG249" s="19">
        <f t="shared" si="95"/>
        <v>0</v>
      </c>
      <c r="AH249" s="19">
        <f t="shared" si="96"/>
        <v>0</v>
      </c>
      <c r="AI249" s="19">
        <f t="shared" si="97"/>
        <v>0</v>
      </c>
      <c r="AJ249" s="19">
        <f t="shared" si="109"/>
        <v>1</v>
      </c>
      <c r="AK249" s="19">
        <f t="shared" si="98"/>
        <v>1</v>
      </c>
      <c r="AL249" s="19">
        <f t="shared" si="99"/>
        <v>1</v>
      </c>
      <c r="AM249" s="8">
        <f t="shared" si="100"/>
        <v>0</v>
      </c>
      <c r="AN249" s="8">
        <f t="shared" si="101"/>
        <v>0</v>
      </c>
      <c r="AO249" s="8">
        <f t="shared" si="102"/>
        <v>1</v>
      </c>
      <c r="AP249" s="8">
        <f t="shared" si="103"/>
        <v>4</v>
      </c>
    </row>
    <row r="250" spans="1:43" x14ac:dyDescent="0.25">
      <c r="A250" s="20" t="s">
        <v>2091</v>
      </c>
      <c r="B250" s="20" t="s">
        <v>2149</v>
      </c>
      <c r="C250" s="21" t="s">
        <v>2160</v>
      </c>
      <c r="D250" s="22" t="s">
        <v>448</v>
      </c>
      <c r="E250" s="20" t="s">
        <v>2161</v>
      </c>
      <c r="F250" s="23">
        <v>9</v>
      </c>
      <c r="G250" s="23">
        <v>8</v>
      </c>
      <c r="H250" s="23">
        <f t="shared" si="84"/>
        <v>-1</v>
      </c>
      <c r="I250" s="53">
        <f t="shared" si="106"/>
        <v>-0.1111111111111111</v>
      </c>
      <c r="J250" s="23">
        <v>3</v>
      </c>
      <c r="K250" s="23">
        <v>2</v>
      </c>
      <c r="L250" s="24">
        <f t="shared" si="108"/>
        <v>0.66666666666666663</v>
      </c>
      <c r="M250" s="20">
        <v>1</v>
      </c>
      <c r="N250" s="25">
        <f t="shared" si="85"/>
        <v>0.125</v>
      </c>
      <c r="O250" s="20">
        <v>1</v>
      </c>
      <c r="P250" s="25">
        <f t="shared" si="86"/>
        <v>0.125</v>
      </c>
      <c r="Q250" s="20">
        <v>1</v>
      </c>
      <c r="R250" s="25">
        <f t="shared" si="87"/>
        <v>0.125</v>
      </c>
      <c r="S250" s="20">
        <v>2</v>
      </c>
      <c r="T250" s="20">
        <v>0</v>
      </c>
      <c r="U250" s="20">
        <v>0</v>
      </c>
      <c r="V250" s="20"/>
      <c r="W250" s="20">
        <v>1</v>
      </c>
      <c r="X250" s="20">
        <v>0</v>
      </c>
      <c r="Y250" s="26">
        <f t="shared" si="88"/>
        <v>0</v>
      </c>
      <c r="Z250" s="26">
        <f t="shared" si="89"/>
        <v>0</v>
      </c>
      <c r="AA250" s="26">
        <f t="shared" si="90"/>
        <v>0</v>
      </c>
      <c r="AB250" s="26" t="str">
        <f t="shared" si="91"/>
        <v>YES</v>
      </c>
      <c r="AC250" s="26">
        <f t="shared" si="92"/>
        <v>0</v>
      </c>
      <c r="AD250" s="20">
        <v>1</v>
      </c>
      <c r="AE250" s="25">
        <f t="shared" si="93"/>
        <v>0.125</v>
      </c>
      <c r="AF250" s="27">
        <f t="shared" si="94"/>
        <v>0</v>
      </c>
      <c r="AG250" s="27">
        <f t="shared" si="95"/>
        <v>0</v>
      </c>
      <c r="AH250" s="27">
        <f t="shared" si="96"/>
        <v>1</v>
      </c>
      <c r="AI250" s="27">
        <f t="shared" si="97"/>
        <v>0</v>
      </c>
      <c r="AJ250" s="27">
        <f t="shared" si="109"/>
        <v>0</v>
      </c>
      <c r="AK250" s="27">
        <f t="shared" si="98"/>
        <v>0</v>
      </c>
      <c r="AL250" s="27">
        <f t="shared" si="99"/>
        <v>0</v>
      </c>
      <c r="AM250" s="20">
        <f t="shared" si="100"/>
        <v>0</v>
      </c>
      <c r="AN250" s="20">
        <f t="shared" si="101"/>
        <v>1</v>
      </c>
      <c r="AO250" s="20">
        <f t="shared" si="102"/>
        <v>0</v>
      </c>
      <c r="AP250" s="20">
        <f t="shared" si="103"/>
        <v>2</v>
      </c>
      <c r="AQ250" s="28"/>
    </row>
    <row r="251" spans="1:43" x14ac:dyDescent="0.25">
      <c r="A251" s="8" t="s">
        <v>2091</v>
      </c>
      <c r="B251" s="8" t="s">
        <v>2162</v>
      </c>
      <c r="C251" s="9" t="s">
        <v>2079</v>
      </c>
      <c r="D251" s="10" t="s">
        <v>449</v>
      </c>
      <c r="E251" s="8" t="s">
        <v>450</v>
      </c>
      <c r="F251" s="11">
        <v>21</v>
      </c>
      <c r="G251" s="11">
        <v>29</v>
      </c>
      <c r="H251" s="11">
        <f t="shared" si="84"/>
        <v>8</v>
      </c>
      <c r="I251" s="52">
        <f t="shared" si="106"/>
        <v>0.38095238095238093</v>
      </c>
      <c r="J251" s="11">
        <v>15</v>
      </c>
      <c r="K251" s="11">
        <v>4</v>
      </c>
      <c r="L251" s="14">
        <f t="shared" si="108"/>
        <v>0.26666666666666666</v>
      </c>
      <c r="M251" s="8">
        <v>8</v>
      </c>
      <c r="N251" s="12">
        <f t="shared" si="85"/>
        <v>0.27586206896551724</v>
      </c>
      <c r="O251" s="8">
        <v>17</v>
      </c>
      <c r="P251" s="12">
        <f t="shared" si="86"/>
        <v>0.58620689655172409</v>
      </c>
      <c r="Q251" s="8">
        <v>15</v>
      </c>
      <c r="R251" s="12">
        <f t="shared" si="87"/>
        <v>0.51724137931034486</v>
      </c>
      <c r="S251" s="8">
        <v>4</v>
      </c>
      <c r="T251" s="8">
        <v>0</v>
      </c>
      <c r="U251" s="8">
        <v>0</v>
      </c>
      <c r="V251" s="8"/>
      <c r="W251" s="8">
        <v>1</v>
      </c>
      <c r="X251" s="8">
        <v>1</v>
      </c>
      <c r="Y251" s="17">
        <f t="shared" si="88"/>
        <v>0</v>
      </c>
      <c r="Z251" s="17">
        <f t="shared" si="89"/>
        <v>0</v>
      </c>
      <c r="AA251" s="17">
        <f t="shared" si="90"/>
        <v>0</v>
      </c>
      <c r="AB251" s="17" t="str">
        <f t="shared" si="91"/>
        <v>YES</v>
      </c>
      <c r="AC251" s="17" t="str">
        <f t="shared" si="92"/>
        <v>YES</v>
      </c>
      <c r="AD251" s="8">
        <v>18</v>
      </c>
      <c r="AE251" s="12">
        <f t="shared" si="93"/>
        <v>0.62068965517241381</v>
      </c>
      <c r="AF251" s="19">
        <f t="shared" si="94"/>
        <v>0</v>
      </c>
      <c r="AG251" s="19">
        <f t="shared" si="95"/>
        <v>1</v>
      </c>
      <c r="AH251" s="19">
        <f t="shared" si="96"/>
        <v>0</v>
      </c>
      <c r="AI251" s="19">
        <f t="shared" si="97"/>
        <v>0</v>
      </c>
      <c r="AJ251" s="19">
        <f t="shared" si="109"/>
        <v>0</v>
      </c>
      <c r="AK251" s="19">
        <f t="shared" si="98"/>
        <v>1</v>
      </c>
      <c r="AL251" s="19">
        <f t="shared" si="99"/>
        <v>1</v>
      </c>
      <c r="AM251" s="8">
        <f t="shared" si="100"/>
        <v>0</v>
      </c>
      <c r="AN251" s="8">
        <f t="shared" si="101"/>
        <v>1</v>
      </c>
      <c r="AO251" s="8">
        <f t="shared" si="102"/>
        <v>1</v>
      </c>
      <c r="AP251" s="8">
        <f t="shared" si="103"/>
        <v>5</v>
      </c>
    </row>
    <row r="252" spans="1:43" x14ac:dyDescent="0.25">
      <c r="A252" s="8" t="s">
        <v>2091</v>
      </c>
      <c r="B252" s="8" t="s">
        <v>2162</v>
      </c>
      <c r="C252" s="9" t="s">
        <v>1960</v>
      </c>
      <c r="D252" s="10" t="s">
        <v>451</v>
      </c>
      <c r="E252" s="8" t="s">
        <v>452</v>
      </c>
      <c r="F252" s="11">
        <v>4</v>
      </c>
      <c r="G252" s="11">
        <v>12</v>
      </c>
      <c r="H252" s="11">
        <f t="shared" si="84"/>
        <v>8</v>
      </c>
      <c r="I252" s="52">
        <f t="shared" si="106"/>
        <v>2</v>
      </c>
      <c r="J252" s="11">
        <v>0</v>
      </c>
      <c r="K252" s="11">
        <v>0</v>
      </c>
      <c r="L252" s="57">
        <v>0</v>
      </c>
      <c r="M252" s="8">
        <v>1</v>
      </c>
      <c r="N252" s="12">
        <f t="shared" si="85"/>
        <v>8.3333333333333329E-2</v>
      </c>
      <c r="O252" s="8">
        <v>7</v>
      </c>
      <c r="P252" s="12">
        <f t="shared" si="86"/>
        <v>0.58333333333333337</v>
      </c>
      <c r="Q252" s="8">
        <v>6</v>
      </c>
      <c r="R252" s="12">
        <f t="shared" si="87"/>
        <v>0.5</v>
      </c>
      <c r="S252" s="8">
        <v>3</v>
      </c>
      <c r="T252" s="8">
        <v>0</v>
      </c>
      <c r="U252" s="8">
        <v>1</v>
      </c>
      <c r="V252" s="8"/>
      <c r="W252" s="8">
        <v>0</v>
      </c>
      <c r="X252" s="8">
        <v>0</v>
      </c>
      <c r="Y252" s="17">
        <f t="shared" si="88"/>
        <v>0</v>
      </c>
      <c r="Z252" s="17" t="str">
        <f t="shared" si="89"/>
        <v>YES</v>
      </c>
      <c r="AA252" s="17">
        <f t="shared" si="90"/>
        <v>0</v>
      </c>
      <c r="AB252" s="17">
        <f t="shared" si="91"/>
        <v>0</v>
      </c>
      <c r="AC252" s="17">
        <f t="shared" si="92"/>
        <v>0</v>
      </c>
      <c r="AD252" s="8">
        <v>7</v>
      </c>
      <c r="AE252" s="12">
        <f t="shared" si="93"/>
        <v>0.58333333333333337</v>
      </c>
      <c r="AF252" s="19">
        <f t="shared" si="94"/>
        <v>0</v>
      </c>
      <c r="AG252" s="19">
        <f t="shared" si="95"/>
        <v>1</v>
      </c>
      <c r="AH252" s="19">
        <f t="shared" si="96"/>
        <v>0</v>
      </c>
      <c r="AI252" s="19">
        <f t="shared" si="97"/>
        <v>0</v>
      </c>
      <c r="AJ252" s="19">
        <f t="shared" si="109"/>
        <v>0</v>
      </c>
      <c r="AK252" s="19">
        <f t="shared" si="98"/>
        <v>1</v>
      </c>
      <c r="AL252" s="19">
        <f t="shared" si="99"/>
        <v>1</v>
      </c>
      <c r="AM252" s="8">
        <f t="shared" si="100"/>
        <v>1</v>
      </c>
      <c r="AN252" s="8">
        <f t="shared" si="101"/>
        <v>0</v>
      </c>
      <c r="AO252" s="8">
        <f t="shared" si="102"/>
        <v>0</v>
      </c>
      <c r="AP252" s="8">
        <f t="shared" si="103"/>
        <v>4</v>
      </c>
    </row>
    <row r="253" spans="1:43" x14ac:dyDescent="0.25">
      <c r="A253" s="8" t="s">
        <v>2091</v>
      </c>
      <c r="B253" s="8" t="s">
        <v>2162</v>
      </c>
      <c r="C253" s="9" t="s">
        <v>2103</v>
      </c>
      <c r="D253" s="10" t="s">
        <v>453</v>
      </c>
      <c r="E253" s="8" t="s">
        <v>454</v>
      </c>
      <c r="F253" s="11">
        <v>44</v>
      </c>
      <c r="G253" s="11">
        <v>56</v>
      </c>
      <c r="H253" s="11">
        <f t="shared" si="84"/>
        <v>12</v>
      </c>
      <c r="I253" s="52">
        <f t="shared" ref="I253:I270" si="110">H253/F253</f>
        <v>0.27272727272727271</v>
      </c>
      <c r="J253" s="11">
        <v>11</v>
      </c>
      <c r="K253" s="11">
        <v>3</v>
      </c>
      <c r="L253" s="14">
        <f t="shared" ref="L253:L265" si="111">IFERROR(K253/J253,"0%")</f>
        <v>0.27272727272727271</v>
      </c>
      <c r="M253" s="8">
        <v>21</v>
      </c>
      <c r="N253" s="12">
        <f t="shared" si="85"/>
        <v>0.375</v>
      </c>
      <c r="O253" s="8">
        <v>25</v>
      </c>
      <c r="P253" s="12">
        <f t="shared" si="86"/>
        <v>0.44642857142857145</v>
      </c>
      <c r="Q253" s="8">
        <v>30</v>
      </c>
      <c r="R253" s="12">
        <f t="shared" si="87"/>
        <v>0.5357142857142857</v>
      </c>
      <c r="S253" s="8">
        <v>9</v>
      </c>
      <c r="T253" s="8">
        <v>0</v>
      </c>
      <c r="U253" s="8">
        <v>1</v>
      </c>
      <c r="V253" s="8"/>
      <c r="W253" s="8">
        <v>0</v>
      </c>
      <c r="X253" s="8">
        <v>0</v>
      </c>
      <c r="Y253" s="17">
        <f t="shared" si="88"/>
        <v>0</v>
      </c>
      <c r="Z253" s="17" t="str">
        <f t="shared" si="89"/>
        <v>YES</v>
      </c>
      <c r="AA253" s="17">
        <f t="shared" si="90"/>
        <v>0</v>
      </c>
      <c r="AB253" s="17">
        <f t="shared" si="91"/>
        <v>0</v>
      </c>
      <c r="AC253" s="17">
        <f t="shared" si="92"/>
        <v>0</v>
      </c>
      <c r="AD253" s="8">
        <v>15</v>
      </c>
      <c r="AE253" s="12">
        <f t="shared" si="93"/>
        <v>0.26785714285714285</v>
      </c>
      <c r="AF253" s="19">
        <f t="shared" si="94"/>
        <v>1</v>
      </c>
      <c r="AG253" s="19">
        <f t="shared" si="95"/>
        <v>1</v>
      </c>
      <c r="AH253" s="19">
        <f t="shared" si="96"/>
        <v>0</v>
      </c>
      <c r="AI253" s="19">
        <f t="shared" si="97"/>
        <v>0</v>
      </c>
      <c r="AJ253" s="19">
        <f t="shared" si="109"/>
        <v>0</v>
      </c>
      <c r="AK253" s="19">
        <f t="shared" si="98"/>
        <v>1</v>
      </c>
      <c r="AL253" s="19">
        <f t="shared" si="99"/>
        <v>1</v>
      </c>
      <c r="AM253" s="8">
        <f t="shared" si="100"/>
        <v>1</v>
      </c>
      <c r="AN253" s="8">
        <f t="shared" si="101"/>
        <v>0</v>
      </c>
      <c r="AO253" s="8">
        <f t="shared" si="102"/>
        <v>0</v>
      </c>
      <c r="AP253" s="8">
        <f t="shared" si="103"/>
        <v>5</v>
      </c>
    </row>
    <row r="254" spans="1:43" x14ac:dyDescent="0.25">
      <c r="A254" s="20" t="s">
        <v>2091</v>
      </c>
      <c r="B254" s="20" t="s">
        <v>2162</v>
      </c>
      <c r="C254" s="21" t="s">
        <v>2163</v>
      </c>
      <c r="D254" s="22" t="s">
        <v>455</v>
      </c>
      <c r="E254" s="20" t="s">
        <v>358</v>
      </c>
      <c r="F254" s="23">
        <v>9</v>
      </c>
      <c r="G254" s="23">
        <v>6</v>
      </c>
      <c r="H254" s="23">
        <f t="shared" si="84"/>
        <v>-3</v>
      </c>
      <c r="I254" s="53">
        <f t="shared" si="110"/>
        <v>-0.33333333333333331</v>
      </c>
      <c r="J254" s="23">
        <v>6</v>
      </c>
      <c r="K254" s="23">
        <v>3</v>
      </c>
      <c r="L254" s="24">
        <f t="shared" si="111"/>
        <v>0.5</v>
      </c>
      <c r="M254" s="20">
        <v>3</v>
      </c>
      <c r="N254" s="25">
        <f t="shared" si="85"/>
        <v>0.5</v>
      </c>
      <c r="O254" s="20">
        <v>5</v>
      </c>
      <c r="P254" s="25">
        <f t="shared" si="86"/>
        <v>0.83333333333333337</v>
      </c>
      <c r="Q254" s="20">
        <v>6</v>
      </c>
      <c r="R254" s="25">
        <f t="shared" si="87"/>
        <v>1</v>
      </c>
      <c r="S254" s="20">
        <v>3</v>
      </c>
      <c r="T254" s="20">
        <v>0</v>
      </c>
      <c r="U254" s="20">
        <v>0</v>
      </c>
      <c r="V254" s="20"/>
      <c r="W254" s="20">
        <v>0</v>
      </c>
      <c r="X254" s="20">
        <v>0</v>
      </c>
      <c r="Y254" s="26">
        <f t="shared" si="88"/>
        <v>0</v>
      </c>
      <c r="Z254" s="26">
        <f t="shared" si="89"/>
        <v>0</v>
      </c>
      <c r="AA254" s="26">
        <f t="shared" si="90"/>
        <v>0</v>
      </c>
      <c r="AB254" s="26">
        <f t="shared" si="91"/>
        <v>0</v>
      </c>
      <c r="AC254" s="26">
        <f t="shared" si="92"/>
        <v>0</v>
      </c>
      <c r="AD254" s="20">
        <v>3</v>
      </c>
      <c r="AE254" s="25">
        <f t="shared" si="93"/>
        <v>0.5</v>
      </c>
      <c r="AF254" s="27">
        <f t="shared" si="94"/>
        <v>0</v>
      </c>
      <c r="AG254" s="27">
        <f t="shared" si="95"/>
        <v>0</v>
      </c>
      <c r="AH254" s="27">
        <f t="shared" si="96"/>
        <v>1</v>
      </c>
      <c r="AI254" s="27">
        <f t="shared" si="97"/>
        <v>1</v>
      </c>
      <c r="AJ254" s="27">
        <f t="shared" si="109"/>
        <v>1</v>
      </c>
      <c r="AK254" s="27">
        <f t="shared" si="98"/>
        <v>1</v>
      </c>
      <c r="AL254" s="27">
        <f t="shared" si="99"/>
        <v>1</v>
      </c>
      <c r="AM254" s="20">
        <f t="shared" si="100"/>
        <v>0</v>
      </c>
      <c r="AN254" s="20">
        <f t="shared" si="101"/>
        <v>0</v>
      </c>
      <c r="AO254" s="20">
        <f t="shared" si="102"/>
        <v>0</v>
      </c>
      <c r="AP254" s="20">
        <f t="shared" si="103"/>
        <v>5</v>
      </c>
      <c r="AQ254" s="28"/>
    </row>
    <row r="255" spans="1:43" x14ac:dyDescent="0.25">
      <c r="A255" s="8" t="s">
        <v>2091</v>
      </c>
      <c r="B255" s="8" t="s">
        <v>2162</v>
      </c>
      <c r="C255" s="9" t="s">
        <v>2094</v>
      </c>
      <c r="D255" s="10" t="s">
        <v>456</v>
      </c>
      <c r="E255" s="8" t="s">
        <v>457</v>
      </c>
      <c r="F255" s="11">
        <v>9</v>
      </c>
      <c r="G255" s="11">
        <v>15</v>
      </c>
      <c r="H255" s="11">
        <f t="shared" si="84"/>
        <v>6</v>
      </c>
      <c r="I255" s="52">
        <f t="shared" si="110"/>
        <v>0.66666666666666663</v>
      </c>
      <c r="J255" s="11">
        <v>4</v>
      </c>
      <c r="K255" s="11">
        <v>4</v>
      </c>
      <c r="L255" s="14">
        <f t="shared" si="111"/>
        <v>1</v>
      </c>
      <c r="M255" s="8">
        <v>4</v>
      </c>
      <c r="N255" s="12">
        <f t="shared" si="85"/>
        <v>0.26666666666666666</v>
      </c>
      <c r="O255" s="8">
        <v>11</v>
      </c>
      <c r="P255" s="12">
        <f t="shared" si="86"/>
        <v>0.73333333333333328</v>
      </c>
      <c r="Q255" s="8">
        <v>10</v>
      </c>
      <c r="R255" s="12">
        <f t="shared" si="87"/>
        <v>0.66666666666666663</v>
      </c>
      <c r="S255" s="8">
        <v>5</v>
      </c>
      <c r="T255" s="8">
        <v>0</v>
      </c>
      <c r="U255" s="8">
        <v>0</v>
      </c>
      <c r="V255" s="8"/>
      <c r="W255" s="8">
        <v>1</v>
      </c>
      <c r="X255" s="8">
        <v>0</v>
      </c>
      <c r="Y255" s="17">
        <f t="shared" si="88"/>
        <v>0</v>
      </c>
      <c r="Z255" s="17">
        <f t="shared" si="89"/>
        <v>0</v>
      </c>
      <c r="AA255" s="17">
        <f t="shared" si="90"/>
        <v>0</v>
      </c>
      <c r="AB255" s="17" t="str">
        <f t="shared" si="91"/>
        <v>YES</v>
      </c>
      <c r="AC255" s="17">
        <f t="shared" si="92"/>
        <v>0</v>
      </c>
      <c r="AD255" s="8">
        <v>11</v>
      </c>
      <c r="AE255" s="12">
        <f t="shared" si="93"/>
        <v>0.73333333333333328</v>
      </c>
      <c r="AF255" s="19">
        <f t="shared" si="94"/>
        <v>0</v>
      </c>
      <c r="AG255" s="19">
        <f t="shared" si="95"/>
        <v>1</v>
      </c>
      <c r="AH255" s="19">
        <f t="shared" si="96"/>
        <v>1</v>
      </c>
      <c r="AI255" s="19">
        <f t="shared" si="97"/>
        <v>0</v>
      </c>
      <c r="AJ255" s="19">
        <f t="shared" si="109"/>
        <v>1</v>
      </c>
      <c r="AK255" s="19">
        <f t="shared" si="98"/>
        <v>1</v>
      </c>
      <c r="AL255" s="19">
        <f t="shared" si="99"/>
        <v>1</v>
      </c>
      <c r="AM255" s="8">
        <f t="shared" si="100"/>
        <v>0</v>
      </c>
      <c r="AN255" s="8">
        <f t="shared" si="101"/>
        <v>1</v>
      </c>
      <c r="AO255" s="8">
        <f t="shared" si="102"/>
        <v>1</v>
      </c>
      <c r="AP255" s="8">
        <f t="shared" si="103"/>
        <v>7</v>
      </c>
    </row>
    <row r="256" spans="1:43" x14ac:dyDescent="0.25">
      <c r="A256" s="8" t="s">
        <v>2091</v>
      </c>
      <c r="B256" s="8" t="s">
        <v>2162</v>
      </c>
      <c r="C256" s="9" t="s">
        <v>2109</v>
      </c>
      <c r="D256" s="10" t="s">
        <v>458</v>
      </c>
      <c r="E256" s="8" t="s">
        <v>459</v>
      </c>
      <c r="F256" s="11">
        <v>21</v>
      </c>
      <c r="G256" s="11">
        <v>24</v>
      </c>
      <c r="H256" s="11">
        <f t="shared" si="84"/>
        <v>3</v>
      </c>
      <c r="I256" s="52">
        <f t="shared" si="110"/>
        <v>0.14285714285714285</v>
      </c>
      <c r="J256" s="11">
        <v>5</v>
      </c>
      <c r="K256" s="11">
        <v>1</v>
      </c>
      <c r="L256" s="14">
        <f t="shared" si="111"/>
        <v>0.2</v>
      </c>
      <c r="M256" s="8">
        <v>13</v>
      </c>
      <c r="N256" s="12">
        <f t="shared" si="85"/>
        <v>0.54166666666666663</v>
      </c>
      <c r="O256" s="8">
        <v>19</v>
      </c>
      <c r="P256" s="12">
        <f t="shared" si="86"/>
        <v>0.79166666666666663</v>
      </c>
      <c r="Q256" s="8">
        <v>13</v>
      </c>
      <c r="R256" s="12">
        <f t="shared" si="87"/>
        <v>0.54166666666666663</v>
      </c>
      <c r="S256" s="8">
        <v>4</v>
      </c>
      <c r="T256" s="8">
        <v>0</v>
      </c>
      <c r="U256" s="8">
        <v>0</v>
      </c>
      <c r="V256" s="8"/>
      <c r="W256" s="8">
        <v>0</v>
      </c>
      <c r="X256" s="8">
        <v>0</v>
      </c>
      <c r="Y256" s="17">
        <f t="shared" si="88"/>
        <v>0</v>
      </c>
      <c r="Z256" s="17">
        <f t="shared" si="89"/>
        <v>0</v>
      </c>
      <c r="AA256" s="17">
        <f t="shared" si="90"/>
        <v>0</v>
      </c>
      <c r="AB256" s="17">
        <f t="shared" si="91"/>
        <v>0</v>
      </c>
      <c r="AC256" s="17">
        <f t="shared" si="92"/>
        <v>0</v>
      </c>
      <c r="AD256" s="8">
        <v>13</v>
      </c>
      <c r="AE256" s="12">
        <f t="shared" si="93"/>
        <v>0.54166666666666663</v>
      </c>
      <c r="AF256" s="19">
        <f t="shared" si="94"/>
        <v>0</v>
      </c>
      <c r="AG256" s="19">
        <f t="shared" si="95"/>
        <v>1</v>
      </c>
      <c r="AH256" s="19">
        <f t="shared" si="96"/>
        <v>0</v>
      </c>
      <c r="AI256" s="19">
        <f t="shared" si="97"/>
        <v>1</v>
      </c>
      <c r="AJ256" s="19">
        <f t="shared" si="109"/>
        <v>1</v>
      </c>
      <c r="AK256" s="19">
        <f t="shared" si="98"/>
        <v>1</v>
      </c>
      <c r="AL256" s="19">
        <f t="shared" si="99"/>
        <v>1</v>
      </c>
      <c r="AM256" s="8">
        <f t="shared" si="100"/>
        <v>0</v>
      </c>
      <c r="AN256" s="8">
        <f t="shared" si="101"/>
        <v>0</v>
      </c>
      <c r="AO256" s="8">
        <f t="shared" si="102"/>
        <v>0</v>
      </c>
      <c r="AP256" s="8">
        <f t="shared" si="103"/>
        <v>5</v>
      </c>
    </row>
    <row r="257" spans="1:43" x14ac:dyDescent="0.25">
      <c r="A257" s="8" t="s">
        <v>2091</v>
      </c>
      <c r="B257" s="8" t="s">
        <v>2162</v>
      </c>
      <c r="C257" s="9" t="s">
        <v>2151</v>
      </c>
      <c r="D257" s="10" t="s">
        <v>460</v>
      </c>
      <c r="E257" s="8" t="s">
        <v>461</v>
      </c>
      <c r="F257" s="11">
        <v>24</v>
      </c>
      <c r="G257" s="11">
        <v>17</v>
      </c>
      <c r="H257" s="11">
        <f t="shared" si="84"/>
        <v>-7</v>
      </c>
      <c r="I257" s="52">
        <f t="shared" si="110"/>
        <v>-0.29166666666666669</v>
      </c>
      <c r="J257" s="11">
        <v>11</v>
      </c>
      <c r="K257" s="11">
        <v>3</v>
      </c>
      <c r="L257" s="14">
        <f t="shared" si="111"/>
        <v>0.27272727272727271</v>
      </c>
      <c r="M257" s="8">
        <v>8</v>
      </c>
      <c r="N257" s="12">
        <f t="shared" si="85"/>
        <v>0.47058823529411764</v>
      </c>
      <c r="O257" s="8">
        <v>13</v>
      </c>
      <c r="P257" s="12">
        <f t="shared" si="86"/>
        <v>0.76470588235294112</v>
      </c>
      <c r="Q257" s="8">
        <v>12</v>
      </c>
      <c r="R257" s="12">
        <f t="shared" si="87"/>
        <v>0.70588235294117652</v>
      </c>
      <c r="S257" s="8">
        <v>6</v>
      </c>
      <c r="T257" s="8">
        <v>0</v>
      </c>
      <c r="U257" s="8">
        <v>0</v>
      </c>
      <c r="V257" s="8"/>
      <c r="W257" s="8">
        <v>2</v>
      </c>
      <c r="X257" s="8">
        <v>1</v>
      </c>
      <c r="Y257" s="17">
        <f t="shared" si="88"/>
        <v>0</v>
      </c>
      <c r="Z257" s="17">
        <f t="shared" si="89"/>
        <v>0</v>
      </c>
      <c r="AA257" s="17">
        <f t="shared" si="90"/>
        <v>0</v>
      </c>
      <c r="AB257" s="17" t="str">
        <f t="shared" si="91"/>
        <v>YES</v>
      </c>
      <c r="AC257" s="17" t="str">
        <f t="shared" si="92"/>
        <v>YES</v>
      </c>
      <c r="AD257" s="8">
        <v>12</v>
      </c>
      <c r="AE257" s="12">
        <f t="shared" si="93"/>
        <v>0.70588235294117652</v>
      </c>
      <c r="AF257" s="19">
        <f t="shared" si="94"/>
        <v>0</v>
      </c>
      <c r="AG257" s="19">
        <f t="shared" si="95"/>
        <v>0</v>
      </c>
      <c r="AH257" s="19">
        <f t="shared" si="96"/>
        <v>0</v>
      </c>
      <c r="AI257" s="19">
        <f t="shared" si="97"/>
        <v>1</v>
      </c>
      <c r="AJ257" s="19">
        <f t="shared" si="109"/>
        <v>1</v>
      </c>
      <c r="AK257" s="19">
        <f t="shared" si="98"/>
        <v>1</v>
      </c>
      <c r="AL257" s="19">
        <f t="shared" si="99"/>
        <v>1</v>
      </c>
      <c r="AM257" s="8">
        <f t="shared" si="100"/>
        <v>0</v>
      </c>
      <c r="AN257" s="8">
        <f t="shared" si="101"/>
        <v>1</v>
      </c>
      <c r="AO257" s="8">
        <f t="shared" si="102"/>
        <v>1</v>
      </c>
      <c r="AP257" s="8">
        <f t="shared" si="103"/>
        <v>6</v>
      </c>
    </row>
    <row r="258" spans="1:43" x14ac:dyDescent="0.25">
      <c r="A258" s="20" t="s">
        <v>2091</v>
      </c>
      <c r="B258" s="20" t="s">
        <v>2162</v>
      </c>
      <c r="C258" s="21" t="s">
        <v>1963</v>
      </c>
      <c r="D258" s="22" t="s">
        <v>462</v>
      </c>
      <c r="E258" s="20" t="s">
        <v>463</v>
      </c>
      <c r="F258" s="23">
        <v>12</v>
      </c>
      <c r="G258" s="23">
        <v>9</v>
      </c>
      <c r="H258" s="23">
        <f t="shared" ref="H258:H321" si="112">G258-F258</f>
        <v>-3</v>
      </c>
      <c r="I258" s="53">
        <f t="shared" si="110"/>
        <v>-0.25</v>
      </c>
      <c r="J258" s="23">
        <v>2</v>
      </c>
      <c r="K258" s="23">
        <v>2</v>
      </c>
      <c r="L258" s="24">
        <f t="shared" si="111"/>
        <v>1</v>
      </c>
      <c r="M258" s="20">
        <v>6</v>
      </c>
      <c r="N258" s="25">
        <f t="shared" ref="N258:N321" si="113">M258/G258</f>
        <v>0.66666666666666663</v>
      </c>
      <c r="O258" s="20">
        <v>8</v>
      </c>
      <c r="P258" s="25">
        <f t="shared" ref="P258:P321" si="114">O258/G258</f>
        <v>0.88888888888888884</v>
      </c>
      <c r="Q258" s="20">
        <v>8</v>
      </c>
      <c r="R258" s="25">
        <f t="shared" ref="R258:R321" si="115">Q258/G258</f>
        <v>0.88888888888888884</v>
      </c>
      <c r="S258" s="20">
        <v>6</v>
      </c>
      <c r="T258" s="20">
        <v>0</v>
      </c>
      <c r="U258" s="20">
        <v>0</v>
      </c>
      <c r="V258" s="20"/>
      <c r="W258" s="20">
        <v>4</v>
      </c>
      <c r="X258" s="20">
        <v>0</v>
      </c>
      <c r="Y258" s="26">
        <f t="shared" ref="Y258:Y321" si="116">IF(T258&gt;0,"YES",T258)</f>
        <v>0</v>
      </c>
      <c r="Z258" s="26">
        <f t="shared" ref="Z258:Z321" si="117">IF(U258&gt;0,"YES",U258)</f>
        <v>0</v>
      </c>
      <c r="AA258" s="26">
        <f t="shared" ref="AA258:AA321" si="118">IF(V258&gt;0,"YES",V258)</f>
        <v>0</v>
      </c>
      <c r="AB258" s="26" t="str">
        <f t="shared" ref="AB258:AB321" si="119">IF(W258&gt;0,"YES",W258)</f>
        <v>YES</v>
      </c>
      <c r="AC258" s="26">
        <f t="shared" ref="AC258:AC321" si="120">IF(X258&gt;0,"YES",X258)</f>
        <v>0</v>
      </c>
      <c r="AD258" s="20">
        <v>8</v>
      </c>
      <c r="AE258" s="25">
        <f t="shared" ref="AE258:AE321" si="121">AD258/G258</f>
        <v>0.88888888888888884</v>
      </c>
      <c r="AF258" s="27">
        <f t="shared" ref="AF258:AF321" si="122">IF(G258&gt;=35,1,0)</f>
        <v>0</v>
      </c>
      <c r="AG258" s="27">
        <f t="shared" ref="AG258:AG321" si="123">IF(OR(I258&gt;=0.095,H258&gt;=10),1,0)</f>
        <v>0</v>
      </c>
      <c r="AH258" s="27">
        <f t="shared" ref="AH258:AH321" si="124">IF(L258&gt;=0.495,1,0)</f>
        <v>1</v>
      </c>
      <c r="AI258" s="27">
        <f t="shared" ref="AI258:AI321" si="125">IF(N258&gt;=0.395,1,0)</f>
        <v>1</v>
      </c>
      <c r="AJ258" s="27">
        <f t="shared" si="109"/>
        <v>1</v>
      </c>
      <c r="AK258" s="27">
        <f t="shared" ref="AK258:AK321" si="126">IF(R258&gt;=0.495,1,0)</f>
        <v>1</v>
      </c>
      <c r="AL258" s="27">
        <f t="shared" ref="AL258:AL321" si="127">IF(S258&gt;=3,1,0)</f>
        <v>1</v>
      </c>
      <c r="AM258" s="20">
        <f t="shared" ref="AM258:AM321" si="128">IF(OR(Y258="YES",Z258="YES",AA258="YES"),1,0)</f>
        <v>0</v>
      </c>
      <c r="AN258" s="20">
        <f t="shared" ref="AN258:AN321" si="129">IF(OR(AB258="YES",AC258="YES"),1,0)</f>
        <v>1</v>
      </c>
      <c r="AO258" s="20">
        <f t="shared" ref="AO258:AO321" si="130">IF(AE258&gt;=0.59,1,0)</f>
        <v>1</v>
      </c>
      <c r="AP258" s="20">
        <f t="shared" ref="AP258:AP321" si="131">SUM(AF258:AO258)</f>
        <v>7</v>
      </c>
      <c r="AQ258" s="28"/>
    </row>
    <row r="259" spans="1:43" x14ac:dyDescent="0.25">
      <c r="A259" s="8" t="s">
        <v>2091</v>
      </c>
      <c r="B259" s="8" t="s">
        <v>2162</v>
      </c>
      <c r="C259" s="9" t="s">
        <v>2097</v>
      </c>
      <c r="D259" s="10" t="s">
        <v>464</v>
      </c>
      <c r="E259" s="8" t="s">
        <v>465</v>
      </c>
      <c r="F259" s="11">
        <v>20</v>
      </c>
      <c r="G259" s="11">
        <v>24</v>
      </c>
      <c r="H259" s="11">
        <f t="shared" si="112"/>
        <v>4</v>
      </c>
      <c r="I259" s="52">
        <f t="shared" si="110"/>
        <v>0.2</v>
      </c>
      <c r="J259" s="11">
        <v>2</v>
      </c>
      <c r="K259" s="11">
        <v>1</v>
      </c>
      <c r="L259" s="14">
        <f t="shared" si="111"/>
        <v>0.5</v>
      </c>
      <c r="M259" s="8">
        <v>11</v>
      </c>
      <c r="N259" s="12">
        <f t="shared" si="113"/>
        <v>0.45833333333333331</v>
      </c>
      <c r="O259" s="8">
        <v>12</v>
      </c>
      <c r="P259" s="12">
        <f t="shared" si="114"/>
        <v>0.5</v>
      </c>
      <c r="Q259" s="8">
        <v>14</v>
      </c>
      <c r="R259" s="12">
        <f t="shared" si="115"/>
        <v>0.58333333333333337</v>
      </c>
      <c r="S259" s="8">
        <v>9</v>
      </c>
      <c r="T259" s="8">
        <v>0</v>
      </c>
      <c r="U259" s="8">
        <v>1</v>
      </c>
      <c r="V259" s="8"/>
      <c r="W259" s="8">
        <v>0</v>
      </c>
      <c r="X259" s="8">
        <v>0</v>
      </c>
      <c r="Y259" s="17">
        <f t="shared" si="116"/>
        <v>0</v>
      </c>
      <c r="Z259" s="17" t="str">
        <f t="shared" si="117"/>
        <v>YES</v>
      </c>
      <c r="AA259" s="17">
        <f t="shared" si="118"/>
        <v>0</v>
      </c>
      <c r="AB259" s="17">
        <f t="shared" si="119"/>
        <v>0</v>
      </c>
      <c r="AC259" s="17">
        <f t="shared" si="120"/>
        <v>0</v>
      </c>
      <c r="AD259" s="8">
        <v>16</v>
      </c>
      <c r="AE259" s="12">
        <f t="shared" si="121"/>
        <v>0.66666666666666663</v>
      </c>
      <c r="AF259" s="19">
        <f t="shared" si="122"/>
        <v>0</v>
      </c>
      <c r="AG259" s="19">
        <f t="shared" si="123"/>
        <v>1</v>
      </c>
      <c r="AH259" s="19">
        <f t="shared" si="124"/>
        <v>1</v>
      </c>
      <c r="AI259" s="19">
        <f t="shared" si="125"/>
        <v>1</v>
      </c>
      <c r="AJ259" s="19">
        <f t="shared" si="109"/>
        <v>0</v>
      </c>
      <c r="AK259" s="19">
        <f t="shared" si="126"/>
        <v>1</v>
      </c>
      <c r="AL259" s="19">
        <f t="shared" si="127"/>
        <v>1</v>
      </c>
      <c r="AM259" s="8">
        <f t="shared" si="128"/>
        <v>1</v>
      </c>
      <c r="AN259" s="8">
        <f t="shared" si="129"/>
        <v>0</v>
      </c>
      <c r="AO259" s="8">
        <f t="shared" si="130"/>
        <v>1</v>
      </c>
      <c r="AP259" s="8">
        <f t="shared" si="131"/>
        <v>7</v>
      </c>
    </row>
    <row r="260" spans="1:43" x14ac:dyDescent="0.25">
      <c r="A260" s="8" t="s">
        <v>2091</v>
      </c>
      <c r="B260" s="8" t="s">
        <v>2162</v>
      </c>
      <c r="C260" s="9" t="s">
        <v>2164</v>
      </c>
      <c r="D260" s="10" t="s">
        <v>466</v>
      </c>
      <c r="E260" s="8" t="s">
        <v>467</v>
      </c>
      <c r="F260" s="11">
        <v>10</v>
      </c>
      <c r="G260" s="11">
        <v>18</v>
      </c>
      <c r="H260" s="11">
        <f t="shared" si="112"/>
        <v>8</v>
      </c>
      <c r="I260" s="52">
        <f t="shared" si="110"/>
        <v>0.8</v>
      </c>
      <c r="J260" s="11">
        <v>6</v>
      </c>
      <c r="K260" s="11">
        <v>3</v>
      </c>
      <c r="L260" s="14">
        <f t="shared" si="111"/>
        <v>0.5</v>
      </c>
      <c r="M260" s="8">
        <v>8</v>
      </c>
      <c r="N260" s="12">
        <f t="shared" si="113"/>
        <v>0.44444444444444442</v>
      </c>
      <c r="O260" s="8">
        <v>18</v>
      </c>
      <c r="P260" s="12">
        <f t="shared" si="114"/>
        <v>1</v>
      </c>
      <c r="Q260" s="8">
        <v>14</v>
      </c>
      <c r="R260" s="12">
        <f t="shared" si="115"/>
        <v>0.77777777777777779</v>
      </c>
      <c r="S260" s="8">
        <v>7</v>
      </c>
      <c r="T260" s="8">
        <v>0</v>
      </c>
      <c r="U260" s="8">
        <v>1</v>
      </c>
      <c r="V260" s="8"/>
      <c r="W260" s="8">
        <v>0</v>
      </c>
      <c r="X260" s="8">
        <v>0</v>
      </c>
      <c r="Y260" s="17">
        <f t="shared" si="116"/>
        <v>0</v>
      </c>
      <c r="Z260" s="17" t="str">
        <f t="shared" si="117"/>
        <v>YES</v>
      </c>
      <c r="AA260" s="17">
        <f t="shared" si="118"/>
        <v>0</v>
      </c>
      <c r="AB260" s="17">
        <f t="shared" si="119"/>
        <v>0</v>
      </c>
      <c r="AC260" s="17">
        <f t="shared" si="120"/>
        <v>0</v>
      </c>
      <c r="AD260" s="8">
        <v>16</v>
      </c>
      <c r="AE260" s="12">
        <f t="shared" si="121"/>
        <v>0.88888888888888884</v>
      </c>
      <c r="AF260" s="19">
        <f t="shared" si="122"/>
        <v>0</v>
      </c>
      <c r="AG260" s="19">
        <f t="shared" si="123"/>
        <v>1</v>
      </c>
      <c r="AH260" s="19">
        <f t="shared" si="124"/>
        <v>1</v>
      </c>
      <c r="AI260" s="19">
        <f t="shared" si="125"/>
        <v>1</v>
      </c>
      <c r="AJ260" s="19">
        <f t="shared" si="109"/>
        <v>1</v>
      </c>
      <c r="AK260" s="19">
        <f t="shared" si="126"/>
        <v>1</v>
      </c>
      <c r="AL260" s="19">
        <f t="shared" si="127"/>
        <v>1</v>
      </c>
      <c r="AM260" s="8">
        <f t="shared" si="128"/>
        <v>1</v>
      </c>
      <c r="AN260" s="8">
        <f t="shared" si="129"/>
        <v>0</v>
      </c>
      <c r="AO260" s="8">
        <f t="shared" si="130"/>
        <v>1</v>
      </c>
      <c r="AP260" s="8">
        <f t="shared" si="131"/>
        <v>8</v>
      </c>
    </row>
    <row r="261" spans="1:43" x14ac:dyDescent="0.25">
      <c r="A261" s="8" t="s">
        <v>2091</v>
      </c>
      <c r="B261" s="8" t="s">
        <v>2162</v>
      </c>
      <c r="C261" s="9" t="s">
        <v>2143</v>
      </c>
      <c r="D261" s="10" t="s">
        <v>468</v>
      </c>
      <c r="E261" s="8" t="s">
        <v>469</v>
      </c>
      <c r="F261" s="11">
        <v>24</v>
      </c>
      <c r="G261" s="11">
        <v>16</v>
      </c>
      <c r="H261" s="11">
        <f t="shared" si="112"/>
        <v>-8</v>
      </c>
      <c r="I261" s="52">
        <f t="shared" si="110"/>
        <v>-0.33333333333333331</v>
      </c>
      <c r="J261" s="11">
        <v>12</v>
      </c>
      <c r="K261" s="11">
        <v>4</v>
      </c>
      <c r="L261" s="14">
        <f t="shared" si="111"/>
        <v>0.33333333333333331</v>
      </c>
      <c r="M261" s="8">
        <v>5</v>
      </c>
      <c r="N261" s="12">
        <f t="shared" si="113"/>
        <v>0.3125</v>
      </c>
      <c r="O261" s="8">
        <v>10</v>
      </c>
      <c r="P261" s="12">
        <f t="shared" si="114"/>
        <v>0.625</v>
      </c>
      <c r="Q261" s="8">
        <v>8</v>
      </c>
      <c r="R261" s="12">
        <f t="shared" si="115"/>
        <v>0.5</v>
      </c>
      <c r="S261" s="8">
        <v>6</v>
      </c>
      <c r="T261" s="8">
        <v>0</v>
      </c>
      <c r="U261" s="8">
        <v>0</v>
      </c>
      <c r="V261" s="8"/>
      <c r="W261" s="8">
        <v>1</v>
      </c>
      <c r="X261" s="8">
        <v>1</v>
      </c>
      <c r="Y261" s="17">
        <f t="shared" si="116"/>
        <v>0</v>
      </c>
      <c r="Z261" s="17">
        <f t="shared" si="117"/>
        <v>0</v>
      </c>
      <c r="AA261" s="17">
        <f t="shared" si="118"/>
        <v>0</v>
      </c>
      <c r="AB261" s="17" t="str">
        <f t="shared" si="119"/>
        <v>YES</v>
      </c>
      <c r="AC261" s="17" t="str">
        <f t="shared" si="120"/>
        <v>YES</v>
      </c>
      <c r="AD261" s="8">
        <v>10</v>
      </c>
      <c r="AE261" s="12">
        <f t="shared" si="121"/>
        <v>0.625</v>
      </c>
      <c r="AF261" s="19">
        <f t="shared" si="122"/>
        <v>0</v>
      </c>
      <c r="AG261" s="19">
        <f t="shared" si="123"/>
        <v>0</v>
      </c>
      <c r="AH261" s="19">
        <f t="shared" si="124"/>
        <v>0</v>
      </c>
      <c r="AI261" s="19">
        <f t="shared" si="125"/>
        <v>0</v>
      </c>
      <c r="AJ261" s="19">
        <f t="shared" si="109"/>
        <v>0</v>
      </c>
      <c r="AK261" s="19">
        <f t="shared" si="126"/>
        <v>1</v>
      </c>
      <c r="AL261" s="19">
        <f t="shared" si="127"/>
        <v>1</v>
      </c>
      <c r="AM261" s="8">
        <f t="shared" si="128"/>
        <v>0</v>
      </c>
      <c r="AN261" s="8">
        <f t="shared" si="129"/>
        <v>1</v>
      </c>
      <c r="AO261" s="8">
        <f t="shared" si="130"/>
        <v>1</v>
      </c>
      <c r="AP261" s="8">
        <f t="shared" si="131"/>
        <v>4</v>
      </c>
    </row>
    <row r="262" spans="1:43" x14ac:dyDescent="0.25">
      <c r="A262" s="8" t="s">
        <v>2091</v>
      </c>
      <c r="B262" s="8" t="s">
        <v>2162</v>
      </c>
      <c r="C262" s="9" t="s">
        <v>2032</v>
      </c>
      <c r="D262" s="10" t="s">
        <v>470</v>
      </c>
      <c r="E262" s="8" t="s">
        <v>471</v>
      </c>
      <c r="F262" s="11">
        <v>15</v>
      </c>
      <c r="G262" s="11">
        <v>14</v>
      </c>
      <c r="H262" s="11">
        <f t="shared" si="112"/>
        <v>-1</v>
      </c>
      <c r="I262" s="52">
        <f t="shared" si="110"/>
        <v>-6.6666666666666666E-2</v>
      </c>
      <c r="J262" s="11">
        <v>8</v>
      </c>
      <c r="K262" s="11">
        <v>2</v>
      </c>
      <c r="L262" s="14">
        <f t="shared" si="111"/>
        <v>0.25</v>
      </c>
      <c r="M262" s="8">
        <v>5</v>
      </c>
      <c r="N262" s="12">
        <f t="shared" si="113"/>
        <v>0.35714285714285715</v>
      </c>
      <c r="O262" s="8">
        <v>12</v>
      </c>
      <c r="P262" s="12">
        <f t="shared" si="114"/>
        <v>0.8571428571428571</v>
      </c>
      <c r="Q262" s="8">
        <v>5</v>
      </c>
      <c r="R262" s="12">
        <f t="shared" si="115"/>
        <v>0.35714285714285715</v>
      </c>
      <c r="S262" s="8">
        <v>5</v>
      </c>
      <c r="T262" s="8">
        <v>0</v>
      </c>
      <c r="U262" s="8">
        <v>0</v>
      </c>
      <c r="V262" s="8"/>
      <c r="W262" s="8">
        <v>0</v>
      </c>
      <c r="X262" s="8">
        <v>0</v>
      </c>
      <c r="Y262" s="17">
        <f t="shared" si="116"/>
        <v>0</v>
      </c>
      <c r="Z262" s="17">
        <f t="shared" si="117"/>
        <v>0</v>
      </c>
      <c r="AA262" s="17">
        <f t="shared" si="118"/>
        <v>0</v>
      </c>
      <c r="AB262" s="17">
        <f t="shared" si="119"/>
        <v>0</v>
      </c>
      <c r="AC262" s="17">
        <f t="shared" si="120"/>
        <v>0</v>
      </c>
      <c r="AD262" s="8">
        <v>10</v>
      </c>
      <c r="AE262" s="12">
        <f t="shared" si="121"/>
        <v>0.7142857142857143</v>
      </c>
      <c r="AF262" s="19">
        <f t="shared" si="122"/>
        <v>0</v>
      </c>
      <c r="AG262" s="19">
        <f t="shared" si="123"/>
        <v>0</v>
      </c>
      <c r="AH262" s="19">
        <f t="shared" si="124"/>
        <v>0</v>
      </c>
      <c r="AI262" s="19">
        <f t="shared" si="125"/>
        <v>0</v>
      </c>
      <c r="AJ262" s="19">
        <f t="shared" si="109"/>
        <v>1</v>
      </c>
      <c r="AK262" s="19">
        <f t="shared" si="126"/>
        <v>0</v>
      </c>
      <c r="AL262" s="19">
        <f t="shared" si="127"/>
        <v>1</v>
      </c>
      <c r="AM262" s="8">
        <f t="shared" si="128"/>
        <v>0</v>
      </c>
      <c r="AN262" s="8">
        <f t="shared" si="129"/>
        <v>0</v>
      </c>
      <c r="AO262" s="8">
        <f t="shared" si="130"/>
        <v>1</v>
      </c>
      <c r="AP262" s="8">
        <f t="shared" si="131"/>
        <v>3</v>
      </c>
    </row>
    <row r="263" spans="1:43" x14ac:dyDescent="0.25">
      <c r="A263" s="8" t="s">
        <v>2091</v>
      </c>
      <c r="B263" s="8" t="s">
        <v>2162</v>
      </c>
      <c r="C263" s="9" t="s">
        <v>2147</v>
      </c>
      <c r="D263" s="10" t="s">
        <v>472</v>
      </c>
      <c r="E263" s="8" t="s">
        <v>473</v>
      </c>
      <c r="F263" s="11">
        <v>10</v>
      </c>
      <c r="G263" s="11">
        <v>20</v>
      </c>
      <c r="H263" s="11">
        <f t="shared" si="112"/>
        <v>10</v>
      </c>
      <c r="I263" s="52">
        <f t="shared" si="110"/>
        <v>1</v>
      </c>
      <c r="J263" s="11">
        <v>7</v>
      </c>
      <c r="K263" s="11">
        <v>4</v>
      </c>
      <c r="L263" s="14">
        <f t="shared" si="111"/>
        <v>0.5714285714285714</v>
      </c>
      <c r="M263" s="8">
        <v>5</v>
      </c>
      <c r="N263" s="12">
        <f t="shared" si="113"/>
        <v>0.25</v>
      </c>
      <c r="O263" s="8">
        <v>10</v>
      </c>
      <c r="P263" s="12">
        <f t="shared" si="114"/>
        <v>0.5</v>
      </c>
      <c r="Q263" s="8">
        <v>10</v>
      </c>
      <c r="R263" s="12">
        <f t="shared" si="115"/>
        <v>0.5</v>
      </c>
      <c r="S263" s="8">
        <v>8</v>
      </c>
      <c r="T263" s="8">
        <v>0</v>
      </c>
      <c r="U263" s="8">
        <v>0</v>
      </c>
      <c r="V263" s="8"/>
      <c r="W263" s="8">
        <v>0</v>
      </c>
      <c r="X263" s="8">
        <v>0</v>
      </c>
      <c r="Y263" s="17">
        <f t="shared" si="116"/>
        <v>0</v>
      </c>
      <c r="Z263" s="17">
        <f t="shared" si="117"/>
        <v>0</v>
      </c>
      <c r="AA263" s="17">
        <f t="shared" si="118"/>
        <v>0</v>
      </c>
      <c r="AB263" s="17">
        <f t="shared" si="119"/>
        <v>0</v>
      </c>
      <c r="AC263" s="17">
        <f t="shared" si="120"/>
        <v>0</v>
      </c>
      <c r="AD263" s="8">
        <v>9</v>
      </c>
      <c r="AE263" s="12">
        <f t="shared" si="121"/>
        <v>0.45</v>
      </c>
      <c r="AF263" s="19">
        <f t="shared" si="122"/>
        <v>0</v>
      </c>
      <c r="AG263" s="19">
        <f t="shared" si="123"/>
        <v>1</v>
      </c>
      <c r="AH263" s="19">
        <f t="shared" si="124"/>
        <v>1</v>
      </c>
      <c r="AI263" s="19">
        <f t="shared" si="125"/>
        <v>0</v>
      </c>
      <c r="AJ263" s="19">
        <f t="shared" si="109"/>
        <v>0</v>
      </c>
      <c r="AK263" s="19">
        <f t="shared" si="126"/>
        <v>1</v>
      </c>
      <c r="AL263" s="19">
        <f t="shared" si="127"/>
        <v>1</v>
      </c>
      <c r="AM263" s="8">
        <f t="shared" si="128"/>
        <v>0</v>
      </c>
      <c r="AN263" s="8">
        <f t="shared" si="129"/>
        <v>0</v>
      </c>
      <c r="AO263" s="8">
        <f t="shared" si="130"/>
        <v>0</v>
      </c>
      <c r="AP263" s="8">
        <f t="shared" si="131"/>
        <v>4</v>
      </c>
    </row>
    <row r="264" spans="1:43" x14ac:dyDescent="0.25">
      <c r="A264" s="20" t="s">
        <v>2091</v>
      </c>
      <c r="B264" s="20" t="s">
        <v>2162</v>
      </c>
      <c r="C264" s="21" t="s">
        <v>2060</v>
      </c>
      <c r="D264" s="22" t="s">
        <v>474</v>
      </c>
      <c r="E264" s="20" t="s">
        <v>475</v>
      </c>
      <c r="F264" s="23">
        <v>7</v>
      </c>
      <c r="G264" s="23">
        <v>4</v>
      </c>
      <c r="H264" s="23">
        <f t="shared" si="112"/>
        <v>-3</v>
      </c>
      <c r="I264" s="53">
        <f t="shared" si="110"/>
        <v>-0.42857142857142855</v>
      </c>
      <c r="J264" s="23">
        <v>3</v>
      </c>
      <c r="K264" s="23">
        <v>2</v>
      </c>
      <c r="L264" s="24">
        <f t="shared" si="111"/>
        <v>0.66666666666666663</v>
      </c>
      <c r="M264" s="20">
        <v>2</v>
      </c>
      <c r="N264" s="25">
        <f t="shared" si="113"/>
        <v>0.5</v>
      </c>
      <c r="O264" s="20">
        <v>4</v>
      </c>
      <c r="P264" s="25">
        <f t="shared" si="114"/>
        <v>1</v>
      </c>
      <c r="Q264" s="20">
        <v>4</v>
      </c>
      <c r="R264" s="25">
        <f t="shared" si="115"/>
        <v>1</v>
      </c>
      <c r="S264" s="20">
        <v>4</v>
      </c>
      <c r="T264" s="20">
        <v>0</v>
      </c>
      <c r="U264" s="20">
        <v>1</v>
      </c>
      <c r="V264" s="20"/>
      <c r="W264" s="20">
        <v>1</v>
      </c>
      <c r="X264" s="20">
        <v>0</v>
      </c>
      <c r="Y264" s="26">
        <f t="shared" si="116"/>
        <v>0</v>
      </c>
      <c r="Z264" s="26" t="str">
        <f t="shared" si="117"/>
        <v>YES</v>
      </c>
      <c r="AA264" s="26">
        <f t="shared" si="118"/>
        <v>0</v>
      </c>
      <c r="AB264" s="26" t="str">
        <f t="shared" si="119"/>
        <v>YES</v>
      </c>
      <c r="AC264" s="26">
        <f t="shared" si="120"/>
        <v>0</v>
      </c>
      <c r="AD264" s="20">
        <v>4</v>
      </c>
      <c r="AE264" s="25">
        <f t="shared" si="121"/>
        <v>1</v>
      </c>
      <c r="AF264" s="27">
        <f t="shared" si="122"/>
        <v>0</v>
      </c>
      <c r="AG264" s="27">
        <f t="shared" si="123"/>
        <v>0</v>
      </c>
      <c r="AH264" s="27">
        <f t="shared" si="124"/>
        <v>1</v>
      </c>
      <c r="AI264" s="27">
        <f t="shared" si="125"/>
        <v>1</v>
      </c>
      <c r="AJ264" s="27">
        <f t="shared" si="109"/>
        <v>1</v>
      </c>
      <c r="AK264" s="27">
        <f t="shared" si="126"/>
        <v>1</v>
      </c>
      <c r="AL264" s="27">
        <f t="shared" si="127"/>
        <v>1</v>
      </c>
      <c r="AM264" s="20">
        <f t="shared" si="128"/>
        <v>1</v>
      </c>
      <c r="AN264" s="20">
        <f t="shared" si="129"/>
        <v>1</v>
      </c>
      <c r="AO264" s="20">
        <f t="shared" si="130"/>
        <v>1</v>
      </c>
      <c r="AP264" s="20">
        <f t="shared" si="131"/>
        <v>8</v>
      </c>
      <c r="AQ264" s="28"/>
    </row>
    <row r="265" spans="1:43" x14ac:dyDescent="0.25">
      <c r="A265" s="8" t="s">
        <v>2165</v>
      </c>
      <c r="B265" s="8" t="s">
        <v>2166</v>
      </c>
      <c r="C265" s="9" t="s">
        <v>1986</v>
      </c>
      <c r="D265" s="10" t="s">
        <v>476</v>
      </c>
      <c r="E265" s="8" t="s">
        <v>477</v>
      </c>
      <c r="F265" s="11">
        <v>21</v>
      </c>
      <c r="G265" s="11">
        <v>29</v>
      </c>
      <c r="H265" s="11">
        <f t="shared" si="112"/>
        <v>8</v>
      </c>
      <c r="I265" s="52">
        <f t="shared" si="110"/>
        <v>0.38095238095238093</v>
      </c>
      <c r="J265" s="11">
        <v>12</v>
      </c>
      <c r="K265" s="11">
        <v>9</v>
      </c>
      <c r="L265" s="14">
        <f t="shared" si="111"/>
        <v>0.75</v>
      </c>
      <c r="M265" s="8">
        <v>11</v>
      </c>
      <c r="N265" s="12">
        <f t="shared" si="113"/>
        <v>0.37931034482758619</v>
      </c>
      <c r="O265" s="8">
        <v>17</v>
      </c>
      <c r="P265" s="12">
        <f t="shared" si="114"/>
        <v>0.58620689655172409</v>
      </c>
      <c r="Q265" s="8">
        <v>15</v>
      </c>
      <c r="R265" s="12">
        <f t="shared" si="115"/>
        <v>0.51724137931034486</v>
      </c>
      <c r="S265" s="8">
        <v>4</v>
      </c>
      <c r="T265" s="8">
        <v>0</v>
      </c>
      <c r="U265" s="8">
        <v>1</v>
      </c>
      <c r="V265" s="8"/>
      <c r="W265" s="8">
        <v>1</v>
      </c>
      <c r="X265" s="8">
        <v>1</v>
      </c>
      <c r="Y265" s="17">
        <f t="shared" si="116"/>
        <v>0</v>
      </c>
      <c r="Z265" s="17" t="str">
        <f t="shared" si="117"/>
        <v>YES</v>
      </c>
      <c r="AA265" s="17">
        <f t="shared" si="118"/>
        <v>0</v>
      </c>
      <c r="AB265" s="17" t="str">
        <f t="shared" si="119"/>
        <v>YES</v>
      </c>
      <c r="AC265" s="17" t="str">
        <f t="shared" si="120"/>
        <v>YES</v>
      </c>
      <c r="AD265" s="8">
        <v>24</v>
      </c>
      <c r="AE265" s="12">
        <f t="shared" si="121"/>
        <v>0.82758620689655171</v>
      </c>
      <c r="AF265" s="19">
        <f t="shared" si="122"/>
        <v>0</v>
      </c>
      <c r="AG265" s="19">
        <f t="shared" si="123"/>
        <v>1</v>
      </c>
      <c r="AH265" s="19">
        <f t="shared" si="124"/>
        <v>1</v>
      </c>
      <c r="AI265" s="19">
        <f t="shared" si="125"/>
        <v>0</v>
      </c>
      <c r="AJ265" s="19">
        <f t="shared" si="109"/>
        <v>0</v>
      </c>
      <c r="AK265" s="19">
        <f t="shared" si="126"/>
        <v>1</v>
      </c>
      <c r="AL265" s="19">
        <f t="shared" si="127"/>
        <v>1</v>
      </c>
      <c r="AM265" s="8">
        <f t="shared" si="128"/>
        <v>1</v>
      </c>
      <c r="AN265" s="8">
        <f t="shared" si="129"/>
        <v>1</v>
      </c>
      <c r="AO265" s="8">
        <f t="shared" si="130"/>
        <v>1</v>
      </c>
      <c r="AP265" s="8">
        <f t="shared" si="131"/>
        <v>7</v>
      </c>
    </row>
    <row r="266" spans="1:43" x14ac:dyDescent="0.25">
      <c r="A266" s="8" t="s">
        <v>2165</v>
      </c>
      <c r="B266" s="8" t="s">
        <v>2166</v>
      </c>
      <c r="C266" s="9" t="s">
        <v>1956</v>
      </c>
      <c r="D266" s="10" t="s">
        <v>478</v>
      </c>
      <c r="E266" s="8" t="s">
        <v>1586</v>
      </c>
      <c r="F266" s="11">
        <v>4</v>
      </c>
      <c r="G266" s="11">
        <v>10</v>
      </c>
      <c r="H266" s="11">
        <f t="shared" si="112"/>
        <v>6</v>
      </c>
      <c r="I266" s="52">
        <f t="shared" si="110"/>
        <v>1.5</v>
      </c>
      <c r="J266" s="11">
        <v>1</v>
      </c>
      <c r="K266" s="11">
        <v>0</v>
      </c>
      <c r="L266" s="14">
        <f>IFERROR(K266/J266,"0")</f>
        <v>0</v>
      </c>
      <c r="M266" s="8">
        <v>1</v>
      </c>
      <c r="N266" s="12">
        <f t="shared" si="113"/>
        <v>0.1</v>
      </c>
      <c r="O266" s="8">
        <v>8</v>
      </c>
      <c r="P266" s="12">
        <f t="shared" si="114"/>
        <v>0.8</v>
      </c>
      <c r="Q266" s="8">
        <v>3</v>
      </c>
      <c r="R266" s="12">
        <f t="shared" si="115"/>
        <v>0.3</v>
      </c>
      <c r="S266" s="8">
        <v>2</v>
      </c>
      <c r="T266" s="8">
        <v>0</v>
      </c>
      <c r="U266" s="8">
        <v>0</v>
      </c>
      <c r="V266" s="8"/>
      <c r="W266" s="8">
        <v>0</v>
      </c>
      <c r="X266" s="8">
        <v>0</v>
      </c>
      <c r="Y266" s="17">
        <f t="shared" si="116"/>
        <v>0</v>
      </c>
      <c r="Z266" s="17">
        <f t="shared" si="117"/>
        <v>0</v>
      </c>
      <c r="AA266" s="17">
        <f t="shared" si="118"/>
        <v>0</v>
      </c>
      <c r="AB266" s="17">
        <f t="shared" si="119"/>
        <v>0</v>
      </c>
      <c r="AC266" s="17">
        <f t="shared" si="120"/>
        <v>0</v>
      </c>
      <c r="AD266" s="8">
        <v>4</v>
      </c>
      <c r="AE266" s="12">
        <f t="shared" si="121"/>
        <v>0.4</v>
      </c>
      <c r="AF266" s="19">
        <f t="shared" si="122"/>
        <v>0</v>
      </c>
      <c r="AG266" s="19">
        <f t="shared" si="123"/>
        <v>1</v>
      </c>
      <c r="AH266" s="19">
        <f t="shared" si="124"/>
        <v>0</v>
      </c>
      <c r="AI266" s="19">
        <f t="shared" si="125"/>
        <v>0</v>
      </c>
      <c r="AJ266" s="19">
        <f t="shared" si="109"/>
        <v>1</v>
      </c>
      <c r="AK266" s="19">
        <f t="shared" si="126"/>
        <v>0</v>
      </c>
      <c r="AL266" s="19">
        <f t="shared" si="127"/>
        <v>0</v>
      </c>
      <c r="AM266" s="8">
        <f t="shared" si="128"/>
        <v>0</v>
      </c>
      <c r="AN266" s="8">
        <f t="shared" si="129"/>
        <v>0</v>
      </c>
      <c r="AO266" s="8">
        <f t="shared" si="130"/>
        <v>0</v>
      </c>
      <c r="AP266" s="8">
        <f t="shared" si="131"/>
        <v>2</v>
      </c>
    </row>
    <row r="267" spans="1:43" x14ac:dyDescent="0.25">
      <c r="A267" s="20" t="s">
        <v>2165</v>
      </c>
      <c r="B267" s="20" t="s">
        <v>2166</v>
      </c>
      <c r="C267" s="21" t="s">
        <v>2121</v>
      </c>
      <c r="D267" s="22" t="s">
        <v>479</v>
      </c>
      <c r="E267" s="20" t="s">
        <v>326</v>
      </c>
      <c r="F267" s="23">
        <v>6</v>
      </c>
      <c r="G267" s="23">
        <v>4</v>
      </c>
      <c r="H267" s="23">
        <f t="shared" si="112"/>
        <v>-2</v>
      </c>
      <c r="I267" s="53">
        <f t="shared" si="110"/>
        <v>-0.33333333333333331</v>
      </c>
      <c r="J267" s="23">
        <v>3</v>
      </c>
      <c r="K267" s="23">
        <v>1</v>
      </c>
      <c r="L267" s="24">
        <f>IFERROR(K267/J267,"0%")</f>
        <v>0.33333333333333331</v>
      </c>
      <c r="M267" s="20">
        <v>0</v>
      </c>
      <c r="N267" s="25">
        <f t="shared" si="113"/>
        <v>0</v>
      </c>
      <c r="O267" s="20">
        <v>2</v>
      </c>
      <c r="P267" s="25">
        <f t="shared" si="114"/>
        <v>0.5</v>
      </c>
      <c r="Q267" s="20">
        <v>3</v>
      </c>
      <c r="R267" s="25">
        <f t="shared" si="115"/>
        <v>0.75</v>
      </c>
      <c r="S267" s="20">
        <v>2</v>
      </c>
      <c r="T267" s="20">
        <v>0</v>
      </c>
      <c r="U267" s="20">
        <v>0</v>
      </c>
      <c r="V267" s="20"/>
      <c r="W267" s="20">
        <v>0</v>
      </c>
      <c r="X267" s="20">
        <v>0</v>
      </c>
      <c r="Y267" s="26">
        <f t="shared" si="116"/>
        <v>0</v>
      </c>
      <c r="Z267" s="26">
        <f t="shared" si="117"/>
        <v>0</v>
      </c>
      <c r="AA267" s="26">
        <f t="shared" si="118"/>
        <v>0</v>
      </c>
      <c r="AB267" s="26">
        <f t="shared" si="119"/>
        <v>0</v>
      </c>
      <c r="AC267" s="26">
        <f t="shared" si="120"/>
        <v>0</v>
      </c>
      <c r="AD267" s="20">
        <v>1</v>
      </c>
      <c r="AE267" s="25">
        <f t="shared" si="121"/>
        <v>0.25</v>
      </c>
      <c r="AF267" s="27">
        <f t="shared" si="122"/>
        <v>0</v>
      </c>
      <c r="AG267" s="27">
        <f t="shared" si="123"/>
        <v>0</v>
      </c>
      <c r="AH267" s="27">
        <f t="shared" si="124"/>
        <v>0</v>
      </c>
      <c r="AI267" s="27">
        <f t="shared" si="125"/>
        <v>0</v>
      </c>
      <c r="AJ267" s="27">
        <f t="shared" si="109"/>
        <v>0</v>
      </c>
      <c r="AK267" s="27">
        <f t="shared" si="126"/>
        <v>1</v>
      </c>
      <c r="AL267" s="27">
        <f t="shared" si="127"/>
        <v>0</v>
      </c>
      <c r="AM267" s="20">
        <f t="shared" si="128"/>
        <v>0</v>
      </c>
      <c r="AN267" s="20">
        <f t="shared" si="129"/>
        <v>0</v>
      </c>
      <c r="AO267" s="20">
        <f t="shared" si="130"/>
        <v>0</v>
      </c>
      <c r="AP267" s="20">
        <f t="shared" si="131"/>
        <v>1</v>
      </c>
      <c r="AQ267" s="28"/>
    </row>
    <row r="268" spans="1:43" x14ac:dyDescent="0.25">
      <c r="A268" s="8" t="s">
        <v>2165</v>
      </c>
      <c r="B268" s="8" t="s">
        <v>2166</v>
      </c>
      <c r="C268" s="9" t="s">
        <v>2110</v>
      </c>
      <c r="D268" s="10" t="s">
        <v>480</v>
      </c>
      <c r="E268" s="8" t="s">
        <v>481</v>
      </c>
      <c r="F268" s="11">
        <v>16</v>
      </c>
      <c r="G268" s="11">
        <v>22</v>
      </c>
      <c r="H268" s="11">
        <f t="shared" si="112"/>
        <v>6</v>
      </c>
      <c r="I268" s="52">
        <f t="shared" si="110"/>
        <v>0.375</v>
      </c>
      <c r="J268" s="11">
        <v>9</v>
      </c>
      <c r="K268" s="11">
        <v>5</v>
      </c>
      <c r="L268" s="14">
        <f>IFERROR(K268/J268,"0%")</f>
        <v>0.55555555555555558</v>
      </c>
      <c r="M268" s="8">
        <v>7</v>
      </c>
      <c r="N268" s="12">
        <f t="shared" si="113"/>
        <v>0.31818181818181818</v>
      </c>
      <c r="O268" s="8">
        <v>16</v>
      </c>
      <c r="P268" s="12">
        <f t="shared" si="114"/>
        <v>0.72727272727272729</v>
      </c>
      <c r="Q268" s="8">
        <v>16</v>
      </c>
      <c r="R268" s="12">
        <f t="shared" si="115"/>
        <v>0.72727272727272729</v>
      </c>
      <c r="S268" s="8">
        <v>5</v>
      </c>
      <c r="T268" s="8">
        <v>0</v>
      </c>
      <c r="U268" s="8">
        <v>0</v>
      </c>
      <c r="V268" s="8"/>
      <c r="W268" s="8">
        <v>0</v>
      </c>
      <c r="X268" s="8">
        <v>0</v>
      </c>
      <c r="Y268" s="17">
        <f t="shared" si="116"/>
        <v>0</v>
      </c>
      <c r="Z268" s="17">
        <f t="shared" si="117"/>
        <v>0</v>
      </c>
      <c r="AA268" s="17">
        <f t="shared" si="118"/>
        <v>0</v>
      </c>
      <c r="AB268" s="17">
        <f t="shared" si="119"/>
        <v>0</v>
      </c>
      <c r="AC268" s="17">
        <f t="shared" si="120"/>
        <v>0</v>
      </c>
      <c r="AD268" s="8">
        <v>17</v>
      </c>
      <c r="AE268" s="12">
        <f t="shared" si="121"/>
        <v>0.77272727272727271</v>
      </c>
      <c r="AF268" s="19">
        <f t="shared" si="122"/>
        <v>0</v>
      </c>
      <c r="AG268" s="19">
        <f t="shared" si="123"/>
        <v>1</v>
      </c>
      <c r="AH268" s="19">
        <f t="shared" si="124"/>
        <v>1</v>
      </c>
      <c r="AI268" s="19">
        <f t="shared" si="125"/>
        <v>0</v>
      </c>
      <c r="AJ268" s="19">
        <f t="shared" si="109"/>
        <v>1</v>
      </c>
      <c r="AK268" s="19">
        <f t="shared" si="126"/>
        <v>1</v>
      </c>
      <c r="AL268" s="19">
        <f t="shared" si="127"/>
        <v>1</v>
      </c>
      <c r="AM268" s="8">
        <f t="shared" si="128"/>
        <v>0</v>
      </c>
      <c r="AN268" s="8">
        <f t="shared" si="129"/>
        <v>0</v>
      </c>
      <c r="AO268" s="8">
        <f t="shared" si="130"/>
        <v>1</v>
      </c>
      <c r="AP268" s="8">
        <f t="shared" si="131"/>
        <v>6</v>
      </c>
    </row>
    <row r="269" spans="1:43" x14ac:dyDescent="0.25">
      <c r="A269" s="20" t="s">
        <v>2165</v>
      </c>
      <c r="B269" s="20" t="s">
        <v>2166</v>
      </c>
      <c r="C269" s="21" t="s">
        <v>2055</v>
      </c>
      <c r="D269" s="22" t="s">
        <v>482</v>
      </c>
      <c r="E269" s="20" t="s">
        <v>483</v>
      </c>
      <c r="F269" s="23">
        <v>11</v>
      </c>
      <c r="G269" s="23">
        <v>9</v>
      </c>
      <c r="H269" s="23">
        <f t="shared" si="112"/>
        <v>-2</v>
      </c>
      <c r="I269" s="53">
        <f t="shared" si="110"/>
        <v>-0.18181818181818182</v>
      </c>
      <c r="J269" s="23">
        <v>2</v>
      </c>
      <c r="K269" s="23">
        <v>2</v>
      </c>
      <c r="L269" s="24">
        <f>IFERROR(K269/J269,"0%")</f>
        <v>1</v>
      </c>
      <c r="M269" s="20">
        <v>5</v>
      </c>
      <c r="N269" s="25">
        <f t="shared" si="113"/>
        <v>0.55555555555555558</v>
      </c>
      <c r="O269" s="20">
        <v>4</v>
      </c>
      <c r="P269" s="25">
        <f t="shared" si="114"/>
        <v>0.44444444444444442</v>
      </c>
      <c r="Q269" s="20">
        <v>4</v>
      </c>
      <c r="R269" s="25">
        <f t="shared" si="115"/>
        <v>0.44444444444444442</v>
      </c>
      <c r="S269" s="20">
        <v>4</v>
      </c>
      <c r="T269" s="20">
        <v>0</v>
      </c>
      <c r="U269" s="20">
        <v>0</v>
      </c>
      <c r="V269" s="20"/>
      <c r="W269" s="20">
        <v>0</v>
      </c>
      <c r="X269" s="20">
        <v>0</v>
      </c>
      <c r="Y269" s="26">
        <f t="shared" si="116"/>
        <v>0</v>
      </c>
      <c r="Z269" s="26">
        <f t="shared" si="117"/>
        <v>0</v>
      </c>
      <c r="AA269" s="26">
        <f t="shared" si="118"/>
        <v>0</v>
      </c>
      <c r="AB269" s="26">
        <f t="shared" si="119"/>
        <v>0</v>
      </c>
      <c r="AC269" s="26">
        <f t="shared" si="120"/>
        <v>0</v>
      </c>
      <c r="AD269" s="20">
        <v>4</v>
      </c>
      <c r="AE269" s="25">
        <f t="shared" si="121"/>
        <v>0.44444444444444442</v>
      </c>
      <c r="AF269" s="27">
        <f t="shared" si="122"/>
        <v>0</v>
      </c>
      <c r="AG269" s="27">
        <f t="shared" si="123"/>
        <v>0</v>
      </c>
      <c r="AH269" s="27">
        <f t="shared" si="124"/>
        <v>1</v>
      </c>
      <c r="AI269" s="27">
        <f t="shared" si="125"/>
        <v>1</v>
      </c>
      <c r="AJ269" s="27">
        <f t="shared" si="109"/>
        <v>0</v>
      </c>
      <c r="AK269" s="27">
        <f t="shared" si="126"/>
        <v>0</v>
      </c>
      <c r="AL269" s="27">
        <f t="shared" si="127"/>
        <v>1</v>
      </c>
      <c r="AM269" s="20">
        <f t="shared" si="128"/>
        <v>0</v>
      </c>
      <c r="AN269" s="20">
        <f t="shared" si="129"/>
        <v>0</v>
      </c>
      <c r="AO269" s="20">
        <f t="shared" si="130"/>
        <v>0</v>
      </c>
      <c r="AP269" s="20">
        <f t="shared" si="131"/>
        <v>3</v>
      </c>
      <c r="AQ269" s="28"/>
    </row>
    <row r="270" spans="1:43" x14ac:dyDescent="0.25">
      <c r="A270" s="20" t="s">
        <v>2165</v>
      </c>
      <c r="B270" s="20" t="s">
        <v>2166</v>
      </c>
      <c r="C270" s="21" t="s">
        <v>2167</v>
      </c>
      <c r="D270" s="22" t="s">
        <v>484</v>
      </c>
      <c r="E270" s="20" t="s">
        <v>485</v>
      </c>
      <c r="F270" s="23">
        <v>18</v>
      </c>
      <c r="G270" s="23">
        <v>8</v>
      </c>
      <c r="H270" s="23">
        <f t="shared" si="112"/>
        <v>-10</v>
      </c>
      <c r="I270" s="53">
        <f t="shared" si="110"/>
        <v>-0.55555555555555558</v>
      </c>
      <c r="J270" s="23">
        <v>6</v>
      </c>
      <c r="K270" s="23">
        <v>1</v>
      </c>
      <c r="L270" s="24">
        <f>IFERROR(K270/J270,"0%")</f>
        <v>0.16666666666666666</v>
      </c>
      <c r="M270" s="20">
        <v>4</v>
      </c>
      <c r="N270" s="25">
        <f t="shared" si="113"/>
        <v>0.5</v>
      </c>
      <c r="O270" s="20">
        <v>8</v>
      </c>
      <c r="P270" s="25">
        <f t="shared" si="114"/>
        <v>1</v>
      </c>
      <c r="Q270" s="20">
        <v>3</v>
      </c>
      <c r="R270" s="25">
        <f t="shared" si="115"/>
        <v>0.375</v>
      </c>
      <c r="S270" s="20">
        <v>6</v>
      </c>
      <c r="T270" s="20">
        <v>0</v>
      </c>
      <c r="U270" s="20">
        <v>1</v>
      </c>
      <c r="V270" s="20"/>
      <c r="W270" s="20">
        <v>1</v>
      </c>
      <c r="X270" s="20">
        <v>0</v>
      </c>
      <c r="Y270" s="26">
        <f t="shared" si="116"/>
        <v>0</v>
      </c>
      <c r="Z270" s="26" t="str">
        <f t="shared" si="117"/>
        <v>YES</v>
      </c>
      <c r="AA270" s="26">
        <f t="shared" si="118"/>
        <v>0</v>
      </c>
      <c r="AB270" s="26" t="str">
        <f t="shared" si="119"/>
        <v>YES</v>
      </c>
      <c r="AC270" s="26">
        <f t="shared" si="120"/>
        <v>0</v>
      </c>
      <c r="AD270" s="20">
        <v>7</v>
      </c>
      <c r="AE270" s="25">
        <f t="shared" si="121"/>
        <v>0.875</v>
      </c>
      <c r="AF270" s="27">
        <f t="shared" si="122"/>
        <v>0</v>
      </c>
      <c r="AG270" s="27">
        <f t="shared" si="123"/>
        <v>0</v>
      </c>
      <c r="AH270" s="27">
        <f t="shared" si="124"/>
        <v>0</v>
      </c>
      <c r="AI270" s="27">
        <f t="shared" si="125"/>
        <v>1</v>
      </c>
      <c r="AJ270" s="27">
        <f t="shared" si="109"/>
        <v>1</v>
      </c>
      <c r="AK270" s="27">
        <f t="shared" si="126"/>
        <v>0</v>
      </c>
      <c r="AL270" s="27">
        <f t="shared" si="127"/>
        <v>1</v>
      </c>
      <c r="AM270" s="20">
        <f t="shared" si="128"/>
        <v>1</v>
      </c>
      <c r="AN270" s="20">
        <f t="shared" si="129"/>
        <v>1</v>
      </c>
      <c r="AO270" s="20">
        <f t="shared" si="130"/>
        <v>1</v>
      </c>
      <c r="AP270" s="20">
        <f t="shared" si="131"/>
        <v>6</v>
      </c>
      <c r="AQ270" s="28"/>
    </row>
    <row r="271" spans="1:43" x14ac:dyDescent="0.25">
      <c r="A271" s="20" t="s">
        <v>2165</v>
      </c>
      <c r="B271" s="20" t="s">
        <v>2168</v>
      </c>
      <c r="C271" s="21" t="s">
        <v>1956</v>
      </c>
      <c r="D271" s="22" t="s">
        <v>2169</v>
      </c>
      <c r="E271" s="20" t="s">
        <v>2170</v>
      </c>
      <c r="F271" s="23">
        <v>0</v>
      </c>
      <c r="G271" s="23">
        <v>9</v>
      </c>
      <c r="H271" s="23">
        <f t="shared" si="112"/>
        <v>9</v>
      </c>
      <c r="I271" s="58" t="s">
        <v>2457</v>
      </c>
      <c r="J271" s="23">
        <v>0</v>
      </c>
      <c r="K271" s="23">
        <v>3</v>
      </c>
      <c r="L271" s="57">
        <v>0</v>
      </c>
      <c r="M271" s="20">
        <v>3</v>
      </c>
      <c r="N271" s="25">
        <f t="shared" si="113"/>
        <v>0.33333333333333331</v>
      </c>
      <c r="O271" s="20">
        <v>6</v>
      </c>
      <c r="P271" s="25">
        <f t="shared" si="114"/>
        <v>0.66666666666666663</v>
      </c>
      <c r="Q271" s="20">
        <v>3</v>
      </c>
      <c r="R271" s="25">
        <f t="shared" si="115"/>
        <v>0.33333333333333331</v>
      </c>
      <c r="S271" s="20">
        <v>5</v>
      </c>
      <c r="T271" s="20">
        <v>0</v>
      </c>
      <c r="U271" s="20">
        <v>0</v>
      </c>
      <c r="V271" s="20"/>
      <c r="W271" s="20">
        <v>0</v>
      </c>
      <c r="X271" s="20">
        <v>0</v>
      </c>
      <c r="Y271" s="26">
        <f t="shared" si="116"/>
        <v>0</v>
      </c>
      <c r="Z271" s="26">
        <f t="shared" si="117"/>
        <v>0</v>
      </c>
      <c r="AA271" s="26">
        <f t="shared" si="118"/>
        <v>0</v>
      </c>
      <c r="AB271" s="26">
        <f t="shared" si="119"/>
        <v>0</v>
      </c>
      <c r="AC271" s="26">
        <f t="shared" si="120"/>
        <v>0</v>
      </c>
      <c r="AD271" s="20">
        <v>5</v>
      </c>
      <c r="AE271" s="25">
        <f t="shared" si="121"/>
        <v>0.55555555555555558</v>
      </c>
      <c r="AF271" s="27">
        <f t="shared" si="122"/>
        <v>0</v>
      </c>
      <c r="AG271" s="27">
        <f t="shared" si="123"/>
        <v>1</v>
      </c>
      <c r="AH271" s="27">
        <f t="shared" si="124"/>
        <v>0</v>
      </c>
      <c r="AI271" s="27">
        <f t="shared" si="125"/>
        <v>0</v>
      </c>
      <c r="AJ271" s="27">
        <f t="shared" si="109"/>
        <v>0</v>
      </c>
      <c r="AK271" s="27">
        <f t="shared" si="126"/>
        <v>0</v>
      </c>
      <c r="AL271" s="27">
        <f t="shared" si="127"/>
        <v>1</v>
      </c>
      <c r="AM271" s="20">
        <f t="shared" si="128"/>
        <v>0</v>
      </c>
      <c r="AN271" s="20">
        <f t="shared" si="129"/>
        <v>0</v>
      </c>
      <c r="AO271" s="20">
        <f t="shared" si="130"/>
        <v>0</v>
      </c>
      <c r="AP271" s="20">
        <f t="shared" si="131"/>
        <v>2</v>
      </c>
      <c r="AQ271" s="28"/>
    </row>
    <row r="272" spans="1:43" x14ac:dyDescent="0.25">
      <c r="A272" s="20" t="s">
        <v>2165</v>
      </c>
      <c r="B272" s="20" t="s">
        <v>2168</v>
      </c>
      <c r="C272" s="21" t="s">
        <v>2171</v>
      </c>
      <c r="D272" s="22" t="s">
        <v>486</v>
      </c>
      <c r="E272" s="20" t="s">
        <v>2172</v>
      </c>
      <c r="F272" s="23">
        <v>6</v>
      </c>
      <c r="G272" s="23">
        <v>4</v>
      </c>
      <c r="H272" s="23">
        <f t="shared" si="112"/>
        <v>-2</v>
      </c>
      <c r="I272" s="53">
        <f t="shared" ref="I272:I301" si="132">H272/F272</f>
        <v>-0.33333333333333331</v>
      </c>
      <c r="J272" s="23">
        <v>1</v>
      </c>
      <c r="K272" s="23">
        <v>1</v>
      </c>
      <c r="L272" s="24">
        <f t="shared" ref="L272:L277" si="133">IFERROR(K272/J272,"0%")</f>
        <v>1</v>
      </c>
      <c r="M272" s="20">
        <v>1</v>
      </c>
      <c r="N272" s="25">
        <f t="shared" si="113"/>
        <v>0.25</v>
      </c>
      <c r="O272" s="20">
        <v>3</v>
      </c>
      <c r="P272" s="25">
        <f t="shared" si="114"/>
        <v>0.75</v>
      </c>
      <c r="Q272" s="20">
        <v>2</v>
      </c>
      <c r="R272" s="25">
        <f t="shared" si="115"/>
        <v>0.5</v>
      </c>
      <c r="S272" s="20">
        <v>2</v>
      </c>
      <c r="T272" s="20">
        <v>0</v>
      </c>
      <c r="U272" s="20">
        <v>0</v>
      </c>
      <c r="V272" s="20"/>
      <c r="W272" s="20">
        <v>0</v>
      </c>
      <c r="X272" s="20">
        <v>0</v>
      </c>
      <c r="Y272" s="26">
        <f t="shared" si="116"/>
        <v>0</v>
      </c>
      <c r="Z272" s="26">
        <f t="shared" si="117"/>
        <v>0</v>
      </c>
      <c r="AA272" s="26">
        <f t="shared" si="118"/>
        <v>0</v>
      </c>
      <c r="AB272" s="26">
        <f t="shared" si="119"/>
        <v>0</v>
      </c>
      <c r="AC272" s="26">
        <f t="shared" si="120"/>
        <v>0</v>
      </c>
      <c r="AD272" s="20">
        <v>1</v>
      </c>
      <c r="AE272" s="25">
        <f t="shared" si="121"/>
        <v>0.25</v>
      </c>
      <c r="AF272" s="27">
        <f t="shared" si="122"/>
        <v>0</v>
      </c>
      <c r="AG272" s="27">
        <f t="shared" si="123"/>
        <v>0</v>
      </c>
      <c r="AH272" s="27">
        <f t="shared" si="124"/>
        <v>1</v>
      </c>
      <c r="AI272" s="27">
        <f t="shared" si="125"/>
        <v>0</v>
      </c>
      <c r="AJ272" s="27">
        <f t="shared" si="109"/>
        <v>1</v>
      </c>
      <c r="AK272" s="27">
        <f t="shared" si="126"/>
        <v>1</v>
      </c>
      <c r="AL272" s="27">
        <f t="shared" si="127"/>
        <v>0</v>
      </c>
      <c r="AM272" s="20">
        <f t="shared" si="128"/>
        <v>0</v>
      </c>
      <c r="AN272" s="20">
        <f t="shared" si="129"/>
        <v>0</v>
      </c>
      <c r="AO272" s="20">
        <f t="shared" si="130"/>
        <v>0</v>
      </c>
      <c r="AP272" s="20">
        <f t="shared" si="131"/>
        <v>3</v>
      </c>
      <c r="AQ272" s="28"/>
    </row>
    <row r="273" spans="1:43" x14ac:dyDescent="0.25">
      <c r="A273" s="8" t="s">
        <v>2165</v>
      </c>
      <c r="B273" s="8" t="s">
        <v>2168</v>
      </c>
      <c r="C273" s="9" t="s">
        <v>2150</v>
      </c>
      <c r="D273" s="10" t="s">
        <v>487</v>
      </c>
      <c r="E273" s="8" t="s">
        <v>488</v>
      </c>
      <c r="F273" s="11">
        <v>40</v>
      </c>
      <c r="G273" s="11">
        <v>37</v>
      </c>
      <c r="H273" s="11">
        <f t="shared" si="112"/>
        <v>-3</v>
      </c>
      <c r="I273" s="52">
        <f t="shared" si="132"/>
        <v>-7.4999999999999997E-2</v>
      </c>
      <c r="J273" s="11">
        <v>22</v>
      </c>
      <c r="K273" s="11">
        <v>9</v>
      </c>
      <c r="L273" s="14">
        <f t="shared" si="133"/>
        <v>0.40909090909090912</v>
      </c>
      <c r="M273" s="8">
        <v>9</v>
      </c>
      <c r="N273" s="12">
        <f t="shared" si="113"/>
        <v>0.24324324324324326</v>
      </c>
      <c r="O273" s="8">
        <v>30</v>
      </c>
      <c r="P273" s="12">
        <f t="shared" si="114"/>
        <v>0.81081081081081086</v>
      </c>
      <c r="Q273" s="8">
        <v>15</v>
      </c>
      <c r="R273" s="12">
        <f t="shared" si="115"/>
        <v>0.40540540540540543</v>
      </c>
      <c r="S273" s="8">
        <v>7</v>
      </c>
      <c r="T273" s="8">
        <v>0</v>
      </c>
      <c r="U273" s="8">
        <v>0</v>
      </c>
      <c r="V273" s="8"/>
      <c r="W273" s="8">
        <v>2</v>
      </c>
      <c r="X273" s="8">
        <v>0</v>
      </c>
      <c r="Y273" s="17">
        <f t="shared" si="116"/>
        <v>0</v>
      </c>
      <c r="Z273" s="17">
        <f t="shared" si="117"/>
        <v>0</v>
      </c>
      <c r="AA273" s="17">
        <f t="shared" si="118"/>
        <v>0</v>
      </c>
      <c r="AB273" s="17" t="str">
        <f t="shared" si="119"/>
        <v>YES</v>
      </c>
      <c r="AC273" s="17">
        <f t="shared" si="120"/>
        <v>0</v>
      </c>
      <c r="AD273" s="8">
        <v>16</v>
      </c>
      <c r="AE273" s="12">
        <f t="shared" si="121"/>
        <v>0.43243243243243246</v>
      </c>
      <c r="AF273" s="19">
        <f t="shared" si="122"/>
        <v>1</v>
      </c>
      <c r="AG273" s="19">
        <f t="shared" si="123"/>
        <v>0</v>
      </c>
      <c r="AH273" s="19">
        <f t="shared" si="124"/>
        <v>0</v>
      </c>
      <c r="AI273" s="19">
        <f t="shared" si="125"/>
        <v>0</v>
      </c>
      <c r="AJ273" s="19">
        <f t="shared" si="109"/>
        <v>1</v>
      </c>
      <c r="AK273" s="19">
        <f t="shared" si="126"/>
        <v>0</v>
      </c>
      <c r="AL273" s="19">
        <f t="shared" si="127"/>
        <v>1</v>
      </c>
      <c r="AM273" s="8">
        <f t="shared" si="128"/>
        <v>0</v>
      </c>
      <c r="AN273" s="8">
        <f t="shared" si="129"/>
        <v>1</v>
      </c>
      <c r="AO273" s="8">
        <f t="shared" si="130"/>
        <v>0</v>
      </c>
      <c r="AP273" s="8">
        <f t="shared" si="131"/>
        <v>4</v>
      </c>
    </row>
    <row r="274" spans="1:43" x14ac:dyDescent="0.25">
      <c r="A274" s="8" t="s">
        <v>2165</v>
      </c>
      <c r="B274" s="8" t="s">
        <v>2168</v>
      </c>
      <c r="C274" s="9" t="s">
        <v>2083</v>
      </c>
      <c r="D274" s="10" t="s">
        <v>489</v>
      </c>
      <c r="E274" s="8" t="s">
        <v>490</v>
      </c>
      <c r="F274" s="11">
        <v>29</v>
      </c>
      <c r="G274" s="11">
        <v>29</v>
      </c>
      <c r="H274" s="11">
        <f t="shared" si="112"/>
        <v>0</v>
      </c>
      <c r="I274" s="52">
        <f t="shared" si="132"/>
        <v>0</v>
      </c>
      <c r="J274" s="11">
        <v>11</v>
      </c>
      <c r="K274" s="11">
        <v>4</v>
      </c>
      <c r="L274" s="14">
        <f t="shared" si="133"/>
        <v>0.36363636363636365</v>
      </c>
      <c r="M274" s="8">
        <v>12</v>
      </c>
      <c r="N274" s="12">
        <f t="shared" si="113"/>
        <v>0.41379310344827586</v>
      </c>
      <c r="O274" s="8">
        <v>21</v>
      </c>
      <c r="P274" s="12">
        <f t="shared" si="114"/>
        <v>0.72413793103448276</v>
      </c>
      <c r="Q274" s="8">
        <v>16</v>
      </c>
      <c r="R274" s="12">
        <f t="shared" si="115"/>
        <v>0.55172413793103448</v>
      </c>
      <c r="S274" s="8">
        <v>3</v>
      </c>
      <c r="T274" s="8">
        <v>0</v>
      </c>
      <c r="U274" s="8">
        <v>1</v>
      </c>
      <c r="V274" s="8"/>
      <c r="W274" s="8">
        <v>0</v>
      </c>
      <c r="X274" s="8">
        <v>0</v>
      </c>
      <c r="Y274" s="17">
        <f t="shared" si="116"/>
        <v>0</v>
      </c>
      <c r="Z274" s="17" t="str">
        <f t="shared" si="117"/>
        <v>YES</v>
      </c>
      <c r="AA274" s="17">
        <f t="shared" si="118"/>
        <v>0</v>
      </c>
      <c r="AB274" s="17">
        <f t="shared" si="119"/>
        <v>0</v>
      </c>
      <c r="AC274" s="17">
        <f t="shared" si="120"/>
        <v>0</v>
      </c>
      <c r="AD274" s="8">
        <v>12</v>
      </c>
      <c r="AE274" s="12">
        <f t="shared" si="121"/>
        <v>0.41379310344827586</v>
      </c>
      <c r="AF274" s="19">
        <f t="shared" si="122"/>
        <v>0</v>
      </c>
      <c r="AG274" s="19">
        <f t="shared" si="123"/>
        <v>0</v>
      </c>
      <c r="AH274" s="19">
        <f t="shared" si="124"/>
        <v>0</v>
      </c>
      <c r="AI274" s="19">
        <f t="shared" si="125"/>
        <v>1</v>
      </c>
      <c r="AJ274" s="19">
        <f t="shared" si="109"/>
        <v>1</v>
      </c>
      <c r="AK274" s="19">
        <f t="shared" si="126"/>
        <v>1</v>
      </c>
      <c r="AL274" s="19">
        <f t="shared" si="127"/>
        <v>1</v>
      </c>
      <c r="AM274" s="8">
        <f t="shared" si="128"/>
        <v>1</v>
      </c>
      <c r="AN274" s="8">
        <f t="shared" si="129"/>
        <v>0</v>
      </c>
      <c r="AO274" s="8">
        <f t="shared" si="130"/>
        <v>0</v>
      </c>
      <c r="AP274" s="8">
        <f t="shared" si="131"/>
        <v>5</v>
      </c>
    </row>
    <row r="275" spans="1:43" x14ac:dyDescent="0.25">
      <c r="A275" s="8" t="s">
        <v>2165</v>
      </c>
      <c r="B275" s="8" t="s">
        <v>2168</v>
      </c>
      <c r="C275" s="9" t="s">
        <v>1964</v>
      </c>
      <c r="D275" s="10" t="s">
        <v>491</v>
      </c>
      <c r="E275" s="8" t="s">
        <v>492</v>
      </c>
      <c r="F275" s="11">
        <v>9</v>
      </c>
      <c r="G275" s="11">
        <v>11</v>
      </c>
      <c r="H275" s="11">
        <f t="shared" si="112"/>
        <v>2</v>
      </c>
      <c r="I275" s="52">
        <f t="shared" si="132"/>
        <v>0.22222222222222221</v>
      </c>
      <c r="J275" s="11">
        <v>5</v>
      </c>
      <c r="K275" s="11">
        <v>3</v>
      </c>
      <c r="L275" s="14">
        <f t="shared" si="133"/>
        <v>0.6</v>
      </c>
      <c r="M275" s="8">
        <v>3</v>
      </c>
      <c r="N275" s="12">
        <f t="shared" si="113"/>
        <v>0.27272727272727271</v>
      </c>
      <c r="O275" s="8">
        <v>6</v>
      </c>
      <c r="P275" s="12">
        <f t="shared" si="114"/>
        <v>0.54545454545454541</v>
      </c>
      <c r="Q275" s="8">
        <v>5</v>
      </c>
      <c r="R275" s="12">
        <f t="shared" si="115"/>
        <v>0.45454545454545453</v>
      </c>
      <c r="S275" s="8">
        <v>10</v>
      </c>
      <c r="T275" s="8">
        <v>0</v>
      </c>
      <c r="U275" s="8">
        <v>1</v>
      </c>
      <c r="V275" s="8"/>
      <c r="W275" s="8">
        <v>2</v>
      </c>
      <c r="X275" s="8">
        <v>1</v>
      </c>
      <c r="Y275" s="17">
        <f t="shared" si="116"/>
        <v>0</v>
      </c>
      <c r="Z275" s="17" t="str">
        <f t="shared" si="117"/>
        <v>YES</v>
      </c>
      <c r="AA275" s="17">
        <f t="shared" si="118"/>
        <v>0</v>
      </c>
      <c r="AB275" s="17" t="str">
        <f t="shared" si="119"/>
        <v>YES</v>
      </c>
      <c r="AC275" s="17" t="str">
        <f t="shared" si="120"/>
        <v>YES</v>
      </c>
      <c r="AD275" s="8">
        <v>5</v>
      </c>
      <c r="AE275" s="12">
        <f t="shared" si="121"/>
        <v>0.45454545454545453</v>
      </c>
      <c r="AF275" s="19">
        <f t="shared" si="122"/>
        <v>0</v>
      </c>
      <c r="AG275" s="19">
        <f t="shared" si="123"/>
        <v>1</v>
      </c>
      <c r="AH275" s="19">
        <f t="shared" si="124"/>
        <v>1</v>
      </c>
      <c r="AI275" s="19">
        <f t="shared" si="125"/>
        <v>0</v>
      </c>
      <c r="AJ275" s="19">
        <f t="shared" si="109"/>
        <v>0</v>
      </c>
      <c r="AK275" s="19">
        <f t="shared" si="126"/>
        <v>0</v>
      </c>
      <c r="AL275" s="19">
        <f t="shared" si="127"/>
        <v>1</v>
      </c>
      <c r="AM275" s="8">
        <f t="shared" si="128"/>
        <v>1</v>
      </c>
      <c r="AN275" s="8">
        <f t="shared" si="129"/>
        <v>1</v>
      </c>
      <c r="AO275" s="8">
        <f t="shared" si="130"/>
        <v>0</v>
      </c>
      <c r="AP275" s="8">
        <f t="shared" si="131"/>
        <v>5</v>
      </c>
    </row>
    <row r="276" spans="1:43" x14ac:dyDescent="0.25">
      <c r="A276" s="20" t="s">
        <v>2165</v>
      </c>
      <c r="B276" s="20" t="s">
        <v>2168</v>
      </c>
      <c r="C276" s="21" t="s">
        <v>2173</v>
      </c>
      <c r="D276" s="22" t="s">
        <v>493</v>
      </c>
      <c r="E276" s="20" t="s">
        <v>494</v>
      </c>
      <c r="F276" s="23">
        <v>21</v>
      </c>
      <c r="G276" s="23">
        <v>5</v>
      </c>
      <c r="H276" s="23">
        <f t="shared" si="112"/>
        <v>-16</v>
      </c>
      <c r="I276" s="53">
        <f t="shared" si="132"/>
        <v>-0.76190476190476186</v>
      </c>
      <c r="J276" s="23">
        <v>12</v>
      </c>
      <c r="K276" s="23">
        <v>2</v>
      </c>
      <c r="L276" s="24">
        <f t="shared" si="133"/>
        <v>0.16666666666666666</v>
      </c>
      <c r="M276" s="20">
        <v>3</v>
      </c>
      <c r="N276" s="25">
        <f t="shared" si="113"/>
        <v>0.6</v>
      </c>
      <c r="O276" s="20">
        <v>4</v>
      </c>
      <c r="P276" s="25">
        <f t="shared" si="114"/>
        <v>0.8</v>
      </c>
      <c r="Q276" s="20">
        <v>2</v>
      </c>
      <c r="R276" s="25">
        <f t="shared" si="115"/>
        <v>0.4</v>
      </c>
      <c r="S276" s="20">
        <v>4</v>
      </c>
      <c r="T276" s="20">
        <v>0</v>
      </c>
      <c r="U276" s="20">
        <v>0</v>
      </c>
      <c r="V276" s="20"/>
      <c r="W276" s="20">
        <v>0</v>
      </c>
      <c r="X276" s="20">
        <v>0</v>
      </c>
      <c r="Y276" s="26">
        <f t="shared" si="116"/>
        <v>0</v>
      </c>
      <c r="Z276" s="26">
        <f t="shared" si="117"/>
        <v>0</v>
      </c>
      <c r="AA276" s="26">
        <f t="shared" si="118"/>
        <v>0</v>
      </c>
      <c r="AB276" s="26">
        <f t="shared" si="119"/>
        <v>0</v>
      </c>
      <c r="AC276" s="26">
        <f t="shared" si="120"/>
        <v>0</v>
      </c>
      <c r="AD276" s="20">
        <v>4</v>
      </c>
      <c r="AE276" s="25">
        <f t="shared" si="121"/>
        <v>0.8</v>
      </c>
      <c r="AF276" s="27">
        <f t="shared" si="122"/>
        <v>0</v>
      </c>
      <c r="AG276" s="27">
        <f t="shared" si="123"/>
        <v>0</v>
      </c>
      <c r="AH276" s="27">
        <f t="shared" si="124"/>
        <v>0</v>
      </c>
      <c r="AI276" s="27">
        <f t="shared" si="125"/>
        <v>1</v>
      </c>
      <c r="AJ276" s="27">
        <f t="shared" si="109"/>
        <v>1</v>
      </c>
      <c r="AK276" s="27">
        <f t="shared" si="126"/>
        <v>0</v>
      </c>
      <c r="AL276" s="27">
        <f t="shared" si="127"/>
        <v>1</v>
      </c>
      <c r="AM276" s="20">
        <f t="shared" si="128"/>
        <v>0</v>
      </c>
      <c r="AN276" s="20">
        <f t="shared" si="129"/>
        <v>0</v>
      </c>
      <c r="AO276" s="20">
        <f t="shared" si="130"/>
        <v>1</v>
      </c>
      <c r="AP276" s="20">
        <f t="shared" si="131"/>
        <v>4</v>
      </c>
      <c r="AQ276" s="28"/>
    </row>
    <row r="277" spans="1:43" x14ac:dyDescent="0.25">
      <c r="A277" s="20" t="s">
        <v>2165</v>
      </c>
      <c r="B277" s="20" t="s">
        <v>2168</v>
      </c>
      <c r="C277" s="21" t="s">
        <v>2174</v>
      </c>
      <c r="D277" s="22" t="s">
        <v>495</v>
      </c>
      <c r="E277" s="20" t="s">
        <v>2175</v>
      </c>
      <c r="F277" s="23">
        <v>3</v>
      </c>
      <c r="G277" s="23">
        <v>3</v>
      </c>
      <c r="H277" s="23">
        <f t="shared" si="112"/>
        <v>0</v>
      </c>
      <c r="I277" s="53">
        <f t="shared" si="132"/>
        <v>0</v>
      </c>
      <c r="J277" s="23">
        <v>1</v>
      </c>
      <c r="K277" s="23">
        <v>1</v>
      </c>
      <c r="L277" s="24">
        <f t="shared" si="133"/>
        <v>1</v>
      </c>
      <c r="M277" s="20">
        <v>2</v>
      </c>
      <c r="N277" s="25">
        <f t="shared" si="113"/>
        <v>0.66666666666666663</v>
      </c>
      <c r="O277" s="20">
        <v>1</v>
      </c>
      <c r="P277" s="25">
        <f t="shared" si="114"/>
        <v>0.33333333333333331</v>
      </c>
      <c r="Q277" s="20">
        <v>1</v>
      </c>
      <c r="R277" s="25">
        <f t="shared" si="115"/>
        <v>0.33333333333333331</v>
      </c>
      <c r="S277" s="20">
        <v>5</v>
      </c>
      <c r="T277" s="20">
        <v>0</v>
      </c>
      <c r="U277" s="20">
        <v>0</v>
      </c>
      <c r="V277" s="20"/>
      <c r="W277" s="20">
        <v>0</v>
      </c>
      <c r="X277" s="20">
        <v>0</v>
      </c>
      <c r="Y277" s="26">
        <f t="shared" si="116"/>
        <v>0</v>
      </c>
      <c r="Z277" s="26">
        <f t="shared" si="117"/>
        <v>0</v>
      </c>
      <c r="AA277" s="26">
        <f t="shared" si="118"/>
        <v>0</v>
      </c>
      <c r="AB277" s="26">
        <f t="shared" si="119"/>
        <v>0</v>
      </c>
      <c r="AC277" s="26">
        <f t="shared" si="120"/>
        <v>0</v>
      </c>
      <c r="AD277" s="20">
        <v>3</v>
      </c>
      <c r="AE277" s="25">
        <f t="shared" si="121"/>
        <v>1</v>
      </c>
      <c r="AF277" s="27">
        <f t="shared" si="122"/>
        <v>0</v>
      </c>
      <c r="AG277" s="27">
        <f t="shared" si="123"/>
        <v>0</v>
      </c>
      <c r="AH277" s="27">
        <f t="shared" si="124"/>
        <v>1</v>
      </c>
      <c r="AI277" s="27">
        <f t="shared" si="125"/>
        <v>1</v>
      </c>
      <c r="AJ277" s="27">
        <f t="shared" si="109"/>
        <v>0</v>
      </c>
      <c r="AK277" s="27">
        <f t="shared" si="126"/>
        <v>0</v>
      </c>
      <c r="AL277" s="27">
        <f t="shared" si="127"/>
        <v>1</v>
      </c>
      <c r="AM277" s="20">
        <f t="shared" si="128"/>
        <v>0</v>
      </c>
      <c r="AN277" s="20">
        <f t="shared" si="129"/>
        <v>0</v>
      </c>
      <c r="AO277" s="20">
        <f t="shared" si="130"/>
        <v>1</v>
      </c>
      <c r="AP277" s="20">
        <f t="shared" si="131"/>
        <v>4</v>
      </c>
      <c r="AQ277" s="28"/>
    </row>
    <row r="278" spans="1:43" x14ac:dyDescent="0.25">
      <c r="A278" s="20" t="s">
        <v>2165</v>
      </c>
      <c r="B278" s="20" t="s">
        <v>2168</v>
      </c>
      <c r="C278" s="21" t="s">
        <v>1988</v>
      </c>
      <c r="D278" s="22" t="s">
        <v>2176</v>
      </c>
      <c r="E278" s="20" t="s">
        <v>2177</v>
      </c>
      <c r="F278" s="23">
        <v>6</v>
      </c>
      <c r="G278" s="23">
        <v>6</v>
      </c>
      <c r="H278" s="23">
        <f t="shared" si="112"/>
        <v>0</v>
      </c>
      <c r="I278" s="53">
        <f t="shared" si="132"/>
        <v>0</v>
      </c>
      <c r="J278" s="23">
        <v>1</v>
      </c>
      <c r="K278" s="23">
        <v>0</v>
      </c>
      <c r="L278" s="24">
        <f>IFERROR(K278/J278,"0")</f>
        <v>0</v>
      </c>
      <c r="M278" s="20">
        <v>2</v>
      </c>
      <c r="N278" s="25">
        <f t="shared" si="113"/>
        <v>0.33333333333333331</v>
      </c>
      <c r="O278" s="20">
        <v>3</v>
      </c>
      <c r="P278" s="25">
        <f t="shared" si="114"/>
        <v>0.5</v>
      </c>
      <c r="Q278" s="20">
        <v>1</v>
      </c>
      <c r="R278" s="25">
        <f t="shared" si="115"/>
        <v>0.16666666666666666</v>
      </c>
      <c r="S278" s="20">
        <v>0</v>
      </c>
      <c r="T278" s="20">
        <v>0</v>
      </c>
      <c r="U278" s="20">
        <v>0</v>
      </c>
      <c r="V278" s="20"/>
      <c r="W278" s="20">
        <v>0</v>
      </c>
      <c r="X278" s="20">
        <v>0</v>
      </c>
      <c r="Y278" s="26">
        <f t="shared" si="116"/>
        <v>0</v>
      </c>
      <c r="Z278" s="26">
        <f t="shared" si="117"/>
        <v>0</v>
      </c>
      <c r="AA278" s="26">
        <f t="shared" si="118"/>
        <v>0</v>
      </c>
      <c r="AB278" s="26">
        <f t="shared" si="119"/>
        <v>0</v>
      </c>
      <c r="AC278" s="26">
        <f t="shared" si="120"/>
        <v>0</v>
      </c>
      <c r="AD278" s="20">
        <v>3</v>
      </c>
      <c r="AE278" s="25">
        <f t="shared" si="121"/>
        <v>0.5</v>
      </c>
      <c r="AF278" s="27">
        <f t="shared" si="122"/>
        <v>0</v>
      </c>
      <c r="AG278" s="27">
        <f t="shared" si="123"/>
        <v>0</v>
      </c>
      <c r="AH278" s="27">
        <f t="shared" si="124"/>
        <v>0</v>
      </c>
      <c r="AI278" s="27">
        <f t="shared" si="125"/>
        <v>0</v>
      </c>
      <c r="AJ278" s="27">
        <f t="shared" si="109"/>
        <v>0</v>
      </c>
      <c r="AK278" s="27">
        <f t="shared" si="126"/>
        <v>0</v>
      </c>
      <c r="AL278" s="27">
        <f t="shared" si="127"/>
        <v>0</v>
      </c>
      <c r="AM278" s="20">
        <f t="shared" si="128"/>
        <v>0</v>
      </c>
      <c r="AN278" s="20">
        <f t="shared" si="129"/>
        <v>0</v>
      </c>
      <c r="AO278" s="20">
        <f t="shared" si="130"/>
        <v>0</v>
      </c>
      <c r="AP278" s="20">
        <f t="shared" si="131"/>
        <v>0</v>
      </c>
      <c r="AQ278" s="28"/>
    </row>
    <row r="279" spans="1:43" x14ac:dyDescent="0.25">
      <c r="A279" s="8" t="s">
        <v>2165</v>
      </c>
      <c r="B279" s="8" t="s">
        <v>2168</v>
      </c>
      <c r="C279" s="9" t="s">
        <v>2142</v>
      </c>
      <c r="D279" s="10" t="s">
        <v>496</v>
      </c>
      <c r="E279" s="8" t="s">
        <v>1587</v>
      </c>
      <c r="F279" s="11">
        <v>12</v>
      </c>
      <c r="G279" s="11">
        <v>16</v>
      </c>
      <c r="H279" s="11">
        <f t="shared" si="112"/>
        <v>4</v>
      </c>
      <c r="I279" s="52">
        <f t="shared" si="132"/>
        <v>0.33333333333333331</v>
      </c>
      <c r="J279" s="11">
        <v>7</v>
      </c>
      <c r="K279" s="11">
        <v>2</v>
      </c>
      <c r="L279" s="14">
        <f t="shared" ref="L279:L292" si="134">IFERROR(K279/J279,"0%")</f>
        <v>0.2857142857142857</v>
      </c>
      <c r="M279" s="8">
        <v>5</v>
      </c>
      <c r="N279" s="12">
        <f t="shared" si="113"/>
        <v>0.3125</v>
      </c>
      <c r="O279" s="8">
        <v>11</v>
      </c>
      <c r="P279" s="48">
        <f t="shared" si="114"/>
        <v>0.6875</v>
      </c>
      <c r="Q279" s="8">
        <v>6</v>
      </c>
      <c r="R279" s="12">
        <f t="shared" si="115"/>
        <v>0.375</v>
      </c>
      <c r="S279" s="8">
        <v>8</v>
      </c>
      <c r="T279" s="8">
        <v>0</v>
      </c>
      <c r="U279" s="8">
        <v>0</v>
      </c>
      <c r="V279" s="8"/>
      <c r="W279" s="8">
        <v>0</v>
      </c>
      <c r="X279" s="8">
        <v>1</v>
      </c>
      <c r="Y279" s="17">
        <f t="shared" si="116"/>
        <v>0</v>
      </c>
      <c r="Z279" s="17">
        <f t="shared" si="117"/>
        <v>0</v>
      </c>
      <c r="AA279" s="17">
        <f t="shared" si="118"/>
        <v>0</v>
      </c>
      <c r="AB279" s="17">
        <f t="shared" si="119"/>
        <v>0</v>
      </c>
      <c r="AC279" s="17" t="str">
        <f t="shared" si="120"/>
        <v>YES</v>
      </c>
      <c r="AD279" s="8">
        <v>3</v>
      </c>
      <c r="AE279" s="12">
        <f t="shared" si="121"/>
        <v>0.1875</v>
      </c>
      <c r="AF279" s="19">
        <f t="shared" si="122"/>
        <v>0</v>
      </c>
      <c r="AG279" s="19">
        <f t="shared" si="123"/>
        <v>1</v>
      </c>
      <c r="AH279" s="19">
        <f t="shared" si="124"/>
        <v>0</v>
      </c>
      <c r="AI279" s="19">
        <f t="shared" si="125"/>
        <v>0</v>
      </c>
      <c r="AJ279" s="19">
        <f>IF(P279&gt;=0.69,1,0)</f>
        <v>0</v>
      </c>
      <c r="AK279" s="19">
        <f t="shared" si="126"/>
        <v>0</v>
      </c>
      <c r="AL279" s="19">
        <f t="shared" si="127"/>
        <v>1</v>
      </c>
      <c r="AM279" s="8">
        <f t="shared" si="128"/>
        <v>0</v>
      </c>
      <c r="AN279" s="8">
        <f t="shared" si="129"/>
        <v>1</v>
      </c>
      <c r="AO279" s="8">
        <f t="shared" si="130"/>
        <v>0</v>
      </c>
      <c r="AP279" s="8">
        <f t="shared" si="131"/>
        <v>3</v>
      </c>
    </row>
    <row r="280" spans="1:43" x14ac:dyDescent="0.25">
      <c r="A280" s="8" t="s">
        <v>2165</v>
      </c>
      <c r="B280" s="8" t="s">
        <v>2168</v>
      </c>
      <c r="C280" s="9" t="s">
        <v>1991</v>
      </c>
      <c r="D280" s="10" t="s">
        <v>497</v>
      </c>
      <c r="E280" s="8" t="s">
        <v>498</v>
      </c>
      <c r="F280" s="11">
        <v>19</v>
      </c>
      <c r="G280" s="11">
        <v>15</v>
      </c>
      <c r="H280" s="11">
        <f t="shared" si="112"/>
        <v>-4</v>
      </c>
      <c r="I280" s="52">
        <f t="shared" si="132"/>
        <v>-0.21052631578947367</v>
      </c>
      <c r="J280" s="11">
        <v>10</v>
      </c>
      <c r="K280" s="11">
        <v>5</v>
      </c>
      <c r="L280" s="14">
        <f t="shared" si="134"/>
        <v>0.5</v>
      </c>
      <c r="M280" s="8">
        <v>3</v>
      </c>
      <c r="N280" s="12">
        <f t="shared" si="113"/>
        <v>0.2</v>
      </c>
      <c r="O280" s="8">
        <v>10</v>
      </c>
      <c r="P280" s="12">
        <f t="shared" si="114"/>
        <v>0.66666666666666663</v>
      </c>
      <c r="Q280" s="8">
        <v>2</v>
      </c>
      <c r="R280" s="12">
        <f t="shared" si="115"/>
        <v>0.13333333333333333</v>
      </c>
      <c r="S280" s="8">
        <v>4</v>
      </c>
      <c r="T280" s="8">
        <v>0</v>
      </c>
      <c r="U280" s="8">
        <v>1</v>
      </c>
      <c r="V280" s="8"/>
      <c r="W280" s="8">
        <v>0</v>
      </c>
      <c r="X280" s="8">
        <v>0</v>
      </c>
      <c r="Y280" s="17">
        <f t="shared" si="116"/>
        <v>0</v>
      </c>
      <c r="Z280" s="17" t="str">
        <f t="shared" si="117"/>
        <v>YES</v>
      </c>
      <c r="AA280" s="17">
        <f t="shared" si="118"/>
        <v>0</v>
      </c>
      <c r="AB280" s="17">
        <f t="shared" si="119"/>
        <v>0</v>
      </c>
      <c r="AC280" s="17">
        <f t="shared" si="120"/>
        <v>0</v>
      </c>
      <c r="AD280" s="8">
        <v>1</v>
      </c>
      <c r="AE280" s="12">
        <f t="shared" si="121"/>
        <v>6.6666666666666666E-2</v>
      </c>
      <c r="AF280" s="19">
        <f t="shared" si="122"/>
        <v>0</v>
      </c>
      <c r="AG280" s="19">
        <f t="shared" si="123"/>
        <v>0</v>
      </c>
      <c r="AH280" s="19">
        <f t="shared" si="124"/>
        <v>1</v>
      </c>
      <c r="AI280" s="19">
        <f t="shared" si="125"/>
        <v>0</v>
      </c>
      <c r="AJ280" s="19">
        <f t="shared" ref="AJ280:AJ311" si="135">IF(P280&gt;=0.695,1,0)</f>
        <v>0</v>
      </c>
      <c r="AK280" s="19">
        <f t="shared" si="126"/>
        <v>0</v>
      </c>
      <c r="AL280" s="19">
        <f t="shared" si="127"/>
        <v>1</v>
      </c>
      <c r="AM280" s="8">
        <f t="shared" si="128"/>
        <v>1</v>
      </c>
      <c r="AN280" s="8">
        <f t="shared" si="129"/>
        <v>0</v>
      </c>
      <c r="AO280" s="8">
        <f t="shared" si="130"/>
        <v>0</v>
      </c>
      <c r="AP280" s="8">
        <f t="shared" si="131"/>
        <v>3</v>
      </c>
    </row>
    <row r="281" spans="1:43" x14ac:dyDescent="0.25">
      <c r="A281" s="8" t="s">
        <v>2165</v>
      </c>
      <c r="B281" s="8" t="s">
        <v>2168</v>
      </c>
      <c r="C281" s="9" t="s">
        <v>2178</v>
      </c>
      <c r="D281" s="10" t="s">
        <v>499</v>
      </c>
      <c r="E281" s="8" t="s">
        <v>500</v>
      </c>
      <c r="F281" s="11">
        <v>34</v>
      </c>
      <c r="G281" s="11">
        <v>27</v>
      </c>
      <c r="H281" s="11">
        <f t="shared" si="112"/>
        <v>-7</v>
      </c>
      <c r="I281" s="52">
        <f t="shared" si="132"/>
        <v>-0.20588235294117646</v>
      </c>
      <c r="J281" s="11">
        <v>12</v>
      </c>
      <c r="K281" s="11">
        <v>3</v>
      </c>
      <c r="L281" s="14">
        <f t="shared" si="134"/>
        <v>0.25</v>
      </c>
      <c r="M281" s="8">
        <v>15</v>
      </c>
      <c r="N281" s="12">
        <f t="shared" si="113"/>
        <v>0.55555555555555558</v>
      </c>
      <c r="O281" s="8">
        <v>27</v>
      </c>
      <c r="P281" s="12">
        <f t="shared" si="114"/>
        <v>1</v>
      </c>
      <c r="Q281" s="8">
        <v>19</v>
      </c>
      <c r="R281" s="12">
        <f t="shared" si="115"/>
        <v>0.70370370370370372</v>
      </c>
      <c r="S281" s="8">
        <v>9</v>
      </c>
      <c r="T281" s="8">
        <v>0</v>
      </c>
      <c r="U281" s="8">
        <v>0</v>
      </c>
      <c r="V281" s="8"/>
      <c r="W281" s="8">
        <v>1</v>
      </c>
      <c r="X281" s="8">
        <v>1</v>
      </c>
      <c r="Y281" s="17">
        <f t="shared" si="116"/>
        <v>0</v>
      </c>
      <c r="Z281" s="17">
        <f t="shared" si="117"/>
        <v>0</v>
      </c>
      <c r="AA281" s="17">
        <f t="shared" si="118"/>
        <v>0</v>
      </c>
      <c r="AB281" s="17" t="str">
        <f t="shared" si="119"/>
        <v>YES</v>
      </c>
      <c r="AC281" s="17" t="str">
        <f t="shared" si="120"/>
        <v>YES</v>
      </c>
      <c r="AD281" s="8">
        <v>16</v>
      </c>
      <c r="AE281" s="12">
        <f t="shared" si="121"/>
        <v>0.59259259259259256</v>
      </c>
      <c r="AF281" s="19">
        <f t="shared" si="122"/>
        <v>0</v>
      </c>
      <c r="AG281" s="19">
        <f t="shared" si="123"/>
        <v>0</v>
      </c>
      <c r="AH281" s="19">
        <f t="shared" si="124"/>
        <v>0</v>
      </c>
      <c r="AI281" s="19">
        <f t="shared" si="125"/>
        <v>1</v>
      </c>
      <c r="AJ281" s="19">
        <f t="shared" si="135"/>
        <v>1</v>
      </c>
      <c r="AK281" s="19">
        <f t="shared" si="126"/>
        <v>1</v>
      </c>
      <c r="AL281" s="19">
        <f t="shared" si="127"/>
        <v>1</v>
      </c>
      <c r="AM281" s="8">
        <f t="shared" si="128"/>
        <v>0</v>
      </c>
      <c r="AN281" s="8">
        <f t="shared" si="129"/>
        <v>1</v>
      </c>
      <c r="AO281" s="8">
        <f t="shared" si="130"/>
        <v>1</v>
      </c>
      <c r="AP281" s="8">
        <f t="shared" si="131"/>
        <v>6</v>
      </c>
    </row>
    <row r="282" spans="1:43" x14ac:dyDescent="0.25">
      <c r="A282" s="8" t="s">
        <v>2165</v>
      </c>
      <c r="B282" s="8" t="s">
        <v>2179</v>
      </c>
      <c r="C282" s="9" t="s">
        <v>2180</v>
      </c>
      <c r="D282" s="10" t="s">
        <v>501</v>
      </c>
      <c r="E282" s="8" t="s">
        <v>502</v>
      </c>
      <c r="F282" s="11">
        <v>20</v>
      </c>
      <c r="G282" s="11">
        <v>20</v>
      </c>
      <c r="H282" s="11">
        <f t="shared" si="112"/>
        <v>0</v>
      </c>
      <c r="I282" s="52">
        <f t="shared" si="132"/>
        <v>0</v>
      </c>
      <c r="J282" s="11">
        <v>10</v>
      </c>
      <c r="K282" s="11">
        <v>6</v>
      </c>
      <c r="L282" s="14">
        <f t="shared" si="134"/>
        <v>0.6</v>
      </c>
      <c r="M282" s="8">
        <v>5</v>
      </c>
      <c r="N282" s="12">
        <f t="shared" si="113"/>
        <v>0.25</v>
      </c>
      <c r="O282" s="8">
        <v>13</v>
      </c>
      <c r="P282" s="12">
        <f t="shared" si="114"/>
        <v>0.65</v>
      </c>
      <c r="Q282" s="8">
        <v>3</v>
      </c>
      <c r="R282" s="12">
        <f t="shared" si="115"/>
        <v>0.15</v>
      </c>
      <c r="S282" s="8">
        <v>1</v>
      </c>
      <c r="T282" s="8">
        <v>0</v>
      </c>
      <c r="U282" s="8">
        <v>0</v>
      </c>
      <c r="V282" s="8"/>
      <c r="W282" s="8">
        <v>1</v>
      </c>
      <c r="X282" s="8">
        <v>0</v>
      </c>
      <c r="Y282" s="17">
        <f t="shared" si="116"/>
        <v>0</v>
      </c>
      <c r="Z282" s="17">
        <f t="shared" si="117"/>
        <v>0</v>
      </c>
      <c r="AA282" s="17">
        <f t="shared" si="118"/>
        <v>0</v>
      </c>
      <c r="AB282" s="17" t="str">
        <f t="shared" si="119"/>
        <v>YES</v>
      </c>
      <c r="AC282" s="17">
        <f t="shared" si="120"/>
        <v>0</v>
      </c>
      <c r="AD282" s="8">
        <v>10</v>
      </c>
      <c r="AE282" s="12">
        <f t="shared" si="121"/>
        <v>0.5</v>
      </c>
      <c r="AF282" s="19">
        <f t="shared" si="122"/>
        <v>0</v>
      </c>
      <c r="AG282" s="19">
        <f t="shared" si="123"/>
        <v>0</v>
      </c>
      <c r="AH282" s="19">
        <f t="shared" si="124"/>
        <v>1</v>
      </c>
      <c r="AI282" s="19">
        <f t="shared" si="125"/>
        <v>0</v>
      </c>
      <c r="AJ282" s="19">
        <f t="shared" si="135"/>
        <v>0</v>
      </c>
      <c r="AK282" s="19">
        <f t="shared" si="126"/>
        <v>0</v>
      </c>
      <c r="AL282" s="19">
        <f t="shared" si="127"/>
        <v>0</v>
      </c>
      <c r="AM282" s="8">
        <f t="shared" si="128"/>
        <v>0</v>
      </c>
      <c r="AN282" s="8">
        <f t="shared" si="129"/>
        <v>1</v>
      </c>
      <c r="AO282" s="8">
        <f t="shared" si="130"/>
        <v>0</v>
      </c>
      <c r="AP282" s="8">
        <f t="shared" si="131"/>
        <v>2</v>
      </c>
    </row>
    <row r="283" spans="1:43" x14ac:dyDescent="0.25">
      <c r="A283" s="8" t="s">
        <v>2165</v>
      </c>
      <c r="B283" s="8" t="s">
        <v>2179</v>
      </c>
      <c r="C283" s="9" t="s">
        <v>2181</v>
      </c>
      <c r="D283" s="10" t="s">
        <v>503</v>
      </c>
      <c r="E283" s="8" t="s">
        <v>504</v>
      </c>
      <c r="F283" s="11">
        <v>33</v>
      </c>
      <c r="G283" s="11">
        <v>39</v>
      </c>
      <c r="H283" s="11">
        <f t="shared" si="112"/>
        <v>6</v>
      </c>
      <c r="I283" s="52">
        <f t="shared" si="132"/>
        <v>0.18181818181818182</v>
      </c>
      <c r="J283" s="11">
        <v>10</v>
      </c>
      <c r="K283" s="11">
        <v>4</v>
      </c>
      <c r="L283" s="14">
        <f t="shared" si="134"/>
        <v>0.4</v>
      </c>
      <c r="M283" s="8">
        <v>17</v>
      </c>
      <c r="N283" s="12">
        <f t="shared" si="113"/>
        <v>0.4358974358974359</v>
      </c>
      <c r="O283" s="8">
        <v>34</v>
      </c>
      <c r="P283" s="12">
        <f t="shared" si="114"/>
        <v>0.87179487179487181</v>
      </c>
      <c r="Q283" s="8">
        <v>25</v>
      </c>
      <c r="R283" s="12">
        <f t="shared" si="115"/>
        <v>0.64102564102564108</v>
      </c>
      <c r="S283" s="8">
        <v>5</v>
      </c>
      <c r="T283" s="8">
        <v>0</v>
      </c>
      <c r="U283" s="8">
        <v>0</v>
      </c>
      <c r="V283" s="8"/>
      <c r="W283" s="8">
        <v>1</v>
      </c>
      <c r="X283" s="8">
        <v>0</v>
      </c>
      <c r="Y283" s="17">
        <f t="shared" si="116"/>
        <v>0</v>
      </c>
      <c r="Z283" s="17">
        <f t="shared" si="117"/>
        <v>0</v>
      </c>
      <c r="AA283" s="17">
        <f t="shared" si="118"/>
        <v>0</v>
      </c>
      <c r="AB283" s="17" t="str">
        <f t="shared" si="119"/>
        <v>YES</v>
      </c>
      <c r="AC283" s="17">
        <f t="shared" si="120"/>
        <v>0</v>
      </c>
      <c r="AD283" s="8">
        <v>18</v>
      </c>
      <c r="AE283" s="12">
        <f t="shared" si="121"/>
        <v>0.46153846153846156</v>
      </c>
      <c r="AF283" s="19">
        <f t="shared" si="122"/>
        <v>1</v>
      </c>
      <c r="AG283" s="19">
        <f t="shared" si="123"/>
        <v>1</v>
      </c>
      <c r="AH283" s="19">
        <f t="shared" si="124"/>
        <v>0</v>
      </c>
      <c r="AI283" s="19">
        <f t="shared" si="125"/>
        <v>1</v>
      </c>
      <c r="AJ283" s="19">
        <f t="shared" si="135"/>
        <v>1</v>
      </c>
      <c r="AK283" s="19">
        <f t="shared" si="126"/>
        <v>1</v>
      </c>
      <c r="AL283" s="19">
        <f t="shared" si="127"/>
        <v>1</v>
      </c>
      <c r="AM283" s="8">
        <f t="shared" si="128"/>
        <v>0</v>
      </c>
      <c r="AN283" s="8">
        <f t="shared" si="129"/>
        <v>1</v>
      </c>
      <c r="AO283" s="8">
        <f t="shared" si="130"/>
        <v>0</v>
      </c>
      <c r="AP283" s="8">
        <f t="shared" si="131"/>
        <v>7</v>
      </c>
    </row>
    <row r="284" spans="1:43" x14ac:dyDescent="0.25">
      <c r="A284" s="8" t="s">
        <v>2165</v>
      </c>
      <c r="B284" s="8" t="s">
        <v>2179</v>
      </c>
      <c r="C284" s="9" t="s">
        <v>1960</v>
      </c>
      <c r="D284" s="10" t="s">
        <v>505</v>
      </c>
      <c r="E284" s="8" t="s">
        <v>506</v>
      </c>
      <c r="F284" s="11">
        <v>29</v>
      </c>
      <c r="G284" s="11">
        <v>21</v>
      </c>
      <c r="H284" s="11">
        <f t="shared" si="112"/>
        <v>-8</v>
      </c>
      <c r="I284" s="52">
        <f t="shared" si="132"/>
        <v>-0.27586206896551724</v>
      </c>
      <c r="J284" s="11">
        <v>17</v>
      </c>
      <c r="K284" s="11">
        <v>11</v>
      </c>
      <c r="L284" s="14">
        <f t="shared" si="134"/>
        <v>0.6470588235294118</v>
      </c>
      <c r="M284" s="8">
        <v>14</v>
      </c>
      <c r="N284" s="12">
        <f t="shared" si="113"/>
        <v>0.66666666666666663</v>
      </c>
      <c r="O284" s="8">
        <v>19</v>
      </c>
      <c r="P284" s="12">
        <f t="shared" si="114"/>
        <v>0.90476190476190477</v>
      </c>
      <c r="Q284" s="8">
        <v>16</v>
      </c>
      <c r="R284" s="12">
        <f t="shared" si="115"/>
        <v>0.76190476190476186</v>
      </c>
      <c r="S284" s="8">
        <v>4</v>
      </c>
      <c r="T284" s="8">
        <v>0</v>
      </c>
      <c r="U284" s="8">
        <v>0</v>
      </c>
      <c r="V284" s="8"/>
      <c r="W284" s="8">
        <v>0</v>
      </c>
      <c r="X284" s="8">
        <v>1</v>
      </c>
      <c r="Y284" s="17">
        <f t="shared" si="116"/>
        <v>0</v>
      </c>
      <c r="Z284" s="17">
        <f t="shared" si="117"/>
        <v>0</v>
      </c>
      <c r="AA284" s="17">
        <f t="shared" si="118"/>
        <v>0</v>
      </c>
      <c r="AB284" s="17">
        <f t="shared" si="119"/>
        <v>0</v>
      </c>
      <c r="AC284" s="17" t="str">
        <f t="shared" si="120"/>
        <v>YES</v>
      </c>
      <c r="AD284" s="8">
        <v>14</v>
      </c>
      <c r="AE284" s="12">
        <f t="shared" si="121"/>
        <v>0.66666666666666663</v>
      </c>
      <c r="AF284" s="19">
        <f t="shared" si="122"/>
        <v>0</v>
      </c>
      <c r="AG284" s="19">
        <f t="shared" si="123"/>
        <v>0</v>
      </c>
      <c r="AH284" s="19">
        <f t="shared" si="124"/>
        <v>1</v>
      </c>
      <c r="AI284" s="19">
        <f t="shared" si="125"/>
        <v>1</v>
      </c>
      <c r="AJ284" s="19">
        <f t="shared" si="135"/>
        <v>1</v>
      </c>
      <c r="AK284" s="19">
        <f t="shared" si="126"/>
        <v>1</v>
      </c>
      <c r="AL284" s="19">
        <f t="shared" si="127"/>
        <v>1</v>
      </c>
      <c r="AM284" s="8">
        <f t="shared" si="128"/>
        <v>0</v>
      </c>
      <c r="AN284" s="8">
        <f t="shared" si="129"/>
        <v>1</v>
      </c>
      <c r="AO284" s="8">
        <f t="shared" si="130"/>
        <v>1</v>
      </c>
      <c r="AP284" s="8">
        <f t="shared" si="131"/>
        <v>7</v>
      </c>
    </row>
    <row r="285" spans="1:43" x14ac:dyDescent="0.25">
      <c r="A285" s="8" t="s">
        <v>2165</v>
      </c>
      <c r="B285" s="8" t="s">
        <v>2179</v>
      </c>
      <c r="C285" s="9" t="s">
        <v>2099</v>
      </c>
      <c r="D285" s="10" t="s">
        <v>507</v>
      </c>
      <c r="E285" s="8" t="s">
        <v>508</v>
      </c>
      <c r="F285" s="11">
        <v>37</v>
      </c>
      <c r="G285" s="11">
        <v>46</v>
      </c>
      <c r="H285" s="11">
        <f t="shared" si="112"/>
        <v>9</v>
      </c>
      <c r="I285" s="52">
        <f t="shared" si="132"/>
        <v>0.24324324324324326</v>
      </c>
      <c r="J285" s="11">
        <v>15</v>
      </c>
      <c r="K285" s="11">
        <v>10</v>
      </c>
      <c r="L285" s="14">
        <f t="shared" si="134"/>
        <v>0.66666666666666663</v>
      </c>
      <c r="M285" s="8">
        <v>19</v>
      </c>
      <c r="N285" s="12">
        <f t="shared" si="113"/>
        <v>0.41304347826086957</v>
      </c>
      <c r="O285" s="8">
        <v>25</v>
      </c>
      <c r="P285" s="12">
        <f t="shared" si="114"/>
        <v>0.54347826086956519</v>
      </c>
      <c r="Q285" s="8">
        <v>29</v>
      </c>
      <c r="R285" s="12">
        <f t="shared" si="115"/>
        <v>0.63043478260869568</v>
      </c>
      <c r="S285" s="8">
        <v>7</v>
      </c>
      <c r="T285" s="8">
        <v>0</v>
      </c>
      <c r="U285" s="8">
        <v>0</v>
      </c>
      <c r="V285" s="8"/>
      <c r="W285" s="8">
        <v>1</v>
      </c>
      <c r="X285" s="8">
        <v>0</v>
      </c>
      <c r="Y285" s="17">
        <f t="shared" si="116"/>
        <v>0</v>
      </c>
      <c r="Z285" s="17">
        <f t="shared" si="117"/>
        <v>0</v>
      </c>
      <c r="AA285" s="17">
        <f t="shared" si="118"/>
        <v>0</v>
      </c>
      <c r="AB285" s="17" t="str">
        <f t="shared" si="119"/>
        <v>YES</v>
      </c>
      <c r="AC285" s="17">
        <f t="shared" si="120"/>
        <v>0</v>
      </c>
      <c r="AD285" s="8">
        <v>26</v>
      </c>
      <c r="AE285" s="12">
        <f t="shared" si="121"/>
        <v>0.56521739130434778</v>
      </c>
      <c r="AF285" s="19">
        <f t="shared" si="122"/>
        <v>1</v>
      </c>
      <c r="AG285" s="19">
        <f t="shared" si="123"/>
        <v>1</v>
      </c>
      <c r="AH285" s="19">
        <f t="shared" si="124"/>
        <v>1</v>
      </c>
      <c r="AI285" s="19">
        <f t="shared" si="125"/>
        <v>1</v>
      </c>
      <c r="AJ285" s="19">
        <f t="shared" si="135"/>
        <v>0</v>
      </c>
      <c r="AK285" s="19">
        <f t="shared" si="126"/>
        <v>1</v>
      </c>
      <c r="AL285" s="19">
        <f t="shared" si="127"/>
        <v>1</v>
      </c>
      <c r="AM285" s="8">
        <f t="shared" si="128"/>
        <v>0</v>
      </c>
      <c r="AN285" s="8">
        <f t="shared" si="129"/>
        <v>1</v>
      </c>
      <c r="AO285" s="8">
        <f t="shared" si="130"/>
        <v>0</v>
      </c>
      <c r="AP285" s="8">
        <f t="shared" si="131"/>
        <v>7</v>
      </c>
    </row>
    <row r="286" spans="1:43" x14ac:dyDescent="0.25">
      <c r="A286" s="8" t="s">
        <v>2165</v>
      </c>
      <c r="B286" s="8" t="s">
        <v>2179</v>
      </c>
      <c r="C286" s="9" t="s">
        <v>2182</v>
      </c>
      <c r="D286" s="10" t="s">
        <v>509</v>
      </c>
      <c r="E286" s="8" t="s">
        <v>510</v>
      </c>
      <c r="F286" s="11">
        <v>79</v>
      </c>
      <c r="G286" s="11">
        <v>86</v>
      </c>
      <c r="H286" s="11">
        <f t="shared" si="112"/>
        <v>7</v>
      </c>
      <c r="I286" s="52">
        <f t="shared" si="132"/>
        <v>8.8607594936708861E-2</v>
      </c>
      <c r="J286" s="11">
        <v>37</v>
      </c>
      <c r="K286" s="11">
        <v>26</v>
      </c>
      <c r="L286" s="14">
        <f t="shared" si="134"/>
        <v>0.70270270270270274</v>
      </c>
      <c r="M286" s="8">
        <v>46</v>
      </c>
      <c r="N286" s="12">
        <f t="shared" si="113"/>
        <v>0.53488372093023251</v>
      </c>
      <c r="O286" s="8">
        <v>72</v>
      </c>
      <c r="P286" s="12">
        <f t="shared" si="114"/>
        <v>0.83720930232558144</v>
      </c>
      <c r="Q286" s="8">
        <v>59</v>
      </c>
      <c r="R286" s="12">
        <f t="shared" si="115"/>
        <v>0.68604651162790697</v>
      </c>
      <c r="S286" s="8">
        <v>8</v>
      </c>
      <c r="T286" s="8">
        <v>0</v>
      </c>
      <c r="U286" s="8">
        <v>1</v>
      </c>
      <c r="V286" s="8"/>
      <c r="W286" s="8">
        <v>1</v>
      </c>
      <c r="X286" s="8">
        <v>2</v>
      </c>
      <c r="Y286" s="17">
        <f t="shared" si="116"/>
        <v>0</v>
      </c>
      <c r="Z286" s="17" t="str">
        <f t="shared" si="117"/>
        <v>YES</v>
      </c>
      <c r="AA286" s="17">
        <f t="shared" si="118"/>
        <v>0</v>
      </c>
      <c r="AB286" s="17" t="str">
        <f t="shared" si="119"/>
        <v>YES</v>
      </c>
      <c r="AC286" s="17" t="str">
        <f t="shared" si="120"/>
        <v>YES</v>
      </c>
      <c r="AD286" s="8">
        <v>62</v>
      </c>
      <c r="AE286" s="12">
        <f t="shared" si="121"/>
        <v>0.72093023255813948</v>
      </c>
      <c r="AF286" s="19">
        <f t="shared" si="122"/>
        <v>1</v>
      </c>
      <c r="AG286" s="19">
        <f t="shared" si="123"/>
        <v>0</v>
      </c>
      <c r="AH286" s="19">
        <f t="shared" si="124"/>
        <v>1</v>
      </c>
      <c r="AI286" s="19">
        <f t="shared" si="125"/>
        <v>1</v>
      </c>
      <c r="AJ286" s="19">
        <f t="shared" si="135"/>
        <v>1</v>
      </c>
      <c r="AK286" s="19">
        <f t="shared" si="126"/>
        <v>1</v>
      </c>
      <c r="AL286" s="19">
        <f t="shared" si="127"/>
        <v>1</v>
      </c>
      <c r="AM286" s="8">
        <f t="shared" si="128"/>
        <v>1</v>
      </c>
      <c r="AN286" s="8">
        <f t="shared" si="129"/>
        <v>1</v>
      </c>
      <c r="AO286" s="8">
        <f t="shared" si="130"/>
        <v>1</v>
      </c>
      <c r="AP286" s="8">
        <f t="shared" si="131"/>
        <v>9</v>
      </c>
    </row>
    <row r="287" spans="1:43" x14ac:dyDescent="0.25">
      <c r="A287" s="8" t="s">
        <v>2165</v>
      </c>
      <c r="B287" s="8" t="s">
        <v>2179</v>
      </c>
      <c r="C287" s="9" t="s">
        <v>2163</v>
      </c>
      <c r="D287" s="10" t="s">
        <v>511</v>
      </c>
      <c r="E287" s="8" t="s">
        <v>512</v>
      </c>
      <c r="F287" s="11">
        <v>45</v>
      </c>
      <c r="G287" s="11">
        <v>41</v>
      </c>
      <c r="H287" s="11">
        <f t="shared" si="112"/>
        <v>-4</v>
      </c>
      <c r="I287" s="52">
        <f t="shared" si="132"/>
        <v>-8.8888888888888892E-2</v>
      </c>
      <c r="J287" s="11">
        <v>16</v>
      </c>
      <c r="K287" s="11">
        <v>8</v>
      </c>
      <c r="L287" s="14">
        <f t="shared" si="134"/>
        <v>0.5</v>
      </c>
      <c r="M287" s="8">
        <v>20</v>
      </c>
      <c r="N287" s="12">
        <f t="shared" si="113"/>
        <v>0.48780487804878048</v>
      </c>
      <c r="O287" s="8">
        <v>25</v>
      </c>
      <c r="P287" s="12">
        <f t="shared" si="114"/>
        <v>0.6097560975609756</v>
      </c>
      <c r="Q287" s="8">
        <v>23</v>
      </c>
      <c r="R287" s="12">
        <f t="shared" si="115"/>
        <v>0.56097560975609762</v>
      </c>
      <c r="S287" s="8">
        <v>10</v>
      </c>
      <c r="T287" s="8">
        <v>0</v>
      </c>
      <c r="U287" s="8">
        <v>1</v>
      </c>
      <c r="V287" s="8"/>
      <c r="W287" s="8">
        <v>3</v>
      </c>
      <c r="X287" s="8">
        <v>0</v>
      </c>
      <c r="Y287" s="17">
        <f t="shared" si="116"/>
        <v>0</v>
      </c>
      <c r="Z287" s="17" t="str">
        <f t="shared" si="117"/>
        <v>YES</v>
      </c>
      <c r="AA287" s="17">
        <f t="shared" si="118"/>
        <v>0</v>
      </c>
      <c r="AB287" s="17" t="str">
        <f t="shared" si="119"/>
        <v>YES</v>
      </c>
      <c r="AC287" s="17">
        <f t="shared" si="120"/>
        <v>0</v>
      </c>
      <c r="AD287" s="8">
        <v>23</v>
      </c>
      <c r="AE287" s="12">
        <f t="shared" si="121"/>
        <v>0.56097560975609762</v>
      </c>
      <c r="AF287" s="19">
        <f t="shared" si="122"/>
        <v>1</v>
      </c>
      <c r="AG287" s="19">
        <f t="shared" si="123"/>
        <v>0</v>
      </c>
      <c r="AH287" s="19">
        <f t="shared" si="124"/>
        <v>1</v>
      </c>
      <c r="AI287" s="19">
        <f t="shared" si="125"/>
        <v>1</v>
      </c>
      <c r="AJ287" s="19">
        <f t="shared" si="135"/>
        <v>0</v>
      </c>
      <c r="AK287" s="19">
        <f t="shared" si="126"/>
        <v>1</v>
      </c>
      <c r="AL287" s="19">
        <f t="shared" si="127"/>
        <v>1</v>
      </c>
      <c r="AM287" s="8">
        <f t="shared" si="128"/>
        <v>1</v>
      </c>
      <c r="AN287" s="8">
        <f t="shared" si="129"/>
        <v>1</v>
      </c>
      <c r="AO287" s="8">
        <f t="shared" si="130"/>
        <v>0</v>
      </c>
      <c r="AP287" s="8">
        <f t="shared" si="131"/>
        <v>7</v>
      </c>
    </row>
    <row r="288" spans="1:43" x14ac:dyDescent="0.25">
      <c r="A288" s="8" t="s">
        <v>2165</v>
      </c>
      <c r="B288" s="8" t="s">
        <v>2179</v>
      </c>
      <c r="C288" s="9" t="s">
        <v>1962</v>
      </c>
      <c r="D288" s="10" t="s">
        <v>513</v>
      </c>
      <c r="E288" s="8" t="s">
        <v>514</v>
      </c>
      <c r="F288" s="11">
        <v>11</v>
      </c>
      <c r="G288" s="11">
        <v>35</v>
      </c>
      <c r="H288" s="11">
        <f t="shared" si="112"/>
        <v>24</v>
      </c>
      <c r="I288" s="52">
        <f t="shared" si="132"/>
        <v>2.1818181818181817</v>
      </c>
      <c r="J288" s="11">
        <v>3</v>
      </c>
      <c r="K288" s="11">
        <v>4</v>
      </c>
      <c r="L288" s="14">
        <f t="shared" si="134"/>
        <v>1.3333333333333333</v>
      </c>
      <c r="M288" s="8">
        <v>8</v>
      </c>
      <c r="N288" s="12">
        <f t="shared" si="113"/>
        <v>0.22857142857142856</v>
      </c>
      <c r="O288" s="8">
        <v>17</v>
      </c>
      <c r="P288" s="12">
        <f t="shared" si="114"/>
        <v>0.48571428571428571</v>
      </c>
      <c r="Q288" s="8">
        <v>14</v>
      </c>
      <c r="R288" s="12">
        <f t="shared" si="115"/>
        <v>0.4</v>
      </c>
      <c r="S288" s="8">
        <v>4</v>
      </c>
      <c r="T288" s="8">
        <v>0</v>
      </c>
      <c r="U288" s="8">
        <v>1</v>
      </c>
      <c r="V288" s="8"/>
      <c r="W288" s="8">
        <v>2</v>
      </c>
      <c r="X288" s="8">
        <v>1</v>
      </c>
      <c r="Y288" s="17">
        <f t="shared" si="116"/>
        <v>0</v>
      </c>
      <c r="Z288" s="17" t="str">
        <f t="shared" si="117"/>
        <v>YES</v>
      </c>
      <c r="AA288" s="17">
        <f t="shared" si="118"/>
        <v>0</v>
      </c>
      <c r="AB288" s="17" t="str">
        <f t="shared" si="119"/>
        <v>YES</v>
      </c>
      <c r="AC288" s="17" t="str">
        <f t="shared" si="120"/>
        <v>YES</v>
      </c>
      <c r="AD288" s="8">
        <v>21</v>
      </c>
      <c r="AE288" s="12">
        <f t="shared" si="121"/>
        <v>0.6</v>
      </c>
      <c r="AF288" s="19">
        <f t="shared" si="122"/>
        <v>1</v>
      </c>
      <c r="AG288" s="19">
        <f t="shared" si="123"/>
        <v>1</v>
      </c>
      <c r="AH288" s="19">
        <f t="shared" si="124"/>
        <v>1</v>
      </c>
      <c r="AI288" s="19">
        <f t="shared" si="125"/>
        <v>0</v>
      </c>
      <c r="AJ288" s="19">
        <f t="shared" si="135"/>
        <v>0</v>
      </c>
      <c r="AK288" s="19">
        <f t="shared" si="126"/>
        <v>0</v>
      </c>
      <c r="AL288" s="19">
        <f t="shared" si="127"/>
        <v>1</v>
      </c>
      <c r="AM288" s="8">
        <f t="shared" si="128"/>
        <v>1</v>
      </c>
      <c r="AN288" s="8">
        <f t="shared" si="129"/>
        <v>1</v>
      </c>
      <c r="AO288" s="8">
        <f t="shared" si="130"/>
        <v>1</v>
      </c>
      <c r="AP288" s="8">
        <f t="shared" si="131"/>
        <v>7</v>
      </c>
    </row>
    <row r="289" spans="1:43" x14ac:dyDescent="0.25">
      <c r="A289" s="8" t="s">
        <v>2165</v>
      </c>
      <c r="B289" s="8" t="s">
        <v>2179</v>
      </c>
      <c r="C289" s="9" t="s">
        <v>2184</v>
      </c>
      <c r="D289" s="10" t="s">
        <v>515</v>
      </c>
      <c r="E289" s="8" t="s">
        <v>516</v>
      </c>
      <c r="F289" s="11">
        <v>22</v>
      </c>
      <c r="G289" s="11">
        <v>25</v>
      </c>
      <c r="H289" s="11">
        <f t="shared" si="112"/>
        <v>3</v>
      </c>
      <c r="I289" s="52">
        <f t="shared" si="132"/>
        <v>0.13636363636363635</v>
      </c>
      <c r="J289" s="11">
        <v>9</v>
      </c>
      <c r="K289" s="11">
        <v>6</v>
      </c>
      <c r="L289" s="14">
        <f t="shared" si="134"/>
        <v>0.66666666666666663</v>
      </c>
      <c r="M289" s="8">
        <v>8</v>
      </c>
      <c r="N289" s="12">
        <f t="shared" si="113"/>
        <v>0.32</v>
      </c>
      <c r="O289" s="8">
        <v>13</v>
      </c>
      <c r="P289" s="12">
        <f t="shared" si="114"/>
        <v>0.52</v>
      </c>
      <c r="Q289" s="8">
        <v>11</v>
      </c>
      <c r="R289" s="12">
        <f t="shared" si="115"/>
        <v>0.44</v>
      </c>
      <c r="S289" s="8">
        <v>1</v>
      </c>
      <c r="T289" s="8">
        <v>0</v>
      </c>
      <c r="U289" s="8">
        <v>0</v>
      </c>
      <c r="V289" s="8"/>
      <c r="W289" s="8">
        <v>1</v>
      </c>
      <c r="X289" s="8">
        <v>0</v>
      </c>
      <c r="Y289" s="17">
        <f t="shared" si="116"/>
        <v>0</v>
      </c>
      <c r="Z289" s="17">
        <f t="shared" si="117"/>
        <v>0</v>
      </c>
      <c r="AA289" s="17">
        <f t="shared" si="118"/>
        <v>0</v>
      </c>
      <c r="AB289" s="17" t="str">
        <f t="shared" si="119"/>
        <v>YES</v>
      </c>
      <c r="AC289" s="17">
        <f t="shared" si="120"/>
        <v>0</v>
      </c>
      <c r="AD289" s="8">
        <v>11</v>
      </c>
      <c r="AE289" s="12">
        <f t="shared" si="121"/>
        <v>0.44</v>
      </c>
      <c r="AF289" s="19">
        <f t="shared" si="122"/>
        <v>0</v>
      </c>
      <c r="AG289" s="19">
        <f t="shared" si="123"/>
        <v>1</v>
      </c>
      <c r="AH289" s="19">
        <f t="shared" si="124"/>
        <v>1</v>
      </c>
      <c r="AI289" s="19">
        <f t="shared" si="125"/>
        <v>0</v>
      </c>
      <c r="AJ289" s="19">
        <f t="shared" si="135"/>
        <v>0</v>
      </c>
      <c r="AK289" s="19">
        <f t="shared" si="126"/>
        <v>0</v>
      </c>
      <c r="AL289" s="19">
        <f t="shared" si="127"/>
        <v>0</v>
      </c>
      <c r="AM289" s="8">
        <f t="shared" si="128"/>
        <v>0</v>
      </c>
      <c r="AN289" s="8">
        <f t="shared" si="129"/>
        <v>1</v>
      </c>
      <c r="AO289" s="8">
        <f t="shared" si="130"/>
        <v>0</v>
      </c>
      <c r="AP289" s="8">
        <f t="shared" si="131"/>
        <v>3</v>
      </c>
    </row>
    <row r="290" spans="1:43" x14ac:dyDescent="0.25">
      <c r="A290" s="8" t="s">
        <v>2165</v>
      </c>
      <c r="B290" s="8" t="s">
        <v>2179</v>
      </c>
      <c r="C290" s="9" t="s">
        <v>2081</v>
      </c>
      <c r="D290" s="10" t="s">
        <v>517</v>
      </c>
      <c r="E290" s="8" t="s">
        <v>518</v>
      </c>
      <c r="F290" s="11">
        <v>47</v>
      </c>
      <c r="G290" s="11">
        <v>45</v>
      </c>
      <c r="H290" s="11">
        <f t="shared" si="112"/>
        <v>-2</v>
      </c>
      <c r="I290" s="52">
        <f t="shared" si="132"/>
        <v>-4.2553191489361701E-2</v>
      </c>
      <c r="J290" s="11">
        <v>18</v>
      </c>
      <c r="K290" s="11">
        <v>14</v>
      </c>
      <c r="L290" s="14">
        <f t="shared" si="134"/>
        <v>0.77777777777777779</v>
      </c>
      <c r="M290" s="8">
        <v>17</v>
      </c>
      <c r="N290" s="12">
        <f t="shared" si="113"/>
        <v>0.37777777777777777</v>
      </c>
      <c r="O290" s="8">
        <v>39</v>
      </c>
      <c r="P290" s="12">
        <f t="shared" si="114"/>
        <v>0.8666666666666667</v>
      </c>
      <c r="Q290" s="8">
        <v>30</v>
      </c>
      <c r="R290" s="12">
        <f t="shared" si="115"/>
        <v>0.66666666666666663</v>
      </c>
      <c r="S290" s="8">
        <v>4</v>
      </c>
      <c r="T290" s="8">
        <v>0</v>
      </c>
      <c r="U290" s="8">
        <v>1</v>
      </c>
      <c r="V290" s="8"/>
      <c r="W290" s="8">
        <v>0</v>
      </c>
      <c r="X290" s="8">
        <v>0</v>
      </c>
      <c r="Y290" s="17">
        <f t="shared" si="116"/>
        <v>0</v>
      </c>
      <c r="Z290" s="17" t="str">
        <f t="shared" si="117"/>
        <v>YES</v>
      </c>
      <c r="AA290" s="17">
        <f t="shared" si="118"/>
        <v>0</v>
      </c>
      <c r="AB290" s="17">
        <f t="shared" si="119"/>
        <v>0</v>
      </c>
      <c r="AC290" s="17">
        <f t="shared" si="120"/>
        <v>0</v>
      </c>
      <c r="AD290" s="8">
        <v>26</v>
      </c>
      <c r="AE290" s="12">
        <f t="shared" si="121"/>
        <v>0.57777777777777772</v>
      </c>
      <c r="AF290" s="19">
        <f t="shared" si="122"/>
        <v>1</v>
      </c>
      <c r="AG290" s="19">
        <f t="shared" si="123"/>
        <v>0</v>
      </c>
      <c r="AH290" s="19">
        <f t="shared" si="124"/>
        <v>1</v>
      </c>
      <c r="AI290" s="19">
        <f t="shared" si="125"/>
        <v>0</v>
      </c>
      <c r="AJ290" s="19">
        <f t="shared" si="135"/>
        <v>1</v>
      </c>
      <c r="AK290" s="19">
        <f t="shared" si="126"/>
        <v>1</v>
      </c>
      <c r="AL290" s="19">
        <f t="shared" si="127"/>
        <v>1</v>
      </c>
      <c r="AM290" s="8">
        <f t="shared" si="128"/>
        <v>1</v>
      </c>
      <c r="AN290" s="8">
        <f t="shared" si="129"/>
        <v>0</v>
      </c>
      <c r="AO290" s="8">
        <f t="shared" si="130"/>
        <v>0</v>
      </c>
      <c r="AP290" s="8">
        <f t="shared" si="131"/>
        <v>6</v>
      </c>
    </row>
    <row r="291" spans="1:43" x14ac:dyDescent="0.25">
      <c r="A291" s="8" t="s">
        <v>2165</v>
      </c>
      <c r="B291" s="8" t="s">
        <v>2179</v>
      </c>
      <c r="C291" s="9" t="s">
        <v>2173</v>
      </c>
      <c r="D291" s="10" t="s">
        <v>519</v>
      </c>
      <c r="E291" s="8" t="s">
        <v>520</v>
      </c>
      <c r="F291" s="11">
        <v>21</v>
      </c>
      <c r="G291" s="11">
        <v>22</v>
      </c>
      <c r="H291" s="11">
        <f t="shared" si="112"/>
        <v>1</v>
      </c>
      <c r="I291" s="52">
        <f t="shared" si="132"/>
        <v>4.7619047619047616E-2</v>
      </c>
      <c r="J291" s="11">
        <v>9</v>
      </c>
      <c r="K291" s="11">
        <v>2</v>
      </c>
      <c r="L291" s="14">
        <f t="shared" si="134"/>
        <v>0.22222222222222221</v>
      </c>
      <c r="M291" s="8">
        <v>5</v>
      </c>
      <c r="N291" s="12">
        <f t="shared" si="113"/>
        <v>0.22727272727272727</v>
      </c>
      <c r="O291" s="8">
        <v>21</v>
      </c>
      <c r="P291" s="12">
        <f t="shared" si="114"/>
        <v>0.95454545454545459</v>
      </c>
      <c r="Q291" s="8">
        <v>12</v>
      </c>
      <c r="R291" s="12">
        <f t="shared" si="115"/>
        <v>0.54545454545454541</v>
      </c>
      <c r="S291" s="8">
        <v>4</v>
      </c>
      <c r="T291" s="8">
        <v>0</v>
      </c>
      <c r="U291" s="8">
        <v>0</v>
      </c>
      <c r="V291" s="8"/>
      <c r="W291" s="8">
        <v>0</v>
      </c>
      <c r="X291" s="8">
        <v>0</v>
      </c>
      <c r="Y291" s="17">
        <f t="shared" si="116"/>
        <v>0</v>
      </c>
      <c r="Z291" s="17">
        <f t="shared" si="117"/>
        <v>0</v>
      </c>
      <c r="AA291" s="17">
        <f t="shared" si="118"/>
        <v>0</v>
      </c>
      <c r="AB291" s="17">
        <f t="shared" si="119"/>
        <v>0</v>
      </c>
      <c r="AC291" s="17">
        <f t="shared" si="120"/>
        <v>0</v>
      </c>
      <c r="AD291" s="8">
        <v>9</v>
      </c>
      <c r="AE291" s="12">
        <f t="shared" si="121"/>
        <v>0.40909090909090912</v>
      </c>
      <c r="AF291" s="19">
        <f t="shared" si="122"/>
        <v>0</v>
      </c>
      <c r="AG291" s="19">
        <f t="shared" si="123"/>
        <v>0</v>
      </c>
      <c r="AH291" s="19">
        <f t="shared" si="124"/>
        <v>0</v>
      </c>
      <c r="AI291" s="19">
        <f t="shared" si="125"/>
        <v>0</v>
      </c>
      <c r="AJ291" s="19">
        <f t="shared" si="135"/>
        <v>1</v>
      </c>
      <c r="AK291" s="19">
        <f t="shared" si="126"/>
        <v>1</v>
      </c>
      <c r="AL291" s="19">
        <f t="shared" si="127"/>
        <v>1</v>
      </c>
      <c r="AM291" s="8">
        <f t="shared" si="128"/>
        <v>0</v>
      </c>
      <c r="AN291" s="8">
        <f t="shared" si="129"/>
        <v>0</v>
      </c>
      <c r="AO291" s="8">
        <f t="shared" si="130"/>
        <v>0</v>
      </c>
      <c r="AP291" s="8">
        <f t="shared" si="131"/>
        <v>3</v>
      </c>
    </row>
    <row r="292" spans="1:43" x14ac:dyDescent="0.25">
      <c r="A292" s="8" t="s">
        <v>2165</v>
      </c>
      <c r="B292" s="8" t="s">
        <v>2179</v>
      </c>
      <c r="C292" s="9" t="s">
        <v>1968</v>
      </c>
      <c r="D292" s="10" t="s">
        <v>521</v>
      </c>
      <c r="E292" s="8" t="s">
        <v>522</v>
      </c>
      <c r="F292" s="11">
        <v>25</v>
      </c>
      <c r="G292" s="11">
        <v>19</v>
      </c>
      <c r="H292" s="11">
        <f t="shared" si="112"/>
        <v>-6</v>
      </c>
      <c r="I292" s="52">
        <f t="shared" si="132"/>
        <v>-0.24</v>
      </c>
      <c r="J292" s="11">
        <v>15</v>
      </c>
      <c r="K292" s="11">
        <v>4</v>
      </c>
      <c r="L292" s="14">
        <f t="shared" si="134"/>
        <v>0.26666666666666666</v>
      </c>
      <c r="M292" s="8">
        <v>6</v>
      </c>
      <c r="N292" s="12">
        <f t="shared" si="113"/>
        <v>0.31578947368421051</v>
      </c>
      <c r="O292" s="8">
        <v>19</v>
      </c>
      <c r="P292" s="12">
        <f t="shared" si="114"/>
        <v>1</v>
      </c>
      <c r="Q292" s="8">
        <v>8</v>
      </c>
      <c r="R292" s="12">
        <f t="shared" si="115"/>
        <v>0.42105263157894735</v>
      </c>
      <c r="S292" s="8">
        <v>3</v>
      </c>
      <c r="T292" s="8">
        <v>0</v>
      </c>
      <c r="U292" s="8">
        <v>0</v>
      </c>
      <c r="V292" s="8"/>
      <c r="W292" s="8">
        <v>0</v>
      </c>
      <c r="X292" s="8">
        <v>0</v>
      </c>
      <c r="Y292" s="17">
        <f t="shared" si="116"/>
        <v>0</v>
      </c>
      <c r="Z292" s="17">
        <f t="shared" si="117"/>
        <v>0</v>
      </c>
      <c r="AA292" s="17">
        <f t="shared" si="118"/>
        <v>0</v>
      </c>
      <c r="AB292" s="17">
        <f t="shared" si="119"/>
        <v>0</v>
      </c>
      <c r="AC292" s="17">
        <f t="shared" si="120"/>
        <v>0</v>
      </c>
      <c r="AD292" s="8">
        <v>10</v>
      </c>
      <c r="AE292" s="12">
        <f t="shared" si="121"/>
        <v>0.52631578947368418</v>
      </c>
      <c r="AF292" s="19">
        <f t="shared" si="122"/>
        <v>0</v>
      </c>
      <c r="AG292" s="19">
        <f t="shared" si="123"/>
        <v>0</v>
      </c>
      <c r="AH292" s="19">
        <f t="shared" si="124"/>
        <v>0</v>
      </c>
      <c r="AI292" s="19">
        <f t="shared" si="125"/>
        <v>0</v>
      </c>
      <c r="AJ292" s="19">
        <f t="shared" si="135"/>
        <v>1</v>
      </c>
      <c r="AK292" s="19">
        <f t="shared" si="126"/>
        <v>0</v>
      </c>
      <c r="AL292" s="19">
        <f t="shared" si="127"/>
        <v>1</v>
      </c>
      <c r="AM292" s="8">
        <f t="shared" si="128"/>
        <v>0</v>
      </c>
      <c r="AN292" s="8">
        <f t="shared" si="129"/>
        <v>0</v>
      </c>
      <c r="AO292" s="8">
        <f t="shared" si="130"/>
        <v>0</v>
      </c>
      <c r="AP292" s="8">
        <f t="shared" si="131"/>
        <v>2</v>
      </c>
    </row>
    <row r="293" spans="1:43" x14ac:dyDescent="0.25">
      <c r="A293" s="20" t="s">
        <v>2165</v>
      </c>
      <c r="B293" s="20" t="s">
        <v>2179</v>
      </c>
      <c r="C293" s="21" t="s">
        <v>2147</v>
      </c>
      <c r="D293" s="22" t="s">
        <v>523</v>
      </c>
      <c r="E293" s="20" t="s">
        <v>524</v>
      </c>
      <c r="F293" s="23">
        <v>4</v>
      </c>
      <c r="G293" s="23">
        <v>6</v>
      </c>
      <c r="H293" s="23">
        <f t="shared" si="112"/>
        <v>2</v>
      </c>
      <c r="I293" s="53">
        <f t="shared" si="132"/>
        <v>0.5</v>
      </c>
      <c r="J293" s="23">
        <v>0</v>
      </c>
      <c r="K293" s="23">
        <v>0</v>
      </c>
      <c r="L293" s="57">
        <v>0</v>
      </c>
      <c r="M293" s="20">
        <v>3</v>
      </c>
      <c r="N293" s="25">
        <f t="shared" si="113"/>
        <v>0.5</v>
      </c>
      <c r="O293" s="20">
        <v>6</v>
      </c>
      <c r="P293" s="25">
        <f t="shared" si="114"/>
        <v>1</v>
      </c>
      <c r="Q293" s="20">
        <v>4</v>
      </c>
      <c r="R293" s="25">
        <f t="shared" si="115"/>
        <v>0.66666666666666663</v>
      </c>
      <c r="S293" s="20">
        <v>3</v>
      </c>
      <c r="T293" s="20">
        <v>0</v>
      </c>
      <c r="U293" s="20">
        <v>0</v>
      </c>
      <c r="V293" s="20"/>
      <c r="W293" s="20">
        <v>0</v>
      </c>
      <c r="X293" s="20">
        <v>0</v>
      </c>
      <c r="Y293" s="26">
        <f t="shared" si="116"/>
        <v>0</v>
      </c>
      <c r="Z293" s="26">
        <f t="shared" si="117"/>
        <v>0</v>
      </c>
      <c r="AA293" s="26">
        <f t="shared" si="118"/>
        <v>0</v>
      </c>
      <c r="AB293" s="26">
        <f t="shared" si="119"/>
        <v>0</v>
      </c>
      <c r="AC293" s="26">
        <f t="shared" si="120"/>
        <v>0</v>
      </c>
      <c r="AD293" s="20">
        <v>6</v>
      </c>
      <c r="AE293" s="25">
        <f t="shared" si="121"/>
        <v>1</v>
      </c>
      <c r="AF293" s="27">
        <f t="shared" si="122"/>
        <v>0</v>
      </c>
      <c r="AG293" s="27">
        <f t="shared" si="123"/>
        <v>1</v>
      </c>
      <c r="AH293" s="27">
        <f t="shared" si="124"/>
        <v>0</v>
      </c>
      <c r="AI293" s="27">
        <f t="shared" si="125"/>
        <v>1</v>
      </c>
      <c r="AJ293" s="27">
        <f t="shared" si="135"/>
        <v>1</v>
      </c>
      <c r="AK293" s="27">
        <f t="shared" si="126"/>
        <v>1</v>
      </c>
      <c r="AL293" s="27">
        <f t="shared" si="127"/>
        <v>1</v>
      </c>
      <c r="AM293" s="20">
        <f t="shared" si="128"/>
        <v>0</v>
      </c>
      <c r="AN293" s="20">
        <f t="shared" si="129"/>
        <v>0</v>
      </c>
      <c r="AO293" s="20">
        <f t="shared" si="130"/>
        <v>1</v>
      </c>
      <c r="AP293" s="20">
        <f t="shared" si="131"/>
        <v>6</v>
      </c>
      <c r="AQ293" s="28"/>
    </row>
    <row r="294" spans="1:43" x14ac:dyDescent="0.25">
      <c r="A294" s="8" t="s">
        <v>2165</v>
      </c>
      <c r="B294" s="8" t="s">
        <v>2179</v>
      </c>
      <c r="C294" s="9" t="s">
        <v>2185</v>
      </c>
      <c r="D294" s="10" t="s">
        <v>525</v>
      </c>
      <c r="E294" s="8" t="s">
        <v>526</v>
      </c>
      <c r="F294" s="11">
        <v>41</v>
      </c>
      <c r="G294" s="11">
        <v>36</v>
      </c>
      <c r="H294" s="11">
        <f t="shared" si="112"/>
        <v>-5</v>
      </c>
      <c r="I294" s="52">
        <f t="shared" si="132"/>
        <v>-0.12195121951219512</v>
      </c>
      <c r="J294" s="11">
        <v>10</v>
      </c>
      <c r="K294" s="11">
        <v>8</v>
      </c>
      <c r="L294" s="14">
        <f t="shared" ref="L294:L299" si="136">IFERROR(K294/J294,"0%")</f>
        <v>0.8</v>
      </c>
      <c r="M294" s="8">
        <v>19</v>
      </c>
      <c r="N294" s="12">
        <f t="shared" si="113"/>
        <v>0.52777777777777779</v>
      </c>
      <c r="O294" s="8">
        <v>22</v>
      </c>
      <c r="P294" s="12">
        <f t="shared" si="114"/>
        <v>0.61111111111111116</v>
      </c>
      <c r="Q294" s="8">
        <v>23</v>
      </c>
      <c r="R294" s="12">
        <f t="shared" si="115"/>
        <v>0.63888888888888884</v>
      </c>
      <c r="S294" s="8">
        <v>6</v>
      </c>
      <c r="T294" s="8">
        <v>0</v>
      </c>
      <c r="U294" s="8">
        <v>0</v>
      </c>
      <c r="V294" s="8"/>
      <c r="W294" s="8">
        <v>0</v>
      </c>
      <c r="X294" s="8">
        <v>0</v>
      </c>
      <c r="Y294" s="17">
        <f t="shared" si="116"/>
        <v>0</v>
      </c>
      <c r="Z294" s="17">
        <f t="shared" si="117"/>
        <v>0</v>
      </c>
      <c r="AA294" s="17">
        <f t="shared" si="118"/>
        <v>0</v>
      </c>
      <c r="AB294" s="17">
        <f t="shared" si="119"/>
        <v>0</v>
      </c>
      <c r="AC294" s="17">
        <f t="shared" si="120"/>
        <v>0</v>
      </c>
      <c r="AD294" s="8">
        <v>25</v>
      </c>
      <c r="AE294" s="12">
        <f t="shared" si="121"/>
        <v>0.69444444444444442</v>
      </c>
      <c r="AF294" s="19">
        <f t="shared" si="122"/>
        <v>1</v>
      </c>
      <c r="AG294" s="19">
        <f t="shared" si="123"/>
        <v>0</v>
      </c>
      <c r="AH294" s="19">
        <f t="shared" si="124"/>
        <v>1</v>
      </c>
      <c r="AI294" s="19">
        <f t="shared" si="125"/>
        <v>1</v>
      </c>
      <c r="AJ294" s="19">
        <f t="shared" si="135"/>
        <v>0</v>
      </c>
      <c r="AK294" s="19">
        <f t="shared" si="126"/>
        <v>1</v>
      </c>
      <c r="AL294" s="19">
        <f t="shared" si="127"/>
        <v>1</v>
      </c>
      <c r="AM294" s="8">
        <f t="shared" si="128"/>
        <v>0</v>
      </c>
      <c r="AN294" s="8">
        <f t="shared" si="129"/>
        <v>0</v>
      </c>
      <c r="AO294" s="8">
        <f t="shared" si="130"/>
        <v>1</v>
      </c>
      <c r="AP294" s="8">
        <f t="shared" si="131"/>
        <v>6</v>
      </c>
    </row>
    <row r="295" spans="1:43" x14ac:dyDescent="0.25">
      <c r="A295" s="8" t="s">
        <v>2165</v>
      </c>
      <c r="B295" s="8" t="s">
        <v>2179</v>
      </c>
      <c r="C295" s="9" t="s">
        <v>2126</v>
      </c>
      <c r="D295" s="10" t="s">
        <v>527</v>
      </c>
      <c r="E295" s="8" t="s">
        <v>528</v>
      </c>
      <c r="F295" s="11">
        <v>20</v>
      </c>
      <c r="G295" s="11">
        <v>18</v>
      </c>
      <c r="H295" s="11">
        <f t="shared" si="112"/>
        <v>-2</v>
      </c>
      <c r="I295" s="52">
        <f t="shared" si="132"/>
        <v>-0.1</v>
      </c>
      <c r="J295" s="11">
        <v>4</v>
      </c>
      <c r="K295" s="11">
        <v>2</v>
      </c>
      <c r="L295" s="14">
        <f t="shared" si="136"/>
        <v>0.5</v>
      </c>
      <c r="M295" s="8">
        <v>9</v>
      </c>
      <c r="N295" s="12">
        <f t="shared" si="113"/>
        <v>0.5</v>
      </c>
      <c r="O295" s="8">
        <v>11</v>
      </c>
      <c r="P295" s="12">
        <f t="shared" si="114"/>
        <v>0.61111111111111116</v>
      </c>
      <c r="Q295" s="8">
        <v>9</v>
      </c>
      <c r="R295" s="12">
        <f t="shared" si="115"/>
        <v>0.5</v>
      </c>
      <c r="S295" s="8">
        <v>8</v>
      </c>
      <c r="T295" s="8">
        <v>0</v>
      </c>
      <c r="U295" s="8">
        <v>1</v>
      </c>
      <c r="V295" s="8"/>
      <c r="W295" s="8">
        <v>1</v>
      </c>
      <c r="X295" s="8">
        <v>0</v>
      </c>
      <c r="Y295" s="17">
        <f t="shared" si="116"/>
        <v>0</v>
      </c>
      <c r="Z295" s="17" t="str">
        <f t="shared" si="117"/>
        <v>YES</v>
      </c>
      <c r="AA295" s="17">
        <f t="shared" si="118"/>
        <v>0</v>
      </c>
      <c r="AB295" s="17" t="str">
        <f t="shared" si="119"/>
        <v>YES</v>
      </c>
      <c r="AC295" s="17">
        <f t="shared" si="120"/>
        <v>0</v>
      </c>
      <c r="AD295" s="8">
        <v>17</v>
      </c>
      <c r="AE295" s="12">
        <f t="shared" si="121"/>
        <v>0.94444444444444442</v>
      </c>
      <c r="AF295" s="19">
        <f t="shared" si="122"/>
        <v>0</v>
      </c>
      <c r="AG295" s="19">
        <f t="shared" si="123"/>
        <v>0</v>
      </c>
      <c r="AH295" s="19">
        <f t="shared" si="124"/>
        <v>1</v>
      </c>
      <c r="AI295" s="19">
        <f t="shared" si="125"/>
        <v>1</v>
      </c>
      <c r="AJ295" s="19">
        <f t="shared" si="135"/>
        <v>0</v>
      </c>
      <c r="AK295" s="19">
        <f t="shared" si="126"/>
        <v>1</v>
      </c>
      <c r="AL295" s="19">
        <f t="shared" si="127"/>
        <v>1</v>
      </c>
      <c r="AM295" s="8">
        <f t="shared" si="128"/>
        <v>1</v>
      </c>
      <c r="AN295" s="8">
        <f t="shared" si="129"/>
        <v>1</v>
      </c>
      <c r="AO295" s="8">
        <f t="shared" si="130"/>
        <v>1</v>
      </c>
      <c r="AP295" s="8">
        <f t="shared" si="131"/>
        <v>7</v>
      </c>
    </row>
    <row r="296" spans="1:43" x14ac:dyDescent="0.25">
      <c r="A296" s="8" t="s">
        <v>2165</v>
      </c>
      <c r="B296" s="8" t="s">
        <v>2179</v>
      </c>
      <c r="C296" s="9" t="s">
        <v>1969</v>
      </c>
      <c r="D296" s="10" t="s">
        <v>529</v>
      </c>
      <c r="E296" s="8" t="s">
        <v>530</v>
      </c>
      <c r="F296" s="11">
        <v>37</v>
      </c>
      <c r="G296" s="11">
        <v>37</v>
      </c>
      <c r="H296" s="11">
        <f t="shared" si="112"/>
        <v>0</v>
      </c>
      <c r="I296" s="52">
        <f t="shared" si="132"/>
        <v>0</v>
      </c>
      <c r="J296" s="11">
        <v>14</v>
      </c>
      <c r="K296" s="11">
        <v>11</v>
      </c>
      <c r="L296" s="14">
        <f t="shared" si="136"/>
        <v>0.7857142857142857</v>
      </c>
      <c r="M296" s="8">
        <v>13</v>
      </c>
      <c r="N296" s="12">
        <f t="shared" si="113"/>
        <v>0.35135135135135137</v>
      </c>
      <c r="O296" s="8">
        <v>28</v>
      </c>
      <c r="P296" s="12">
        <f t="shared" si="114"/>
        <v>0.7567567567567568</v>
      </c>
      <c r="Q296" s="8">
        <v>21</v>
      </c>
      <c r="R296" s="12">
        <f t="shared" si="115"/>
        <v>0.56756756756756754</v>
      </c>
      <c r="S296" s="8">
        <v>3</v>
      </c>
      <c r="T296" s="8">
        <v>0</v>
      </c>
      <c r="U296" s="8">
        <v>0</v>
      </c>
      <c r="V296" s="8"/>
      <c r="W296" s="8">
        <v>3</v>
      </c>
      <c r="X296" s="8">
        <v>0</v>
      </c>
      <c r="Y296" s="17">
        <f t="shared" si="116"/>
        <v>0</v>
      </c>
      <c r="Z296" s="17">
        <f t="shared" si="117"/>
        <v>0</v>
      </c>
      <c r="AA296" s="17">
        <f t="shared" si="118"/>
        <v>0</v>
      </c>
      <c r="AB296" s="17" t="str">
        <f t="shared" si="119"/>
        <v>YES</v>
      </c>
      <c r="AC296" s="17">
        <f t="shared" si="120"/>
        <v>0</v>
      </c>
      <c r="AD296" s="8">
        <v>25</v>
      </c>
      <c r="AE296" s="12">
        <f t="shared" si="121"/>
        <v>0.67567567567567566</v>
      </c>
      <c r="AF296" s="19">
        <f t="shared" si="122"/>
        <v>1</v>
      </c>
      <c r="AG296" s="19">
        <f t="shared" si="123"/>
        <v>0</v>
      </c>
      <c r="AH296" s="19">
        <f t="shared" si="124"/>
        <v>1</v>
      </c>
      <c r="AI296" s="19">
        <f t="shared" si="125"/>
        <v>0</v>
      </c>
      <c r="AJ296" s="19">
        <f t="shared" si="135"/>
        <v>1</v>
      </c>
      <c r="AK296" s="19">
        <f t="shared" si="126"/>
        <v>1</v>
      </c>
      <c r="AL296" s="19">
        <f t="shared" si="127"/>
        <v>1</v>
      </c>
      <c r="AM296" s="8">
        <f t="shared" si="128"/>
        <v>0</v>
      </c>
      <c r="AN296" s="8">
        <f t="shared" si="129"/>
        <v>1</v>
      </c>
      <c r="AO296" s="8">
        <f t="shared" si="130"/>
        <v>1</v>
      </c>
      <c r="AP296" s="8">
        <f t="shared" si="131"/>
        <v>7</v>
      </c>
    </row>
    <row r="297" spans="1:43" x14ac:dyDescent="0.25">
      <c r="A297" s="8" t="s">
        <v>2165</v>
      </c>
      <c r="B297" s="8" t="s">
        <v>2179</v>
      </c>
      <c r="C297" s="9" t="s">
        <v>2158</v>
      </c>
      <c r="D297" s="10" t="s">
        <v>531</v>
      </c>
      <c r="E297" s="8" t="s">
        <v>532</v>
      </c>
      <c r="F297" s="11">
        <v>74</v>
      </c>
      <c r="G297" s="11">
        <v>74</v>
      </c>
      <c r="H297" s="11">
        <f t="shared" si="112"/>
        <v>0</v>
      </c>
      <c r="I297" s="52">
        <f t="shared" si="132"/>
        <v>0</v>
      </c>
      <c r="J297" s="11">
        <v>18</v>
      </c>
      <c r="K297" s="11">
        <v>9</v>
      </c>
      <c r="L297" s="14">
        <f t="shared" si="136"/>
        <v>0.5</v>
      </c>
      <c r="M297" s="8">
        <v>45</v>
      </c>
      <c r="N297" s="12">
        <f t="shared" si="113"/>
        <v>0.60810810810810811</v>
      </c>
      <c r="O297" s="8">
        <v>56</v>
      </c>
      <c r="P297" s="12">
        <f t="shared" si="114"/>
        <v>0.7567567567567568</v>
      </c>
      <c r="Q297" s="8">
        <v>51</v>
      </c>
      <c r="R297" s="12">
        <f t="shared" si="115"/>
        <v>0.68918918918918914</v>
      </c>
      <c r="S297" s="8">
        <v>6</v>
      </c>
      <c r="T297" s="8">
        <v>0</v>
      </c>
      <c r="U297" s="8">
        <v>1</v>
      </c>
      <c r="V297" s="8"/>
      <c r="W297" s="8">
        <v>1</v>
      </c>
      <c r="X297" s="8">
        <v>0</v>
      </c>
      <c r="Y297" s="17">
        <f t="shared" si="116"/>
        <v>0</v>
      </c>
      <c r="Z297" s="17" t="str">
        <f t="shared" si="117"/>
        <v>YES</v>
      </c>
      <c r="AA297" s="17">
        <f t="shared" si="118"/>
        <v>0</v>
      </c>
      <c r="AB297" s="17" t="str">
        <f t="shared" si="119"/>
        <v>YES</v>
      </c>
      <c r="AC297" s="17">
        <f t="shared" si="120"/>
        <v>0</v>
      </c>
      <c r="AD297" s="8">
        <v>49</v>
      </c>
      <c r="AE297" s="12">
        <f t="shared" si="121"/>
        <v>0.66216216216216217</v>
      </c>
      <c r="AF297" s="19">
        <f t="shared" si="122"/>
        <v>1</v>
      </c>
      <c r="AG297" s="19">
        <f t="shared" si="123"/>
        <v>0</v>
      </c>
      <c r="AH297" s="19">
        <f t="shared" si="124"/>
        <v>1</v>
      </c>
      <c r="AI297" s="19">
        <f t="shared" si="125"/>
        <v>1</v>
      </c>
      <c r="AJ297" s="19">
        <f t="shared" si="135"/>
        <v>1</v>
      </c>
      <c r="AK297" s="19">
        <f t="shared" si="126"/>
        <v>1</v>
      </c>
      <c r="AL297" s="19">
        <f t="shared" si="127"/>
        <v>1</v>
      </c>
      <c r="AM297" s="8">
        <f t="shared" si="128"/>
        <v>1</v>
      </c>
      <c r="AN297" s="8">
        <f t="shared" si="129"/>
        <v>1</v>
      </c>
      <c r="AO297" s="8">
        <f t="shared" si="130"/>
        <v>1</v>
      </c>
      <c r="AP297" s="8">
        <f t="shared" si="131"/>
        <v>9</v>
      </c>
    </row>
    <row r="298" spans="1:43" x14ac:dyDescent="0.25">
      <c r="A298" s="8" t="s">
        <v>2165</v>
      </c>
      <c r="B298" s="8" t="s">
        <v>2179</v>
      </c>
      <c r="C298" s="9" t="s">
        <v>2018</v>
      </c>
      <c r="D298" s="10" t="s">
        <v>533</v>
      </c>
      <c r="E298" s="8" t="s">
        <v>534</v>
      </c>
      <c r="F298" s="11">
        <v>33</v>
      </c>
      <c r="G298" s="11">
        <v>27</v>
      </c>
      <c r="H298" s="11">
        <f t="shared" si="112"/>
        <v>-6</v>
      </c>
      <c r="I298" s="52">
        <f t="shared" si="132"/>
        <v>-0.18181818181818182</v>
      </c>
      <c r="J298" s="11">
        <v>9</v>
      </c>
      <c r="K298" s="11">
        <v>5</v>
      </c>
      <c r="L298" s="14">
        <f t="shared" si="136"/>
        <v>0.55555555555555558</v>
      </c>
      <c r="M298" s="8">
        <v>16</v>
      </c>
      <c r="N298" s="12">
        <f t="shared" si="113"/>
        <v>0.59259259259259256</v>
      </c>
      <c r="O298" s="8">
        <v>24</v>
      </c>
      <c r="P298" s="12">
        <f t="shared" si="114"/>
        <v>0.88888888888888884</v>
      </c>
      <c r="Q298" s="8">
        <v>20</v>
      </c>
      <c r="R298" s="12">
        <f t="shared" si="115"/>
        <v>0.7407407407407407</v>
      </c>
      <c r="S298" s="8">
        <v>10</v>
      </c>
      <c r="T298" s="8">
        <v>0</v>
      </c>
      <c r="U298" s="8">
        <v>0</v>
      </c>
      <c r="V298" s="8"/>
      <c r="W298" s="8">
        <v>1</v>
      </c>
      <c r="X298" s="8">
        <v>0</v>
      </c>
      <c r="Y298" s="17">
        <f t="shared" si="116"/>
        <v>0</v>
      </c>
      <c r="Z298" s="17">
        <f t="shared" si="117"/>
        <v>0</v>
      </c>
      <c r="AA298" s="17">
        <f t="shared" si="118"/>
        <v>0</v>
      </c>
      <c r="AB298" s="17" t="str">
        <f t="shared" si="119"/>
        <v>YES</v>
      </c>
      <c r="AC298" s="17">
        <f t="shared" si="120"/>
        <v>0</v>
      </c>
      <c r="AD298" s="8">
        <v>15</v>
      </c>
      <c r="AE298" s="12">
        <f t="shared" si="121"/>
        <v>0.55555555555555558</v>
      </c>
      <c r="AF298" s="19">
        <f t="shared" si="122"/>
        <v>0</v>
      </c>
      <c r="AG298" s="19">
        <f t="shared" si="123"/>
        <v>0</v>
      </c>
      <c r="AH298" s="19">
        <f t="shared" si="124"/>
        <v>1</v>
      </c>
      <c r="AI298" s="19">
        <f t="shared" si="125"/>
        <v>1</v>
      </c>
      <c r="AJ298" s="19">
        <f t="shared" si="135"/>
        <v>1</v>
      </c>
      <c r="AK298" s="19">
        <f t="shared" si="126"/>
        <v>1</v>
      </c>
      <c r="AL298" s="19">
        <f t="shared" si="127"/>
        <v>1</v>
      </c>
      <c r="AM298" s="8">
        <f t="shared" si="128"/>
        <v>0</v>
      </c>
      <c r="AN298" s="8">
        <f t="shared" si="129"/>
        <v>1</v>
      </c>
      <c r="AO298" s="8">
        <f t="shared" si="130"/>
        <v>0</v>
      </c>
      <c r="AP298" s="8">
        <f t="shared" si="131"/>
        <v>6</v>
      </c>
    </row>
    <row r="299" spans="1:43" x14ac:dyDescent="0.25">
      <c r="A299" s="8" t="s">
        <v>2165</v>
      </c>
      <c r="B299" s="8" t="s">
        <v>2179</v>
      </c>
      <c r="C299" s="9" t="s">
        <v>2186</v>
      </c>
      <c r="D299" s="10" t="s">
        <v>535</v>
      </c>
      <c r="E299" s="8" t="s">
        <v>536</v>
      </c>
      <c r="F299" s="11">
        <v>20</v>
      </c>
      <c r="G299" s="11">
        <v>27</v>
      </c>
      <c r="H299" s="11">
        <f t="shared" si="112"/>
        <v>7</v>
      </c>
      <c r="I299" s="52">
        <f t="shared" si="132"/>
        <v>0.35</v>
      </c>
      <c r="J299" s="11">
        <v>9</v>
      </c>
      <c r="K299" s="11">
        <v>5</v>
      </c>
      <c r="L299" s="14">
        <f t="shared" si="136"/>
        <v>0.55555555555555558</v>
      </c>
      <c r="M299" s="8">
        <v>8</v>
      </c>
      <c r="N299" s="12">
        <f t="shared" si="113"/>
        <v>0.29629629629629628</v>
      </c>
      <c r="O299" s="8">
        <v>10</v>
      </c>
      <c r="P299" s="12">
        <f t="shared" si="114"/>
        <v>0.37037037037037035</v>
      </c>
      <c r="Q299" s="8">
        <v>15</v>
      </c>
      <c r="R299" s="12">
        <f t="shared" si="115"/>
        <v>0.55555555555555558</v>
      </c>
      <c r="S299" s="8">
        <v>1</v>
      </c>
      <c r="T299" s="8">
        <v>0</v>
      </c>
      <c r="U299" s="8">
        <v>0</v>
      </c>
      <c r="V299" s="8"/>
      <c r="W299" s="8">
        <v>0</v>
      </c>
      <c r="X299" s="8">
        <v>0</v>
      </c>
      <c r="Y299" s="17">
        <f t="shared" si="116"/>
        <v>0</v>
      </c>
      <c r="Z299" s="17">
        <f t="shared" si="117"/>
        <v>0</v>
      </c>
      <c r="AA299" s="17">
        <f t="shared" si="118"/>
        <v>0</v>
      </c>
      <c r="AB299" s="17">
        <f t="shared" si="119"/>
        <v>0</v>
      </c>
      <c r="AC299" s="17">
        <f t="shared" si="120"/>
        <v>0</v>
      </c>
      <c r="AD299" s="8">
        <v>11</v>
      </c>
      <c r="AE299" s="12">
        <f t="shared" si="121"/>
        <v>0.40740740740740738</v>
      </c>
      <c r="AF299" s="19">
        <f t="shared" si="122"/>
        <v>0</v>
      </c>
      <c r="AG299" s="19">
        <f t="shared" si="123"/>
        <v>1</v>
      </c>
      <c r="AH299" s="19">
        <f t="shared" si="124"/>
        <v>1</v>
      </c>
      <c r="AI299" s="19">
        <f t="shared" si="125"/>
        <v>0</v>
      </c>
      <c r="AJ299" s="19">
        <f t="shared" si="135"/>
        <v>0</v>
      </c>
      <c r="AK299" s="19">
        <f t="shared" si="126"/>
        <v>1</v>
      </c>
      <c r="AL299" s="19">
        <f t="shared" si="127"/>
        <v>0</v>
      </c>
      <c r="AM299" s="8">
        <f t="shared" si="128"/>
        <v>0</v>
      </c>
      <c r="AN299" s="8">
        <f t="shared" si="129"/>
        <v>0</v>
      </c>
      <c r="AO299" s="8">
        <f t="shared" si="130"/>
        <v>0</v>
      </c>
      <c r="AP299" s="8">
        <f t="shared" si="131"/>
        <v>3</v>
      </c>
    </row>
    <row r="300" spans="1:43" x14ac:dyDescent="0.25">
      <c r="A300" s="20" t="s">
        <v>2165</v>
      </c>
      <c r="B300" s="20" t="s">
        <v>2179</v>
      </c>
      <c r="C300" s="21" t="s">
        <v>2187</v>
      </c>
      <c r="D300" s="22" t="s">
        <v>537</v>
      </c>
      <c r="E300" s="20" t="s">
        <v>538</v>
      </c>
      <c r="F300" s="23">
        <v>8</v>
      </c>
      <c r="G300" s="23">
        <v>8</v>
      </c>
      <c r="H300" s="23">
        <f t="shared" si="112"/>
        <v>0</v>
      </c>
      <c r="I300" s="53">
        <f t="shared" si="132"/>
        <v>0</v>
      </c>
      <c r="J300" s="23">
        <v>6</v>
      </c>
      <c r="K300" s="23">
        <v>0</v>
      </c>
      <c r="L300" s="24">
        <f>IFERROR(K300/J300,"0")</f>
        <v>0</v>
      </c>
      <c r="M300" s="20">
        <v>0</v>
      </c>
      <c r="N300" s="25">
        <f t="shared" si="113"/>
        <v>0</v>
      </c>
      <c r="O300" s="20">
        <v>8</v>
      </c>
      <c r="P300" s="25">
        <f t="shared" si="114"/>
        <v>1</v>
      </c>
      <c r="Q300" s="20">
        <v>4</v>
      </c>
      <c r="R300" s="25">
        <f t="shared" si="115"/>
        <v>0.5</v>
      </c>
      <c r="S300" s="20">
        <v>0</v>
      </c>
      <c r="T300" s="20">
        <v>0</v>
      </c>
      <c r="U300" s="20">
        <v>0</v>
      </c>
      <c r="V300" s="20"/>
      <c r="W300" s="20">
        <v>2</v>
      </c>
      <c r="X300" s="20">
        <v>0</v>
      </c>
      <c r="Y300" s="26">
        <f t="shared" si="116"/>
        <v>0</v>
      </c>
      <c r="Z300" s="26">
        <f t="shared" si="117"/>
        <v>0</v>
      </c>
      <c r="AA300" s="26">
        <f t="shared" si="118"/>
        <v>0</v>
      </c>
      <c r="AB300" s="26" t="str">
        <f t="shared" si="119"/>
        <v>YES</v>
      </c>
      <c r="AC300" s="26">
        <f t="shared" si="120"/>
        <v>0</v>
      </c>
      <c r="AD300" s="20">
        <v>2</v>
      </c>
      <c r="AE300" s="25">
        <f t="shared" si="121"/>
        <v>0.25</v>
      </c>
      <c r="AF300" s="27">
        <f t="shared" si="122"/>
        <v>0</v>
      </c>
      <c r="AG300" s="27">
        <f t="shared" si="123"/>
        <v>0</v>
      </c>
      <c r="AH300" s="27">
        <f t="shared" si="124"/>
        <v>0</v>
      </c>
      <c r="AI300" s="27">
        <f t="shared" si="125"/>
        <v>0</v>
      </c>
      <c r="AJ300" s="27">
        <f t="shared" si="135"/>
        <v>1</v>
      </c>
      <c r="AK300" s="27">
        <f t="shared" si="126"/>
        <v>1</v>
      </c>
      <c r="AL300" s="27">
        <f t="shared" si="127"/>
        <v>0</v>
      </c>
      <c r="AM300" s="20">
        <f t="shared" si="128"/>
        <v>0</v>
      </c>
      <c r="AN300" s="20">
        <f t="shared" si="129"/>
        <v>1</v>
      </c>
      <c r="AO300" s="20">
        <f t="shared" si="130"/>
        <v>0</v>
      </c>
      <c r="AP300" s="20">
        <f t="shared" si="131"/>
        <v>3</v>
      </c>
      <c r="AQ300" s="28"/>
    </row>
    <row r="301" spans="1:43" x14ac:dyDescent="0.25">
      <c r="A301" s="20" t="s">
        <v>2165</v>
      </c>
      <c r="B301" s="20" t="s">
        <v>2179</v>
      </c>
      <c r="C301" s="21" t="s">
        <v>2035</v>
      </c>
      <c r="D301" s="22" t="s">
        <v>539</v>
      </c>
      <c r="E301" s="20" t="s">
        <v>540</v>
      </c>
      <c r="F301" s="23">
        <v>1</v>
      </c>
      <c r="G301" s="23">
        <v>7</v>
      </c>
      <c r="H301" s="23">
        <f t="shared" si="112"/>
        <v>6</v>
      </c>
      <c r="I301" s="53">
        <f t="shared" si="132"/>
        <v>6</v>
      </c>
      <c r="J301" s="23">
        <v>2</v>
      </c>
      <c r="K301" s="23">
        <v>0</v>
      </c>
      <c r="L301" s="24">
        <f>IFERROR(K301/J301,"0")</f>
        <v>0</v>
      </c>
      <c r="M301" s="20">
        <v>0</v>
      </c>
      <c r="N301" s="25">
        <f t="shared" si="113"/>
        <v>0</v>
      </c>
      <c r="O301" s="20">
        <v>2</v>
      </c>
      <c r="P301" s="25">
        <f t="shared" si="114"/>
        <v>0.2857142857142857</v>
      </c>
      <c r="Q301" s="20">
        <v>2</v>
      </c>
      <c r="R301" s="25">
        <f t="shared" si="115"/>
        <v>0.2857142857142857</v>
      </c>
      <c r="S301" s="20">
        <v>1</v>
      </c>
      <c r="T301" s="20">
        <v>0</v>
      </c>
      <c r="U301" s="20">
        <v>0</v>
      </c>
      <c r="V301" s="20"/>
      <c r="W301" s="20">
        <v>0</v>
      </c>
      <c r="X301" s="20">
        <v>0</v>
      </c>
      <c r="Y301" s="26">
        <f t="shared" si="116"/>
        <v>0</v>
      </c>
      <c r="Z301" s="26">
        <f t="shared" si="117"/>
        <v>0</v>
      </c>
      <c r="AA301" s="26">
        <f t="shared" si="118"/>
        <v>0</v>
      </c>
      <c r="AB301" s="26">
        <f t="shared" si="119"/>
        <v>0</v>
      </c>
      <c r="AC301" s="26">
        <f t="shared" si="120"/>
        <v>0</v>
      </c>
      <c r="AD301" s="20">
        <v>2</v>
      </c>
      <c r="AE301" s="25">
        <f t="shared" si="121"/>
        <v>0.2857142857142857</v>
      </c>
      <c r="AF301" s="27">
        <f t="shared" si="122"/>
        <v>0</v>
      </c>
      <c r="AG301" s="27">
        <f t="shared" si="123"/>
        <v>1</v>
      </c>
      <c r="AH301" s="27">
        <f t="shared" si="124"/>
        <v>0</v>
      </c>
      <c r="AI301" s="27">
        <f t="shared" si="125"/>
        <v>0</v>
      </c>
      <c r="AJ301" s="27">
        <f t="shared" si="135"/>
        <v>0</v>
      </c>
      <c r="AK301" s="27">
        <f t="shared" si="126"/>
        <v>0</v>
      </c>
      <c r="AL301" s="27">
        <f t="shared" si="127"/>
        <v>0</v>
      </c>
      <c r="AM301" s="20">
        <f t="shared" si="128"/>
        <v>0</v>
      </c>
      <c r="AN301" s="20">
        <f t="shared" si="129"/>
        <v>0</v>
      </c>
      <c r="AO301" s="20">
        <f t="shared" si="130"/>
        <v>0</v>
      </c>
      <c r="AP301" s="20">
        <f t="shared" si="131"/>
        <v>1</v>
      </c>
      <c r="AQ301" s="28"/>
    </row>
    <row r="302" spans="1:43" x14ac:dyDescent="0.25">
      <c r="A302" s="8" t="s">
        <v>2165</v>
      </c>
      <c r="B302" s="8" t="s">
        <v>2179</v>
      </c>
      <c r="C302" s="9" t="s">
        <v>2188</v>
      </c>
      <c r="D302" s="10" t="s">
        <v>2189</v>
      </c>
      <c r="E302" s="8" t="s">
        <v>2190</v>
      </c>
      <c r="F302" s="11">
        <v>0</v>
      </c>
      <c r="G302" s="11">
        <v>25</v>
      </c>
      <c r="H302" s="11">
        <f t="shared" si="112"/>
        <v>25</v>
      </c>
      <c r="I302" s="59" t="s">
        <v>2457</v>
      </c>
      <c r="J302" s="11">
        <v>0</v>
      </c>
      <c r="K302" s="11">
        <v>7</v>
      </c>
      <c r="L302" s="57">
        <v>7</v>
      </c>
      <c r="M302" s="8">
        <v>5</v>
      </c>
      <c r="N302" s="12">
        <f t="shared" si="113"/>
        <v>0.2</v>
      </c>
      <c r="O302" s="8">
        <v>20</v>
      </c>
      <c r="P302" s="12">
        <f t="shared" si="114"/>
        <v>0.8</v>
      </c>
      <c r="Q302" s="8">
        <v>13</v>
      </c>
      <c r="R302" s="12">
        <f t="shared" si="115"/>
        <v>0.52</v>
      </c>
      <c r="S302" s="8">
        <v>2</v>
      </c>
      <c r="T302" s="8">
        <v>0</v>
      </c>
      <c r="U302" s="8">
        <v>0</v>
      </c>
      <c r="V302" s="8"/>
      <c r="W302" s="8">
        <v>0</v>
      </c>
      <c r="X302" s="8">
        <v>4</v>
      </c>
      <c r="Y302" s="17">
        <f t="shared" si="116"/>
        <v>0</v>
      </c>
      <c r="Z302" s="17">
        <f t="shared" si="117"/>
        <v>0</v>
      </c>
      <c r="AA302" s="17">
        <f t="shared" si="118"/>
        <v>0</v>
      </c>
      <c r="AB302" s="17">
        <f t="shared" si="119"/>
        <v>0</v>
      </c>
      <c r="AC302" s="17" t="str">
        <f t="shared" si="120"/>
        <v>YES</v>
      </c>
      <c r="AD302" s="8">
        <v>21</v>
      </c>
      <c r="AE302" s="12">
        <f t="shared" si="121"/>
        <v>0.84</v>
      </c>
      <c r="AF302" s="19">
        <f t="shared" si="122"/>
        <v>0</v>
      </c>
      <c r="AG302" s="19">
        <f t="shared" si="123"/>
        <v>1</v>
      </c>
      <c r="AH302" s="19">
        <f t="shared" si="124"/>
        <v>1</v>
      </c>
      <c r="AI302" s="19">
        <f t="shared" si="125"/>
        <v>0</v>
      </c>
      <c r="AJ302" s="19">
        <f t="shared" si="135"/>
        <v>1</v>
      </c>
      <c r="AK302" s="19">
        <f t="shared" si="126"/>
        <v>1</v>
      </c>
      <c r="AL302" s="19">
        <f t="shared" si="127"/>
        <v>0</v>
      </c>
      <c r="AM302" s="8">
        <f t="shared" si="128"/>
        <v>0</v>
      </c>
      <c r="AN302" s="8">
        <f t="shared" si="129"/>
        <v>1</v>
      </c>
      <c r="AO302" s="8">
        <f t="shared" si="130"/>
        <v>1</v>
      </c>
      <c r="AP302" s="8">
        <f t="shared" si="131"/>
        <v>6</v>
      </c>
    </row>
    <row r="303" spans="1:43" x14ac:dyDescent="0.25">
      <c r="A303" s="8" t="s">
        <v>2165</v>
      </c>
      <c r="B303" s="8" t="s">
        <v>2191</v>
      </c>
      <c r="C303" s="9" t="s">
        <v>2121</v>
      </c>
      <c r="D303" s="10" t="s">
        <v>541</v>
      </c>
      <c r="E303" s="8" t="s">
        <v>542</v>
      </c>
      <c r="F303" s="11">
        <v>22</v>
      </c>
      <c r="G303" s="11">
        <v>32</v>
      </c>
      <c r="H303" s="11">
        <f t="shared" si="112"/>
        <v>10</v>
      </c>
      <c r="I303" s="52">
        <f t="shared" ref="I303:I334" si="137">H303/F303</f>
        <v>0.45454545454545453</v>
      </c>
      <c r="J303" s="11">
        <v>6</v>
      </c>
      <c r="K303" s="11">
        <v>9</v>
      </c>
      <c r="L303" s="14">
        <f>IFERROR(K303/J303,"0%")</f>
        <v>1.5</v>
      </c>
      <c r="M303" s="8">
        <v>16</v>
      </c>
      <c r="N303" s="12">
        <f t="shared" si="113"/>
        <v>0.5</v>
      </c>
      <c r="O303" s="8">
        <v>21</v>
      </c>
      <c r="P303" s="12">
        <f t="shared" si="114"/>
        <v>0.65625</v>
      </c>
      <c r="Q303" s="8">
        <v>18</v>
      </c>
      <c r="R303" s="12">
        <f t="shared" si="115"/>
        <v>0.5625</v>
      </c>
      <c r="S303" s="8">
        <v>3</v>
      </c>
      <c r="T303" s="8">
        <v>0</v>
      </c>
      <c r="U303" s="8">
        <v>0</v>
      </c>
      <c r="V303" s="8"/>
      <c r="W303" s="8">
        <v>2</v>
      </c>
      <c r="X303" s="8">
        <v>0</v>
      </c>
      <c r="Y303" s="17">
        <f t="shared" si="116"/>
        <v>0</v>
      </c>
      <c r="Z303" s="17">
        <f t="shared" si="117"/>
        <v>0</v>
      </c>
      <c r="AA303" s="17">
        <f t="shared" si="118"/>
        <v>0</v>
      </c>
      <c r="AB303" s="17" t="str">
        <f t="shared" si="119"/>
        <v>YES</v>
      </c>
      <c r="AC303" s="17">
        <f t="shared" si="120"/>
        <v>0</v>
      </c>
      <c r="AD303" s="8">
        <v>15</v>
      </c>
      <c r="AE303" s="12">
        <f t="shared" si="121"/>
        <v>0.46875</v>
      </c>
      <c r="AF303" s="19">
        <f t="shared" si="122"/>
        <v>0</v>
      </c>
      <c r="AG303" s="19">
        <f t="shared" si="123"/>
        <v>1</v>
      </c>
      <c r="AH303" s="19">
        <f t="shared" si="124"/>
        <v>1</v>
      </c>
      <c r="AI303" s="19">
        <f t="shared" si="125"/>
        <v>1</v>
      </c>
      <c r="AJ303" s="19">
        <f t="shared" si="135"/>
        <v>0</v>
      </c>
      <c r="AK303" s="19">
        <f t="shared" si="126"/>
        <v>1</v>
      </c>
      <c r="AL303" s="19">
        <f t="shared" si="127"/>
        <v>1</v>
      </c>
      <c r="AM303" s="8">
        <f t="shared" si="128"/>
        <v>0</v>
      </c>
      <c r="AN303" s="8">
        <f t="shared" si="129"/>
        <v>1</v>
      </c>
      <c r="AO303" s="8">
        <f t="shared" si="130"/>
        <v>0</v>
      </c>
      <c r="AP303" s="8">
        <f t="shared" si="131"/>
        <v>6</v>
      </c>
    </row>
    <row r="304" spans="1:43" x14ac:dyDescent="0.25">
      <c r="A304" s="8" t="s">
        <v>2165</v>
      </c>
      <c r="B304" s="8" t="s">
        <v>2191</v>
      </c>
      <c r="C304" s="9" t="s">
        <v>2025</v>
      </c>
      <c r="D304" s="10" t="s">
        <v>543</v>
      </c>
      <c r="E304" s="8" t="s">
        <v>544</v>
      </c>
      <c r="F304" s="11">
        <v>10</v>
      </c>
      <c r="G304" s="11">
        <v>10</v>
      </c>
      <c r="H304" s="11">
        <f t="shared" si="112"/>
        <v>0</v>
      </c>
      <c r="I304" s="52">
        <f t="shared" si="137"/>
        <v>0</v>
      </c>
      <c r="J304" s="11">
        <v>6</v>
      </c>
      <c r="K304" s="11">
        <v>2</v>
      </c>
      <c r="L304" s="14">
        <f>IFERROR(K304/J304,"0%")</f>
        <v>0.33333333333333331</v>
      </c>
      <c r="M304" s="8">
        <v>2</v>
      </c>
      <c r="N304" s="12">
        <f t="shared" si="113"/>
        <v>0.2</v>
      </c>
      <c r="O304" s="8">
        <v>8</v>
      </c>
      <c r="P304" s="12">
        <f t="shared" si="114"/>
        <v>0.8</v>
      </c>
      <c r="Q304" s="8">
        <v>4</v>
      </c>
      <c r="R304" s="12">
        <f t="shared" si="115"/>
        <v>0.4</v>
      </c>
      <c r="S304" s="8">
        <v>3</v>
      </c>
      <c r="T304" s="8">
        <v>0</v>
      </c>
      <c r="U304" s="8">
        <v>0</v>
      </c>
      <c r="V304" s="8"/>
      <c r="W304" s="8">
        <v>0</v>
      </c>
      <c r="X304" s="8">
        <v>1</v>
      </c>
      <c r="Y304" s="17">
        <f t="shared" si="116"/>
        <v>0</v>
      </c>
      <c r="Z304" s="17">
        <f t="shared" si="117"/>
        <v>0</v>
      </c>
      <c r="AA304" s="17">
        <f t="shared" si="118"/>
        <v>0</v>
      </c>
      <c r="AB304" s="17">
        <f t="shared" si="119"/>
        <v>0</v>
      </c>
      <c r="AC304" s="17" t="str">
        <f t="shared" si="120"/>
        <v>YES</v>
      </c>
      <c r="AD304" s="8">
        <v>7</v>
      </c>
      <c r="AE304" s="12">
        <f t="shared" si="121"/>
        <v>0.7</v>
      </c>
      <c r="AF304" s="19">
        <f t="shared" si="122"/>
        <v>0</v>
      </c>
      <c r="AG304" s="19">
        <f t="shared" si="123"/>
        <v>0</v>
      </c>
      <c r="AH304" s="19">
        <f t="shared" si="124"/>
        <v>0</v>
      </c>
      <c r="AI304" s="19">
        <f t="shared" si="125"/>
        <v>0</v>
      </c>
      <c r="AJ304" s="19">
        <f t="shared" si="135"/>
        <v>1</v>
      </c>
      <c r="AK304" s="19">
        <f t="shared" si="126"/>
        <v>0</v>
      </c>
      <c r="AL304" s="19">
        <f t="shared" si="127"/>
        <v>1</v>
      </c>
      <c r="AM304" s="8">
        <f t="shared" si="128"/>
        <v>0</v>
      </c>
      <c r="AN304" s="8">
        <f t="shared" si="129"/>
        <v>1</v>
      </c>
      <c r="AO304" s="8">
        <f t="shared" si="130"/>
        <v>1</v>
      </c>
      <c r="AP304" s="8">
        <f t="shared" si="131"/>
        <v>4</v>
      </c>
    </row>
    <row r="305" spans="1:43" x14ac:dyDescent="0.25">
      <c r="A305" s="8" t="s">
        <v>2165</v>
      </c>
      <c r="B305" s="8" t="s">
        <v>2191</v>
      </c>
      <c r="C305" s="9" t="s">
        <v>2052</v>
      </c>
      <c r="D305" s="10" t="s">
        <v>545</v>
      </c>
      <c r="E305" s="8" t="s">
        <v>546</v>
      </c>
      <c r="F305" s="11">
        <v>25</v>
      </c>
      <c r="G305" s="11">
        <v>23</v>
      </c>
      <c r="H305" s="11">
        <f t="shared" si="112"/>
        <v>-2</v>
      </c>
      <c r="I305" s="52">
        <f t="shared" si="137"/>
        <v>-0.08</v>
      </c>
      <c r="J305" s="11">
        <v>10</v>
      </c>
      <c r="K305" s="11">
        <v>5</v>
      </c>
      <c r="L305" s="14">
        <f>IFERROR(K305/J305,"0%")</f>
        <v>0.5</v>
      </c>
      <c r="M305" s="8">
        <v>11</v>
      </c>
      <c r="N305" s="12">
        <f t="shared" si="113"/>
        <v>0.47826086956521741</v>
      </c>
      <c r="O305" s="8">
        <v>18</v>
      </c>
      <c r="P305" s="12">
        <f t="shared" si="114"/>
        <v>0.78260869565217395</v>
      </c>
      <c r="Q305" s="8">
        <v>15</v>
      </c>
      <c r="R305" s="12">
        <f t="shared" si="115"/>
        <v>0.65217391304347827</v>
      </c>
      <c r="S305" s="8">
        <v>6</v>
      </c>
      <c r="T305" s="8">
        <v>0</v>
      </c>
      <c r="U305" s="8">
        <v>0</v>
      </c>
      <c r="V305" s="8"/>
      <c r="W305" s="8">
        <v>0</v>
      </c>
      <c r="X305" s="8">
        <v>0</v>
      </c>
      <c r="Y305" s="17">
        <f t="shared" si="116"/>
        <v>0</v>
      </c>
      <c r="Z305" s="17">
        <f t="shared" si="117"/>
        <v>0</v>
      </c>
      <c r="AA305" s="17">
        <f t="shared" si="118"/>
        <v>0</v>
      </c>
      <c r="AB305" s="17">
        <f t="shared" si="119"/>
        <v>0</v>
      </c>
      <c r="AC305" s="17">
        <f t="shared" si="120"/>
        <v>0</v>
      </c>
      <c r="AD305" s="8">
        <v>12</v>
      </c>
      <c r="AE305" s="12">
        <f t="shared" si="121"/>
        <v>0.52173913043478259</v>
      </c>
      <c r="AF305" s="19">
        <f t="shared" si="122"/>
        <v>0</v>
      </c>
      <c r="AG305" s="19">
        <f t="shared" si="123"/>
        <v>0</v>
      </c>
      <c r="AH305" s="19">
        <f t="shared" si="124"/>
        <v>1</v>
      </c>
      <c r="AI305" s="19">
        <f t="shared" si="125"/>
        <v>1</v>
      </c>
      <c r="AJ305" s="19">
        <f t="shared" si="135"/>
        <v>1</v>
      </c>
      <c r="AK305" s="19">
        <f t="shared" si="126"/>
        <v>1</v>
      </c>
      <c r="AL305" s="19">
        <f t="shared" si="127"/>
        <v>1</v>
      </c>
      <c r="AM305" s="8">
        <f t="shared" si="128"/>
        <v>0</v>
      </c>
      <c r="AN305" s="8">
        <f t="shared" si="129"/>
        <v>0</v>
      </c>
      <c r="AO305" s="8">
        <f t="shared" si="130"/>
        <v>0</v>
      </c>
      <c r="AP305" s="8">
        <f t="shared" si="131"/>
        <v>5</v>
      </c>
    </row>
    <row r="306" spans="1:43" x14ac:dyDescent="0.25">
      <c r="A306" s="8" t="s">
        <v>2165</v>
      </c>
      <c r="B306" s="8" t="s">
        <v>2191</v>
      </c>
      <c r="C306" s="9" t="s">
        <v>2106</v>
      </c>
      <c r="D306" s="10" t="s">
        <v>547</v>
      </c>
      <c r="E306" s="8" t="s">
        <v>548</v>
      </c>
      <c r="F306" s="11">
        <v>20</v>
      </c>
      <c r="G306" s="11">
        <v>19</v>
      </c>
      <c r="H306" s="11">
        <f t="shared" si="112"/>
        <v>-1</v>
      </c>
      <c r="I306" s="52">
        <f t="shared" si="137"/>
        <v>-0.05</v>
      </c>
      <c r="J306" s="11">
        <v>11</v>
      </c>
      <c r="K306" s="11">
        <v>4</v>
      </c>
      <c r="L306" s="14">
        <f>IFERROR(K306/J306,"0%")</f>
        <v>0.36363636363636365</v>
      </c>
      <c r="M306" s="8">
        <v>10</v>
      </c>
      <c r="N306" s="12">
        <f t="shared" si="113"/>
        <v>0.52631578947368418</v>
      </c>
      <c r="O306" s="8">
        <v>18</v>
      </c>
      <c r="P306" s="12">
        <f t="shared" si="114"/>
        <v>0.94736842105263153</v>
      </c>
      <c r="Q306" s="8">
        <v>15</v>
      </c>
      <c r="R306" s="12">
        <f t="shared" si="115"/>
        <v>0.78947368421052633</v>
      </c>
      <c r="S306" s="8">
        <v>3</v>
      </c>
      <c r="T306" s="8">
        <v>0</v>
      </c>
      <c r="U306" s="8">
        <v>1</v>
      </c>
      <c r="V306" s="8"/>
      <c r="W306" s="8">
        <v>1</v>
      </c>
      <c r="X306" s="8">
        <v>1</v>
      </c>
      <c r="Y306" s="17">
        <f t="shared" si="116"/>
        <v>0</v>
      </c>
      <c r="Z306" s="17" t="str">
        <f t="shared" si="117"/>
        <v>YES</v>
      </c>
      <c r="AA306" s="17">
        <f t="shared" si="118"/>
        <v>0</v>
      </c>
      <c r="AB306" s="17" t="str">
        <f t="shared" si="119"/>
        <v>YES</v>
      </c>
      <c r="AC306" s="17" t="str">
        <f t="shared" si="120"/>
        <v>YES</v>
      </c>
      <c r="AD306" s="8">
        <v>14</v>
      </c>
      <c r="AE306" s="12">
        <f t="shared" si="121"/>
        <v>0.73684210526315785</v>
      </c>
      <c r="AF306" s="19">
        <f t="shared" si="122"/>
        <v>0</v>
      </c>
      <c r="AG306" s="19">
        <f t="shared" si="123"/>
        <v>0</v>
      </c>
      <c r="AH306" s="19">
        <f t="shared" si="124"/>
        <v>0</v>
      </c>
      <c r="AI306" s="19">
        <f t="shared" si="125"/>
        <v>1</v>
      </c>
      <c r="AJ306" s="19">
        <f t="shared" si="135"/>
        <v>1</v>
      </c>
      <c r="AK306" s="19">
        <f t="shared" si="126"/>
        <v>1</v>
      </c>
      <c r="AL306" s="19">
        <f t="shared" si="127"/>
        <v>1</v>
      </c>
      <c r="AM306" s="8">
        <f t="shared" si="128"/>
        <v>1</v>
      </c>
      <c r="AN306" s="8">
        <f t="shared" si="129"/>
        <v>1</v>
      </c>
      <c r="AO306" s="8">
        <f t="shared" si="130"/>
        <v>1</v>
      </c>
      <c r="AP306" s="8">
        <f t="shared" si="131"/>
        <v>7</v>
      </c>
    </row>
    <row r="307" spans="1:43" x14ac:dyDescent="0.25">
      <c r="A307" s="8" t="s">
        <v>2165</v>
      </c>
      <c r="B307" s="8" t="s">
        <v>2191</v>
      </c>
      <c r="C307" s="9" t="s">
        <v>2192</v>
      </c>
      <c r="D307" s="10" t="s">
        <v>549</v>
      </c>
      <c r="E307" s="8" t="s">
        <v>550</v>
      </c>
      <c r="F307" s="11">
        <v>23</v>
      </c>
      <c r="G307" s="11">
        <v>33</v>
      </c>
      <c r="H307" s="11">
        <f t="shared" si="112"/>
        <v>10</v>
      </c>
      <c r="I307" s="52">
        <f t="shared" si="137"/>
        <v>0.43478260869565216</v>
      </c>
      <c r="J307" s="11">
        <v>15</v>
      </c>
      <c r="K307" s="11">
        <v>6</v>
      </c>
      <c r="L307" s="14">
        <f>IFERROR(K307/J307,"0%")</f>
        <v>0.4</v>
      </c>
      <c r="M307" s="8">
        <v>12</v>
      </c>
      <c r="N307" s="12">
        <f t="shared" si="113"/>
        <v>0.36363636363636365</v>
      </c>
      <c r="O307" s="8">
        <v>24</v>
      </c>
      <c r="P307" s="12">
        <f t="shared" si="114"/>
        <v>0.72727272727272729</v>
      </c>
      <c r="Q307" s="8">
        <v>13</v>
      </c>
      <c r="R307" s="12">
        <f t="shared" si="115"/>
        <v>0.39393939393939392</v>
      </c>
      <c r="S307" s="8">
        <v>9</v>
      </c>
      <c r="T307" s="8">
        <v>0</v>
      </c>
      <c r="U307" s="8">
        <v>0</v>
      </c>
      <c r="V307" s="8"/>
      <c r="W307" s="8">
        <v>0</v>
      </c>
      <c r="X307" s="8">
        <v>0</v>
      </c>
      <c r="Y307" s="17">
        <f t="shared" si="116"/>
        <v>0</v>
      </c>
      <c r="Z307" s="17">
        <f t="shared" si="117"/>
        <v>0</v>
      </c>
      <c r="AA307" s="17">
        <f t="shared" si="118"/>
        <v>0</v>
      </c>
      <c r="AB307" s="17">
        <f t="shared" si="119"/>
        <v>0</v>
      </c>
      <c r="AC307" s="17">
        <f t="shared" si="120"/>
        <v>0</v>
      </c>
      <c r="AD307" s="8">
        <v>24</v>
      </c>
      <c r="AE307" s="12">
        <f t="shared" si="121"/>
        <v>0.72727272727272729</v>
      </c>
      <c r="AF307" s="19">
        <f t="shared" si="122"/>
        <v>0</v>
      </c>
      <c r="AG307" s="19">
        <f t="shared" si="123"/>
        <v>1</v>
      </c>
      <c r="AH307" s="19">
        <f t="shared" si="124"/>
        <v>0</v>
      </c>
      <c r="AI307" s="19">
        <f t="shared" si="125"/>
        <v>0</v>
      </c>
      <c r="AJ307" s="19">
        <f t="shared" si="135"/>
        <v>1</v>
      </c>
      <c r="AK307" s="19">
        <f t="shared" si="126"/>
        <v>0</v>
      </c>
      <c r="AL307" s="19">
        <f t="shared" si="127"/>
        <v>1</v>
      </c>
      <c r="AM307" s="8">
        <f t="shared" si="128"/>
        <v>0</v>
      </c>
      <c r="AN307" s="8">
        <f t="shared" si="129"/>
        <v>0</v>
      </c>
      <c r="AO307" s="8">
        <f t="shared" si="130"/>
        <v>1</v>
      </c>
      <c r="AP307" s="8">
        <f t="shared" si="131"/>
        <v>4</v>
      </c>
    </row>
    <row r="308" spans="1:43" x14ac:dyDescent="0.25">
      <c r="A308" s="20" t="s">
        <v>2165</v>
      </c>
      <c r="B308" s="20" t="s">
        <v>2191</v>
      </c>
      <c r="C308" s="21" t="s">
        <v>2115</v>
      </c>
      <c r="D308" s="22" t="s">
        <v>551</v>
      </c>
      <c r="E308" s="20" t="s">
        <v>2193</v>
      </c>
      <c r="F308" s="23">
        <v>6</v>
      </c>
      <c r="G308" s="23">
        <v>3</v>
      </c>
      <c r="H308" s="23">
        <f t="shared" si="112"/>
        <v>-3</v>
      </c>
      <c r="I308" s="53">
        <f t="shared" si="137"/>
        <v>-0.5</v>
      </c>
      <c r="J308" s="23">
        <v>1</v>
      </c>
      <c r="K308" s="23">
        <v>0</v>
      </c>
      <c r="L308" s="24">
        <f>IFERROR(K308/J308,"0")</f>
        <v>0</v>
      </c>
      <c r="M308" s="20">
        <v>2</v>
      </c>
      <c r="N308" s="25">
        <f t="shared" si="113"/>
        <v>0.66666666666666663</v>
      </c>
      <c r="O308" s="20">
        <v>2</v>
      </c>
      <c r="P308" s="25">
        <f t="shared" si="114"/>
        <v>0.66666666666666663</v>
      </c>
      <c r="Q308" s="20">
        <v>2</v>
      </c>
      <c r="R308" s="25">
        <f t="shared" si="115"/>
        <v>0.66666666666666663</v>
      </c>
      <c r="S308" s="20">
        <v>1</v>
      </c>
      <c r="T308" s="20">
        <v>0</v>
      </c>
      <c r="U308" s="20">
        <v>0</v>
      </c>
      <c r="V308" s="20"/>
      <c r="W308" s="20">
        <v>1</v>
      </c>
      <c r="X308" s="20">
        <v>0</v>
      </c>
      <c r="Y308" s="26">
        <f t="shared" si="116"/>
        <v>0</v>
      </c>
      <c r="Z308" s="26">
        <f t="shared" si="117"/>
        <v>0</v>
      </c>
      <c r="AA308" s="26">
        <f t="shared" si="118"/>
        <v>0</v>
      </c>
      <c r="AB308" s="26" t="str">
        <f t="shared" si="119"/>
        <v>YES</v>
      </c>
      <c r="AC308" s="26">
        <f t="shared" si="120"/>
        <v>0</v>
      </c>
      <c r="AD308" s="20">
        <v>2</v>
      </c>
      <c r="AE308" s="25">
        <f t="shared" si="121"/>
        <v>0.66666666666666663</v>
      </c>
      <c r="AF308" s="27">
        <f t="shared" si="122"/>
        <v>0</v>
      </c>
      <c r="AG308" s="27">
        <f t="shared" si="123"/>
        <v>0</v>
      </c>
      <c r="AH308" s="27">
        <f t="shared" si="124"/>
        <v>0</v>
      </c>
      <c r="AI308" s="27">
        <f t="shared" si="125"/>
        <v>1</v>
      </c>
      <c r="AJ308" s="27">
        <f t="shared" si="135"/>
        <v>0</v>
      </c>
      <c r="AK308" s="27">
        <f t="shared" si="126"/>
        <v>1</v>
      </c>
      <c r="AL308" s="27">
        <f t="shared" si="127"/>
        <v>0</v>
      </c>
      <c r="AM308" s="20">
        <f t="shared" si="128"/>
        <v>0</v>
      </c>
      <c r="AN308" s="20">
        <f t="shared" si="129"/>
        <v>1</v>
      </c>
      <c r="AO308" s="20">
        <f t="shared" si="130"/>
        <v>1</v>
      </c>
      <c r="AP308" s="20">
        <f t="shared" si="131"/>
        <v>4</v>
      </c>
      <c r="AQ308" s="28"/>
    </row>
    <row r="309" spans="1:43" x14ac:dyDescent="0.25">
      <c r="A309" s="8" t="s">
        <v>2165</v>
      </c>
      <c r="B309" s="8" t="s">
        <v>2191</v>
      </c>
      <c r="C309" s="9" t="s">
        <v>2146</v>
      </c>
      <c r="D309" s="10" t="s">
        <v>552</v>
      </c>
      <c r="E309" s="8" t="s">
        <v>553</v>
      </c>
      <c r="F309" s="11">
        <v>41</v>
      </c>
      <c r="G309" s="11">
        <v>52</v>
      </c>
      <c r="H309" s="11">
        <f t="shared" si="112"/>
        <v>11</v>
      </c>
      <c r="I309" s="52">
        <f t="shared" si="137"/>
        <v>0.26829268292682928</v>
      </c>
      <c r="J309" s="11">
        <v>18</v>
      </c>
      <c r="K309" s="11">
        <v>12</v>
      </c>
      <c r="L309" s="14">
        <f>IFERROR(K309/J309,"0%")</f>
        <v>0.66666666666666663</v>
      </c>
      <c r="M309" s="8">
        <v>23</v>
      </c>
      <c r="N309" s="12">
        <f t="shared" si="113"/>
        <v>0.44230769230769229</v>
      </c>
      <c r="O309" s="8">
        <v>44</v>
      </c>
      <c r="P309" s="12">
        <f t="shared" si="114"/>
        <v>0.84615384615384615</v>
      </c>
      <c r="Q309" s="8">
        <v>39</v>
      </c>
      <c r="R309" s="12">
        <f t="shared" si="115"/>
        <v>0.75</v>
      </c>
      <c r="S309" s="8">
        <v>7</v>
      </c>
      <c r="T309" s="8">
        <v>0</v>
      </c>
      <c r="U309" s="8">
        <v>1</v>
      </c>
      <c r="V309" s="8"/>
      <c r="W309" s="8">
        <v>3</v>
      </c>
      <c r="X309" s="8">
        <v>0</v>
      </c>
      <c r="Y309" s="17">
        <f t="shared" si="116"/>
        <v>0</v>
      </c>
      <c r="Z309" s="17" t="str">
        <f t="shared" si="117"/>
        <v>YES</v>
      </c>
      <c r="AA309" s="17">
        <f t="shared" si="118"/>
        <v>0</v>
      </c>
      <c r="AB309" s="17" t="str">
        <f t="shared" si="119"/>
        <v>YES</v>
      </c>
      <c r="AC309" s="17">
        <f t="shared" si="120"/>
        <v>0</v>
      </c>
      <c r="AD309" s="8">
        <v>35</v>
      </c>
      <c r="AE309" s="12">
        <f t="shared" si="121"/>
        <v>0.67307692307692313</v>
      </c>
      <c r="AF309" s="19">
        <f t="shared" si="122"/>
        <v>1</v>
      </c>
      <c r="AG309" s="19">
        <f t="shared" si="123"/>
        <v>1</v>
      </c>
      <c r="AH309" s="19">
        <f t="shared" si="124"/>
        <v>1</v>
      </c>
      <c r="AI309" s="19">
        <f t="shared" si="125"/>
        <v>1</v>
      </c>
      <c r="AJ309" s="19">
        <f t="shared" si="135"/>
        <v>1</v>
      </c>
      <c r="AK309" s="19">
        <f t="shared" si="126"/>
        <v>1</v>
      </c>
      <c r="AL309" s="19">
        <f t="shared" si="127"/>
        <v>1</v>
      </c>
      <c r="AM309" s="8">
        <f t="shared" si="128"/>
        <v>1</v>
      </c>
      <c r="AN309" s="8">
        <f t="shared" si="129"/>
        <v>1</v>
      </c>
      <c r="AO309" s="8">
        <f t="shared" si="130"/>
        <v>1</v>
      </c>
      <c r="AP309" s="8">
        <f t="shared" si="131"/>
        <v>10</v>
      </c>
    </row>
    <row r="310" spans="1:43" x14ac:dyDescent="0.25">
      <c r="A310" s="8" t="s">
        <v>2165</v>
      </c>
      <c r="B310" s="8" t="s">
        <v>2191</v>
      </c>
      <c r="C310" s="9" t="s">
        <v>2033</v>
      </c>
      <c r="D310" s="10" t="s">
        <v>554</v>
      </c>
      <c r="E310" s="8" t="s">
        <v>555</v>
      </c>
      <c r="F310" s="11">
        <v>14</v>
      </c>
      <c r="G310" s="11">
        <v>11</v>
      </c>
      <c r="H310" s="11">
        <f t="shared" si="112"/>
        <v>-3</v>
      </c>
      <c r="I310" s="52">
        <f t="shared" si="137"/>
        <v>-0.21428571428571427</v>
      </c>
      <c r="J310" s="11">
        <v>2</v>
      </c>
      <c r="K310" s="11">
        <v>0</v>
      </c>
      <c r="L310" s="14">
        <f>IFERROR(K310/J310,"0")</f>
        <v>0</v>
      </c>
      <c r="M310" s="8">
        <v>4</v>
      </c>
      <c r="N310" s="12">
        <f t="shared" si="113"/>
        <v>0.36363636363636365</v>
      </c>
      <c r="O310" s="8">
        <v>6</v>
      </c>
      <c r="P310" s="12">
        <f t="shared" si="114"/>
        <v>0.54545454545454541</v>
      </c>
      <c r="Q310" s="8">
        <v>6</v>
      </c>
      <c r="R310" s="12">
        <f t="shared" si="115"/>
        <v>0.54545454545454541</v>
      </c>
      <c r="S310" s="8">
        <v>3</v>
      </c>
      <c r="T310" s="8">
        <v>0</v>
      </c>
      <c r="U310" s="8">
        <v>0</v>
      </c>
      <c r="V310" s="8"/>
      <c r="W310" s="8">
        <v>0</v>
      </c>
      <c r="X310" s="8">
        <v>0</v>
      </c>
      <c r="Y310" s="17">
        <f t="shared" si="116"/>
        <v>0</v>
      </c>
      <c r="Z310" s="17">
        <f t="shared" si="117"/>
        <v>0</v>
      </c>
      <c r="AA310" s="17">
        <f t="shared" si="118"/>
        <v>0</v>
      </c>
      <c r="AB310" s="17">
        <f t="shared" si="119"/>
        <v>0</v>
      </c>
      <c r="AC310" s="17">
        <f t="shared" si="120"/>
        <v>0</v>
      </c>
      <c r="AD310" s="8">
        <v>1</v>
      </c>
      <c r="AE310" s="12">
        <f t="shared" si="121"/>
        <v>9.0909090909090912E-2</v>
      </c>
      <c r="AF310" s="19">
        <f t="shared" si="122"/>
        <v>0</v>
      </c>
      <c r="AG310" s="19">
        <f t="shared" si="123"/>
        <v>0</v>
      </c>
      <c r="AH310" s="19">
        <f t="shared" si="124"/>
        <v>0</v>
      </c>
      <c r="AI310" s="19">
        <f t="shared" si="125"/>
        <v>0</v>
      </c>
      <c r="AJ310" s="19">
        <f t="shared" si="135"/>
        <v>0</v>
      </c>
      <c r="AK310" s="19">
        <f t="shared" si="126"/>
        <v>1</v>
      </c>
      <c r="AL310" s="19">
        <f t="shared" si="127"/>
        <v>1</v>
      </c>
      <c r="AM310" s="8">
        <f t="shared" si="128"/>
        <v>0</v>
      </c>
      <c r="AN310" s="8">
        <f t="shared" si="129"/>
        <v>0</v>
      </c>
      <c r="AO310" s="8">
        <f t="shared" si="130"/>
        <v>0</v>
      </c>
      <c r="AP310" s="8">
        <f t="shared" si="131"/>
        <v>2</v>
      </c>
    </row>
    <row r="311" spans="1:43" x14ac:dyDescent="0.25">
      <c r="A311" s="8" t="s">
        <v>2165</v>
      </c>
      <c r="B311" s="8" t="s">
        <v>2191</v>
      </c>
      <c r="C311" s="9" t="s">
        <v>1992</v>
      </c>
      <c r="D311" s="10" t="s">
        <v>556</v>
      </c>
      <c r="E311" s="8" t="s">
        <v>557</v>
      </c>
      <c r="F311" s="11">
        <v>51</v>
      </c>
      <c r="G311" s="11">
        <v>48</v>
      </c>
      <c r="H311" s="11">
        <f t="shared" si="112"/>
        <v>-3</v>
      </c>
      <c r="I311" s="52">
        <f t="shared" si="137"/>
        <v>-5.8823529411764705E-2</v>
      </c>
      <c r="J311" s="11">
        <v>11</v>
      </c>
      <c r="K311" s="11">
        <v>8</v>
      </c>
      <c r="L311" s="14">
        <f t="shared" ref="L311:L316" si="138">IFERROR(K311/J311,"0%")</f>
        <v>0.72727272727272729</v>
      </c>
      <c r="M311" s="8">
        <v>19</v>
      </c>
      <c r="N311" s="12">
        <f t="shared" si="113"/>
        <v>0.39583333333333331</v>
      </c>
      <c r="O311" s="8">
        <v>36</v>
      </c>
      <c r="P311" s="12">
        <f t="shared" si="114"/>
        <v>0.75</v>
      </c>
      <c r="Q311" s="8">
        <v>33</v>
      </c>
      <c r="R311" s="12">
        <f t="shared" si="115"/>
        <v>0.6875</v>
      </c>
      <c r="S311" s="8">
        <v>7</v>
      </c>
      <c r="T311" s="8">
        <v>0</v>
      </c>
      <c r="U311" s="8">
        <v>0</v>
      </c>
      <c r="V311" s="8"/>
      <c r="W311" s="8">
        <v>1</v>
      </c>
      <c r="X311" s="8">
        <v>0</v>
      </c>
      <c r="Y311" s="17">
        <f t="shared" si="116"/>
        <v>0</v>
      </c>
      <c r="Z311" s="17">
        <f t="shared" si="117"/>
        <v>0</v>
      </c>
      <c r="AA311" s="17">
        <f t="shared" si="118"/>
        <v>0</v>
      </c>
      <c r="AB311" s="17" t="str">
        <f t="shared" si="119"/>
        <v>YES</v>
      </c>
      <c r="AC311" s="17">
        <f t="shared" si="120"/>
        <v>0</v>
      </c>
      <c r="AD311" s="8">
        <v>33</v>
      </c>
      <c r="AE311" s="12">
        <f t="shared" si="121"/>
        <v>0.6875</v>
      </c>
      <c r="AF311" s="19">
        <f t="shared" si="122"/>
        <v>1</v>
      </c>
      <c r="AG311" s="19">
        <f t="shared" si="123"/>
        <v>0</v>
      </c>
      <c r="AH311" s="19">
        <f t="shared" si="124"/>
        <v>1</v>
      </c>
      <c r="AI311" s="19">
        <f t="shared" si="125"/>
        <v>1</v>
      </c>
      <c r="AJ311" s="19">
        <f t="shared" si="135"/>
        <v>1</v>
      </c>
      <c r="AK311" s="19">
        <f t="shared" si="126"/>
        <v>1</v>
      </c>
      <c r="AL311" s="19">
        <f t="shared" si="127"/>
        <v>1</v>
      </c>
      <c r="AM311" s="8">
        <f t="shared" si="128"/>
        <v>0</v>
      </c>
      <c r="AN311" s="8">
        <f t="shared" si="129"/>
        <v>1</v>
      </c>
      <c r="AO311" s="8">
        <f t="shared" si="130"/>
        <v>1</v>
      </c>
      <c r="AP311" s="8">
        <f t="shared" si="131"/>
        <v>8</v>
      </c>
    </row>
    <row r="312" spans="1:43" x14ac:dyDescent="0.25">
      <c r="A312" s="8" t="s">
        <v>2165</v>
      </c>
      <c r="B312" s="8" t="s">
        <v>2191</v>
      </c>
      <c r="C312" s="9" t="s">
        <v>2194</v>
      </c>
      <c r="D312" s="10" t="s">
        <v>558</v>
      </c>
      <c r="E312" s="8" t="s">
        <v>559</v>
      </c>
      <c r="F312" s="11">
        <v>10</v>
      </c>
      <c r="G312" s="11">
        <v>15</v>
      </c>
      <c r="H312" s="11">
        <f t="shared" si="112"/>
        <v>5</v>
      </c>
      <c r="I312" s="52">
        <f t="shared" si="137"/>
        <v>0.5</v>
      </c>
      <c r="J312" s="11">
        <v>8</v>
      </c>
      <c r="K312" s="11">
        <v>3</v>
      </c>
      <c r="L312" s="14">
        <f t="shared" si="138"/>
        <v>0.375</v>
      </c>
      <c r="M312" s="8">
        <v>3</v>
      </c>
      <c r="N312" s="12">
        <f t="shared" si="113"/>
        <v>0.2</v>
      </c>
      <c r="O312" s="8">
        <v>11</v>
      </c>
      <c r="P312" s="12">
        <f t="shared" si="114"/>
        <v>0.73333333333333328</v>
      </c>
      <c r="Q312" s="8">
        <v>9</v>
      </c>
      <c r="R312" s="12">
        <f t="shared" si="115"/>
        <v>0.6</v>
      </c>
      <c r="S312" s="8">
        <v>0</v>
      </c>
      <c r="T312" s="8">
        <v>0</v>
      </c>
      <c r="U312" s="8">
        <v>0</v>
      </c>
      <c r="V312" s="8"/>
      <c r="W312" s="8">
        <v>3</v>
      </c>
      <c r="X312" s="8">
        <v>0</v>
      </c>
      <c r="Y312" s="17">
        <f t="shared" si="116"/>
        <v>0</v>
      </c>
      <c r="Z312" s="17">
        <f t="shared" si="117"/>
        <v>0</v>
      </c>
      <c r="AA312" s="17">
        <f t="shared" si="118"/>
        <v>0</v>
      </c>
      <c r="AB312" s="17" t="str">
        <f t="shared" si="119"/>
        <v>YES</v>
      </c>
      <c r="AC312" s="17">
        <f t="shared" si="120"/>
        <v>0</v>
      </c>
      <c r="AD312" s="8">
        <v>2</v>
      </c>
      <c r="AE312" s="12">
        <f t="shared" si="121"/>
        <v>0.13333333333333333</v>
      </c>
      <c r="AF312" s="19">
        <f t="shared" si="122"/>
        <v>0</v>
      </c>
      <c r="AG312" s="19">
        <f t="shared" si="123"/>
        <v>1</v>
      </c>
      <c r="AH312" s="19">
        <f t="shared" si="124"/>
        <v>0</v>
      </c>
      <c r="AI312" s="19">
        <f t="shared" si="125"/>
        <v>0</v>
      </c>
      <c r="AJ312" s="19">
        <f t="shared" ref="AJ312:AJ330" si="139">IF(P312&gt;=0.695,1,0)</f>
        <v>1</v>
      </c>
      <c r="AK312" s="19">
        <f t="shared" si="126"/>
        <v>1</v>
      </c>
      <c r="AL312" s="19">
        <f t="shared" si="127"/>
        <v>0</v>
      </c>
      <c r="AM312" s="8">
        <f t="shared" si="128"/>
        <v>0</v>
      </c>
      <c r="AN312" s="8">
        <f t="shared" si="129"/>
        <v>1</v>
      </c>
      <c r="AO312" s="8">
        <f t="shared" si="130"/>
        <v>0</v>
      </c>
      <c r="AP312" s="8">
        <f t="shared" si="131"/>
        <v>4</v>
      </c>
    </row>
    <row r="313" spans="1:43" x14ac:dyDescent="0.25">
      <c r="A313" s="8" t="s">
        <v>2165</v>
      </c>
      <c r="B313" s="8" t="s">
        <v>2191</v>
      </c>
      <c r="C313" s="9" t="s">
        <v>2062</v>
      </c>
      <c r="D313" s="10" t="s">
        <v>560</v>
      </c>
      <c r="E313" s="8" t="s">
        <v>1552</v>
      </c>
      <c r="F313" s="11">
        <v>10</v>
      </c>
      <c r="G313" s="11">
        <v>10</v>
      </c>
      <c r="H313" s="11">
        <f t="shared" si="112"/>
        <v>0</v>
      </c>
      <c r="I313" s="52">
        <f t="shared" si="137"/>
        <v>0</v>
      </c>
      <c r="J313" s="11">
        <v>9</v>
      </c>
      <c r="K313" s="11">
        <v>5</v>
      </c>
      <c r="L313" s="14">
        <f t="shared" si="138"/>
        <v>0.55555555555555558</v>
      </c>
      <c r="M313" s="8">
        <v>5</v>
      </c>
      <c r="N313" s="12">
        <f t="shared" si="113"/>
        <v>0.5</v>
      </c>
      <c r="O313" s="8">
        <v>8</v>
      </c>
      <c r="P313" s="12">
        <f t="shared" si="114"/>
        <v>0.8</v>
      </c>
      <c r="Q313" s="8">
        <v>3</v>
      </c>
      <c r="R313" s="12">
        <f t="shared" si="115"/>
        <v>0.3</v>
      </c>
      <c r="S313" s="8">
        <v>2</v>
      </c>
      <c r="T313" s="8">
        <v>0</v>
      </c>
      <c r="U313" s="8">
        <v>0</v>
      </c>
      <c r="V313" s="8"/>
      <c r="W313" s="8">
        <v>0</v>
      </c>
      <c r="X313" s="8">
        <v>0</v>
      </c>
      <c r="Y313" s="17">
        <f t="shared" si="116"/>
        <v>0</v>
      </c>
      <c r="Z313" s="17">
        <f t="shared" si="117"/>
        <v>0</v>
      </c>
      <c r="AA313" s="17">
        <f t="shared" si="118"/>
        <v>0</v>
      </c>
      <c r="AB313" s="17">
        <f t="shared" si="119"/>
        <v>0</v>
      </c>
      <c r="AC313" s="17">
        <f t="shared" si="120"/>
        <v>0</v>
      </c>
      <c r="AD313" s="8">
        <v>4</v>
      </c>
      <c r="AE313" s="12">
        <f t="shared" si="121"/>
        <v>0.4</v>
      </c>
      <c r="AF313" s="19">
        <f t="shared" si="122"/>
        <v>0</v>
      </c>
      <c r="AG313" s="19">
        <f t="shared" si="123"/>
        <v>0</v>
      </c>
      <c r="AH313" s="19">
        <f t="shared" si="124"/>
        <v>1</v>
      </c>
      <c r="AI313" s="19">
        <f t="shared" si="125"/>
        <v>1</v>
      </c>
      <c r="AJ313" s="19">
        <f t="shared" si="139"/>
        <v>1</v>
      </c>
      <c r="AK313" s="19">
        <f t="shared" si="126"/>
        <v>0</v>
      </c>
      <c r="AL313" s="19">
        <f t="shared" si="127"/>
        <v>0</v>
      </c>
      <c r="AM313" s="8">
        <f t="shared" si="128"/>
        <v>0</v>
      </c>
      <c r="AN313" s="8">
        <f t="shared" si="129"/>
        <v>0</v>
      </c>
      <c r="AO313" s="8">
        <f t="shared" si="130"/>
        <v>0</v>
      </c>
      <c r="AP313" s="8">
        <f t="shared" si="131"/>
        <v>3</v>
      </c>
    </row>
    <row r="314" spans="1:43" x14ac:dyDescent="0.25">
      <c r="A314" s="8" t="s">
        <v>2165</v>
      </c>
      <c r="B314" s="8" t="s">
        <v>2191</v>
      </c>
      <c r="C314" s="9" t="s">
        <v>2117</v>
      </c>
      <c r="D314" s="10" t="s">
        <v>561</v>
      </c>
      <c r="E314" s="8" t="s">
        <v>562</v>
      </c>
      <c r="F314" s="11">
        <v>41</v>
      </c>
      <c r="G314" s="11">
        <v>53</v>
      </c>
      <c r="H314" s="11">
        <f t="shared" si="112"/>
        <v>12</v>
      </c>
      <c r="I314" s="52">
        <f t="shared" si="137"/>
        <v>0.29268292682926828</v>
      </c>
      <c r="J314" s="11">
        <v>19</v>
      </c>
      <c r="K314" s="11">
        <v>12</v>
      </c>
      <c r="L314" s="14">
        <f t="shared" si="138"/>
        <v>0.63157894736842102</v>
      </c>
      <c r="M314" s="8">
        <v>18</v>
      </c>
      <c r="N314" s="12">
        <f t="shared" si="113"/>
        <v>0.33962264150943394</v>
      </c>
      <c r="O314" s="8">
        <v>39</v>
      </c>
      <c r="P314" s="12">
        <f t="shared" si="114"/>
        <v>0.73584905660377353</v>
      </c>
      <c r="Q314" s="8">
        <v>35</v>
      </c>
      <c r="R314" s="12">
        <f t="shared" si="115"/>
        <v>0.660377358490566</v>
      </c>
      <c r="S314" s="8">
        <v>7</v>
      </c>
      <c r="T314" s="8">
        <v>0</v>
      </c>
      <c r="U314" s="8">
        <v>0</v>
      </c>
      <c r="V314" s="8"/>
      <c r="W314" s="8">
        <v>0</v>
      </c>
      <c r="X314" s="8">
        <v>0</v>
      </c>
      <c r="Y314" s="17">
        <f t="shared" si="116"/>
        <v>0</v>
      </c>
      <c r="Z314" s="17">
        <f t="shared" si="117"/>
        <v>0</v>
      </c>
      <c r="AA314" s="17">
        <f t="shared" si="118"/>
        <v>0</v>
      </c>
      <c r="AB314" s="17">
        <f t="shared" si="119"/>
        <v>0</v>
      </c>
      <c r="AC314" s="17">
        <f t="shared" si="120"/>
        <v>0</v>
      </c>
      <c r="AD314" s="8">
        <v>17</v>
      </c>
      <c r="AE314" s="12">
        <f t="shared" si="121"/>
        <v>0.32075471698113206</v>
      </c>
      <c r="AF314" s="19">
        <f t="shared" si="122"/>
        <v>1</v>
      </c>
      <c r="AG314" s="19">
        <f t="shared" si="123"/>
        <v>1</v>
      </c>
      <c r="AH314" s="19">
        <f t="shared" si="124"/>
        <v>1</v>
      </c>
      <c r="AI314" s="19">
        <f t="shared" si="125"/>
        <v>0</v>
      </c>
      <c r="AJ314" s="19">
        <f t="shared" si="139"/>
        <v>1</v>
      </c>
      <c r="AK314" s="19">
        <f t="shared" si="126"/>
        <v>1</v>
      </c>
      <c r="AL314" s="19">
        <f t="shared" si="127"/>
        <v>1</v>
      </c>
      <c r="AM314" s="8">
        <f t="shared" si="128"/>
        <v>0</v>
      </c>
      <c r="AN314" s="8">
        <f t="shared" si="129"/>
        <v>0</v>
      </c>
      <c r="AO314" s="8">
        <f t="shared" si="130"/>
        <v>0</v>
      </c>
      <c r="AP314" s="8">
        <f t="shared" si="131"/>
        <v>6</v>
      </c>
    </row>
    <row r="315" spans="1:43" x14ac:dyDescent="0.25">
      <c r="A315" s="20" t="s">
        <v>2165</v>
      </c>
      <c r="B315" s="20" t="s">
        <v>2191</v>
      </c>
      <c r="C315" s="21" t="s">
        <v>2128</v>
      </c>
      <c r="D315" s="22" t="s">
        <v>563</v>
      </c>
      <c r="E315" s="20" t="s">
        <v>564</v>
      </c>
      <c r="F315" s="23">
        <v>7</v>
      </c>
      <c r="G315" s="23">
        <v>9</v>
      </c>
      <c r="H315" s="23">
        <f t="shared" si="112"/>
        <v>2</v>
      </c>
      <c r="I315" s="53">
        <f t="shared" si="137"/>
        <v>0.2857142857142857</v>
      </c>
      <c r="J315" s="23">
        <v>3</v>
      </c>
      <c r="K315" s="23">
        <v>1</v>
      </c>
      <c r="L315" s="24">
        <f t="shared" si="138"/>
        <v>0.33333333333333331</v>
      </c>
      <c r="M315" s="20">
        <v>1</v>
      </c>
      <c r="N315" s="25">
        <f t="shared" si="113"/>
        <v>0.1111111111111111</v>
      </c>
      <c r="O315" s="20">
        <v>5</v>
      </c>
      <c r="P315" s="25">
        <f t="shared" si="114"/>
        <v>0.55555555555555558</v>
      </c>
      <c r="Q315" s="20">
        <v>3</v>
      </c>
      <c r="R315" s="25">
        <f t="shared" si="115"/>
        <v>0.33333333333333331</v>
      </c>
      <c r="S315" s="20">
        <v>4</v>
      </c>
      <c r="T315" s="20">
        <v>0</v>
      </c>
      <c r="U315" s="20">
        <v>0</v>
      </c>
      <c r="V315" s="20"/>
      <c r="W315" s="20">
        <v>1</v>
      </c>
      <c r="X315" s="20">
        <v>0</v>
      </c>
      <c r="Y315" s="26">
        <f t="shared" si="116"/>
        <v>0</v>
      </c>
      <c r="Z315" s="26">
        <f t="shared" si="117"/>
        <v>0</v>
      </c>
      <c r="AA315" s="26">
        <f t="shared" si="118"/>
        <v>0</v>
      </c>
      <c r="AB315" s="26" t="str">
        <f t="shared" si="119"/>
        <v>YES</v>
      </c>
      <c r="AC315" s="26">
        <f t="shared" si="120"/>
        <v>0</v>
      </c>
      <c r="AD315" s="20">
        <v>2</v>
      </c>
      <c r="AE315" s="25">
        <f t="shared" si="121"/>
        <v>0.22222222222222221</v>
      </c>
      <c r="AF315" s="27">
        <f t="shared" si="122"/>
        <v>0</v>
      </c>
      <c r="AG315" s="27">
        <f t="shared" si="123"/>
        <v>1</v>
      </c>
      <c r="AH315" s="27">
        <f t="shared" si="124"/>
        <v>0</v>
      </c>
      <c r="AI315" s="27">
        <f t="shared" si="125"/>
        <v>0</v>
      </c>
      <c r="AJ315" s="27">
        <f t="shared" si="139"/>
        <v>0</v>
      </c>
      <c r="AK315" s="27">
        <f t="shared" si="126"/>
        <v>0</v>
      </c>
      <c r="AL315" s="27">
        <f t="shared" si="127"/>
        <v>1</v>
      </c>
      <c r="AM315" s="20">
        <f t="shared" si="128"/>
        <v>0</v>
      </c>
      <c r="AN315" s="20">
        <f t="shared" si="129"/>
        <v>1</v>
      </c>
      <c r="AO315" s="20">
        <f t="shared" si="130"/>
        <v>0</v>
      </c>
      <c r="AP315" s="20">
        <f t="shared" si="131"/>
        <v>3</v>
      </c>
      <c r="AQ315" s="28"/>
    </row>
    <row r="316" spans="1:43" x14ac:dyDescent="0.25">
      <c r="A316" s="8" t="s">
        <v>2165</v>
      </c>
      <c r="B316" s="8" t="s">
        <v>2191</v>
      </c>
      <c r="C316" s="9" t="s">
        <v>2195</v>
      </c>
      <c r="D316" s="10" t="s">
        <v>565</v>
      </c>
      <c r="E316" s="8" t="s">
        <v>566</v>
      </c>
      <c r="F316" s="11">
        <v>20</v>
      </c>
      <c r="G316" s="11">
        <v>19</v>
      </c>
      <c r="H316" s="11">
        <f t="shared" si="112"/>
        <v>-1</v>
      </c>
      <c r="I316" s="52">
        <f t="shared" si="137"/>
        <v>-0.05</v>
      </c>
      <c r="J316" s="11">
        <v>12</v>
      </c>
      <c r="K316" s="11">
        <v>5</v>
      </c>
      <c r="L316" s="14">
        <f t="shared" si="138"/>
        <v>0.41666666666666669</v>
      </c>
      <c r="M316" s="8">
        <v>6</v>
      </c>
      <c r="N316" s="12">
        <f t="shared" si="113"/>
        <v>0.31578947368421051</v>
      </c>
      <c r="O316" s="8">
        <v>15</v>
      </c>
      <c r="P316" s="12">
        <f t="shared" si="114"/>
        <v>0.78947368421052633</v>
      </c>
      <c r="Q316" s="8">
        <v>10</v>
      </c>
      <c r="R316" s="12">
        <f t="shared" si="115"/>
        <v>0.52631578947368418</v>
      </c>
      <c r="S316" s="8">
        <v>7</v>
      </c>
      <c r="T316" s="8">
        <v>0</v>
      </c>
      <c r="U316" s="8">
        <v>1</v>
      </c>
      <c r="V316" s="8"/>
      <c r="W316" s="8">
        <v>3</v>
      </c>
      <c r="X316" s="8">
        <v>1</v>
      </c>
      <c r="Y316" s="17">
        <f t="shared" si="116"/>
        <v>0</v>
      </c>
      <c r="Z316" s="17" t="str">
        <f t="shared" si="117"/>
        <v>YES</v>
      </c>
      <c r="AA316" s="17">
        <f t="shared" si="118"/>
        <v>0</v>
      </c>
      <c r="AB316" s="17" t="str">
        <f t="shared" si="119"/>
        <v>YES</v>
      </c>
      <c r="AC316" s="17" t="str">
        <f t="shared" si="120"/>
        <v>YES</v>
      </c>
      <c r="AD316" s="8">
        <v>14</v>
      </c>
      <c r="AE316" s="12">
        <f t="shared" si="121"/>
        <v>0.73684210526315785</v>
      </c>
      <c r="AF316" s="19">
        <f t="shared" si="122"/>
        <v>0</v>
      </c>
      <c r="AG316" s="19">
        <f t="shared" si="123"/>
        <v>0</v>
      </c>
      <c r="AH316" s="19">
        <f t="shared" si="124"/>
        <v>0</v>
      </c>
      <c r="AI316" s="19">
        <f t="shared" si="125"/>
        <v>0</v>
      </c>
      <c r="AJ316" s="19">
        <f t="shared" si="139"/>
        <v>1</v>
      </c>
      <c r="AK316" s="19">
        <f t="shared" si="126"/>
        <v>1</v>
      </c>
      <c r="AL316" s="19">
        <f t="shared" si="127"/>
        <v>1</v>
      </c>
      <c r="AM316" s="8">
        <f t="shared" si="128"/>
        <v>1</v>
      </c>
      <c r="AN316" s="8">
        <f t="shared" si="129"/>
        <v>1</v>
      </c>
      <c r="AO316" s="8">
        <f t="shared" si="130"/>
        <v>1</v>
      </c>
      <c r="AP316" s="8">
        <f t="shared" si="131"/>
        <v>6</v>
      </c>
    </row>
    <row r="317" spans="1:43" x14ac:dyDescent="0.25">
      <c r="A317" s="20" t="s">
        <v>2165</v>
      </c>
      <c r="B317" s="20" t="s">
        <v>2191</v>
      </c>
      <c r="C317" s="21" t="s">
        <v>2084</v>
      </c>
      <c r="D317" s="22" t="s">
        <v>567</v>
      </c>
      <c r="E317" s="20" t="s">
        <v>568</v>
      </c>
      <c r="F317" s="23">
        <v>6</v>
      </c>
      <c r="G317" s="23">
        <v>9</v>
      </c>
      <c r="H317" s="23">
        <f t="shared" si="112"/>
        <v>3</v>
      </c>
      <c r="I317" s="53">
        <f t="shared" si="137"/>
        <v>0.5</v>
      </c>
      <c r="J317" s="23">
        <v>1</v>
      </c>
      <c r="K317" s="23">
        <v>0</v>
      </c>
      <c r="L317" s="24">
        <f>IFERROR(K317/J317,"0")</f>
        <v>0</v>
      </c>
      <c r="M317" s="20">
        <v>4</v>
      </c>
      <c r="N317" s="25">
        <f t="shared" si="113"/>
        <v>0.44444444444444442</v>
      </c>
      <c r="O317" s="20">
        <v>6</v>
      </c>
      <c r="P317" s="25">
        <f t="shared" si="114"/>
        <v>0.66666666666666663</v>
      </c>
      <c r="Q317" s="20">
        <v>5</v>
      </c>
      <c r="R317" s="25">
        <f t="shared" si="115"/>
        <v>0.55555555555555558</v>
      </c>
      <c r="S317" s="20">
        <v>2</v>
      </c>
      <c r="T317" s="20">
        <v>0</v>
      </c>
      <c r="U317" s="20">
        <v>0</v>
      </c>
      <c r="V317" s="20"/>
      <c r="W317" s="20">
        <v>0</v>
      </c>
      <c r="X317" s="20">
        <v>0</v>
      </c>
      <c r="Y317" s="26">
        <f t="shared" si="116"/>
        <v>0</v>
      </c>
      <c r="Z317" s="26">
        <f t="shared" si="117"/>
        <v>0</v>
      </c>
      <c r="AA317" s="26">
        <f t="shared" si="118"/>
        <v>0</v>
      </c>
      <c r="AB317" s="26">
        <f t="shared" si="119"/>
        <v>0</v>
      </c>
      <c r="AC317" s="26">
        <f t="shared" si="120"/>
        <v>0</v>
      </c>
      <c r="AD317" s="20">
        <v>5</v>
      </c>
      <c r="AE317" s="25">
        <f t="shared" si="121"/>
        <v>0.55555555555555558</v>
      </c>
      <c r="AF317" s="27">
        <f t="shared" si="122"/>
        <v>0</v>
      </c>
      <c r="AG317" s="27">
        <f t="shared" si="123"/>
        <v>1</v>
      </c>
      <c r="AH317" s="27">
        <f t="shared" si="124"/>
        <v>0</v>
      </c>
      <c r="AI317" s="27">
        <f t="shared" si="125"/>
        <v>1</v>
      </c>
      <c r="AJ317" s="27">
        <f t="shared" si="139"/>
        <v>0</v>
      </c>
      <c r="AK317" s="27">
        <f t="shared" si="126"/>
        <v>1</v>
      </c>
      <c r="AL317" s="27">
        <f t="shared" si="127"/>
        <v>0</v>
      </c>
      <c r="AM317" s="20">
        <f t="shared" si="128"/>
        <v>0</v>
      </c>
      <c r="AN317" s="20">
        <f t="shared" si="129"/>
        <v>0</v>
      </c>
      <c r="AO317" s="20">
        <f t="shared" si="130"/>
        <v>0</v>
      </c>
      <c r="AP317" s="20">
        <f t="shared" si="131"/>
        <v>3</v>
      </c>
      <c r="AQ317" s="28"/>
    </row>
    <row r="318" spans="1:43" x14ac:dyDescent="0.25">
      <c r="A318" s="8" t="s">
        <v>2165</v>
      </c>
      <c r="B318" s="8" t="s">
        <v>2191</v>
      </c>
      <c r="C318" s="9" t="s">
        <v>2085</v>
      </c>
      <c r="D318" s="10" t="s">
        <v>569</v>
      </c>
      <c r="E318" s="8" t="s">
        <v>570</v>
      </c>
      <c r="F318" s="11">
        <v>42</v>
      </c>
      <c r="G318" s="11">
        <v>36</v>
      </c>
      <c r="H318" s="11">
        <f t="shared" si="112"/>
        <v>-6</v>
      </c>
      <c r="I318" s="52">
        <f t="shared" si="137"/>
        <v>-0.14285714285714285</v>
      </c>
      <c r="J318" s="11">
        <v>9</v>
      </c>
      <c r="K318" s="11">
        <v>7</v>
      </c>
      <c r="L318" s="14">
        <f>IFERROR(K318/J318,"0%")</f>
        <v>0.77777777777777779</v>
      </c>
      <c r="M318" s="8">
        <v>23</v>
      </c>
      <c r="N318" s="12">
        <f t="shared" si="113"/>
        <v>0.63888888888888884</v>
      </c>
      <c r="O318" s="8">
        <v>28</v>
      </c>
      <c r="P318" s="12">
        <f t="shared" si="114"/>
        <v>0.77777777777777779</v>
      </c>
      <c r="Q318" s="8">
        <v>30</v>
      </c>
      <c r="R318" s="12">
        <f t="shared" si="115"/>
        <v>0.83333333333333337</v>
      </c>
      <c r="S318" s="8">
        <v>7</v>
      </c>
      <c r="T318" s="8">
        <v>0</v>
      </c>
      <c r="U318" s="8">
        <v>0</v>
      </c>
      <c r="V318" s="8"/>
      <c r="W318" s="8">
        <v>0</v>
      </c>
      <c r="X318" s="8">
        <v>0</v>
      </c>
      <c r="Y318" s="17">
        <f t="shared" si="116"/>
        <v>0</v>
      </c>
      <c r="Z318" s="17">
        <f t="shared" si="117"/>
        <v>0</v>
      </c>
      <c r="AA318" s="17">
        <f t="shared" si="118"/>
        <v>0</v>
      </c>
      <c r="AB318" s="17">
        <f t="shared" si="119"/>
        <v>0</v>
      </c>
      <c r="AC318" s="17">
        <f t="shared" si="120"/>
        <v>0</v>
      </c>
      <c r="AD318" s="8">
        <v>26</v>
      </c>
      <c r="AE318" s="12">
        <f t="shared" si="121"/>
        <v>0.72222222222222221</v>
      </c>
      <c r="AF318" s="19">
        <f t="shared" si="122"/>
        <v>1</v>
      </c>
      <c r="AG318" s="19">
        <f t="shared" si="123"/>
        <v>0</v>
      </c>
      <c r="AH318" s="19">
        <f t="shared" si="124"/>
        <v>1</v>
      </c>
      <c r="AI318" s="19">
        <f t="shared" si="125"/>
        <v>1</v>
      </c>
      <c r="AJ318" s="19">
        <f t="shared" si="139"/>
        <v>1</v>
      </c>
      <c r="AK318" s="19">
        <f t="shared" si="126"/>
        <v>1</v>
      </c>
      <c r="AL318" s="19">
        <f t="shared" si="127"/>
        <v>1</v>
      </c>
      <c r="AM318" s="8">
        <f t="shared" si="128"/>
        <v>0</v>
      </c>
      <c r="AN318" s="8">
        <f t="shared" si="129"/>
        <v>0</v>
      </c>
      <c r="AO318" s="8">
        <f t="shared" si="130"/>
        <v>1</v>
      </c>
      <c r="AP318" s="8">
        <f t="shared" si="131"/>
        <v>7</v>
      </c>
    </row>
    <row r="319" spans="1:43" x14ac:dyDescent="0.25">
      <c r="A319" s="20" t="s">
        <v>2165</v>
      </c>
      <c r="B319" s="20" t="s">
        <v>2191</v>
      </c>
      <c r="C319" s="21" t="s">
        <v>2196</v>
      </c>
      <c r="D319" s="22" t="s">
        <v>571</v>
      </c>
      <c r="E319" s="20" t="s">
        <v>572</v>
      </c>
      <c r="F319" s="23">
        <v>10</v>
      </c>
      <c r="G319" s="23">
        <v>5</v>
      </c>
      <c r="H319" s="23">
        <f t="shared" si="112"/>
        <v>-5</v>
      </c>
      <c r="I319" s="53">
        <f t="shared" si="137"/>
        <v>-0.5</v>
      </c>
      <c r="J319" s="23">
        <v>3</v>
      </c>
      <c r="K319" s="23">
        <v>1</v>
      </c>
      <c r="L319" s="24">
        <f>IFERROR(K319/J319,"0%")</f>
        <v>0.33333333333333331</v>
      </c>
      <c r="M319" s="20">
        <v>1</v>
      </c>
      <c r="N319" s="25">
        <f t="shared" si="113"/>
        <v>0.2</v>
      </c>
      <c r="O319" s="20">
        <v>4</v>
      </c>
      <c r="P319" s="25">
        <f t="shared" si="114"/>
        <v>0.8</v>
      </c>
      <c r="Q319" s="20">
        <v>1</v>
      </c>
      <c r="R319" s="25">
        <f t="shared" si="115"/>
        <v>0.2</v>
      </c>
      <c r="S319" s="20">
        <v>9</v>
      </c>
      <c r="T319" s="20">
        <v>0</v>
      </c>
      <c r="U319" s="20">
        <v>0</v>
      </c>
      <c r="V319" s="20"/>
      <c r="W319" s="20">
        <v>0</v>
      </c>
      <c r="X319" s="20">
        <v>1</v>
      </c>
      <c r="Y319" s="26">
        <f t="shared" si="116"/>
        <v>0</v>
      </c>
      <c r="Z319" s="26">
        <f t="shared" si="117"/>
        <v>0</v>
      </c>
      <c r="AA319" s="26">
        <f t="shared" si="118"/>
        <v>0</v>
      </c>
      <c r="AB319" s="26">
        <f t="shared" si="119"/>
        <v>0</v>
      </c>
      <c r="AC319" s="26" t="str">
        <f t="shared" si="120"/>
        <v>YES</v>
      </c>
      <c r="AD319" s="20">
        <v>2</v>
      </c>
      <c r="AE319" s="25">
        <f t="shared" si="121"/>
        <v>0.4</v>
      </c>
      <c r="AF319" s="27">
        <f t="shared" si="122"/>
        <v>0</v>
      </c>
      <c r="AG319" s="27">
        <f t="shared" si="123"/>
        <v>0</v>
      </c>
      <c r="AH319" s="27">
        <f t="shared" si="124"/>
        <v>0</v>
      </c>
      <c r="AI319" s="27">
        <f t="shared" si="125"/>
        <v>0</v>
      </c>
      <c r="AJ319" s="27">
        <f t="shared" si="139"/>
        <v>1</v>
      </c>
      <c r="AK319" s="27">
        <f t="shared" si="126"/>
        <v>0</v>
      </c>
      <c r="AL319" s="27">
        <f t="shared" si="127"/>
        <v>1</v>
      </c>
      <c r="AM319" s="20">
        <f t="shared" si="128"/>
        <v>0</v>
      </c>
      <c r="AN319" s="20">
        <f t="shared" si="129"/>
        <v>1</v>
      </c>
      <c r="AO319" s="20">
        <f t="shared" si="130"/>
        <v>0</v>
      </c>
      <c r="AP319" s="20">
        <f t="shared" si="131"/>
        <v>3</v>
      </c>
      <c r="AQ319" s="28"/>
    </row>
    <row r="320" spans="1:43" x14ac:dyDescent="0.25">
      <c r="A320" s="8" t="s">
        <v>2165</v>
      </c>
      <c r="B320" s="8" t="s">
        <v>2191</v>
      </c>
      <c r="C320" s="9" t="s">
        <v>2130</v>
      </c>
      <c r="D320" s="10" t="s">
        <v>573</v>
      </c>
      <c r="E320" s="8" t="s">
        <v>574</v>
      </c>
      <c r="F320" s="11">
        <v>19</v>
      </c>
      <c r="G320" s="11">
        <v>26</v>
      </c>
      <c r="H320" s="11">
        <f t="shared" si="112"/>
        <v>7</v>
      </c>
      <c r="I320" s="52">
        <f t="shared" si="137"/>
        <v>0.36842105263157893</v>
      </c>
      <c r="J320" s="11">
        <v>8</v>
      </c>
      <c r="K320" s="11">
        <v>8</v>
      </c>
      <c r="L320" s="14">
        <f>IFERROR(K320/J320,"0%")</f>
        <v>1</v>
      </c>
      <c r="M320" s="8">
        <v>11</v>
      </c>
      <c r="N320" s="12">
        <f t="shared" si="113"/>
        <v>0.42307692307692307</v>
      </c>
      <c r="O320" s="8">
        <v>21</v>
      </c>
      <c r="P320" s="12">
        <f t="shared" si="114"/>
        <v>0.80769230769230771</v>
      </c>
      <c r="Q320" s="8">
        <v>17</v>
      </c>
      <c r="R320" s="12">
        <f t="shared" si="115"/>
        <v>0.65384615384615385</v>
      </c>
      <c r="S320" s="8">
        <v>3</v>
      </c>
      <c r="T320" s="8">
        <v>0</v>
      </c>
      <c r="U320" s="8">
        <v>0</v>
      </c>
      <c r="V320" s="8"/>
      <c r="W320" s="8">
        <v>1</v>
      </c>
      <c r="X320" s="8">
        <v>0</v>
      </c>
      <c r="Y320" s="17">
        <f t="shared" si="116"/>
        <v>0</v>
      </c>
      <c r="Z320" s="17">
        <f t="shared" si="117"/>
        <v>0</v>
      </c>
      <c r="AA320" s="17">
        <f t="shared" si="118"/>
        <v>0</v>
      </c>
      <c r="AB320" s="17" t="str">
        <f t="shared" si="119"/>
        <v>YES</v>
      </c>
      <c r="AC320" s="17">
        <f t="shared" si="120"/>
        <v>0</v>
      </c>
      <c r="AD320" s="8">
        <v>16</v>
      </c>
      <c r="AE320" s="12">
        <f t="shared" si="121"/>
        <v>0.61538461538461542</v>
      </c>
      <c r="AF320" s="19">
        <f t="shared" si="122"/>
        <v>0</v>
      </c>
      <c r="AG320" s="19">
        <f t="shared" si="123"/>
        <v>1</v>
      </c>
      <c r="AH320" s="19">
        <f t="shared" si="124"/>
        <v>1</v>
      </c>
      <c r="AI320" s="19">
        <f t="shared" si="125"/>
        <v>1</v>
      </c>
      <c r="AJ320" s="19">
        <f t="shared" si="139"/>
        <v>1</v>
      </c>
      <c r="AK320" s="19">
        <f t="shared" si="126"/>
        <v>1</v>
      </c>
      <c r="AL320" s="19">
        <f t="shared" si="127"/>
        <v>1</v>
      </c>
      <c r="AM320" s="8">
        <f t="shared" si="128"/>
        <v>0</v>
      </c>
      <c r="AN320" s="8">
        <f t="shared" si="129"/>
        <v>1</v>
      </c>
      <c r="AO320" s="8">
        <f t="shared" si="130"/>
        <v>1</v>
      </c>
      <c r="AP320" s="8">
        <f t="shared" si="131"/>
        <v>8</v>
      </c>
    </row>
    <row r="321" spans="1:43" x14ac:dyDescent="0.25">
      <c r="A321" s="8" t="s">
        <v>2165</v>
      </c>
      <c r="B321" s="8" t="s">
        <v>2191</v>
      </c>
      <c r="C321" s="9" t="s">
        <v>2086</v>
      </c>
      <c r="D321" s="10" t="s">
        <v>1588</v>
      </c>
      <c r="E321" s="8" t="s">
        <v>1589</v>
      </c>
      <c r="F321" s="11">
        <v>7</v>
      </c>
      <c r="G321" s="11">
        <v>10</v>
      </c>
      <c r="H321" s="11">
        <f t="shared" si="112"/>
        <v>3</v>
      </c>
      <c r="I321" s="52">
        <f t="shared" si="137"/>
        <v>0.42857142857142855</v>
      </c>
      <c r="J321" s="11">
        <v>1</v>
      </c>
      <c r="K321" s="11">
        <v>5</v>
      </c>
      <c r="L321" s="14">
        <f t="shared" ref="L321" si="140">IFERROR(K321/J321,"0%")</f>
        <v>5</v>
      </c>
      <c r="M321" s="8">
        <v>3</v>
      </c>
      <c r="N321" s="12">
        <f t="shared" si="113"/>
        <v>0.3</v>
      </c>
      <c r="O321" s="8">
        <v>9</v>
      </c>
      <c r="P321" s="12">
        <f t="shared" si="114"/>
        <v>0.9</v>
      </c>
      <c r="Q321" s="8">
        <v>4</v>
      </c>
      <c r="R321" s="12">
        <f t="shared" si="115"/>
        <v>0.4</v>
      </c>
      <c r="S321" s="8">
        <v>5</v>
      </c>
      <c r="T321" s="8">
        <v>0</v>
      </c>
      <c r="U321" s="8">
        <v>0</v>
      </c>
      <c r="V321" s="8"/>
      <c r="W321" s="8">
        <v>0</v>
      </c>
      <c r="X321" s="8">
        <v>3</v>
      </c>
      <c r="Y321" s="17">
        <f t="shared" si="116"/>
        <v>0</v>
      </c>
      <c r="Z321" s="17">
        <f t="shared" si="117"/>
        <v>0</v>
      </c>
      <c r="AA321" s="17">
        <f t="shared" si="118"/>
        <v>0</v>
      </c>
      <c r="AB321" s="17">
        <f t="shared" si="119"/>
        <v>0</v>
      </c>
      <c r="AC321" s="17" t="str">
        <f t="shared" si="120"/>
        <v>YES</v>
      </c>
      <c r="AD321" s="8">
        <v>5</v>
      </c>
      <c r="AE321" s="12">
        <f t="shared" si="121"/>
        <v>0.5</v>
      </c>
      <c r="AF321" s="19">
        <f t="shared" si="122"/>
        <v>0</v>
      </c>
      <c r="AG321" s="19">
        <f t="shared" si="123"/>
        <v>1</v>
      </c>
      <c r="AH321" s="19">
        <f t="shared" si="124"/>
        <v>1</v>
      </c>
      <c r="AI321" s="19">
        <f t="shared" si="125"/>
        <v>0</v>
      </c>
      <c r="AJ321" s="19">
        <f t="shared" si="139"/>
        <v>1</v>
      </c>
      <c r="AK321" s="19">
        <f t="shared" si="126"/>
        <v>0</v>
      </c>
      <c r="AL321" s="19">
        <f t="shared" si="127"/>
        <v>1</v>
      </c>
      <c r="AM321" s="8">
        <f t="shared" si="128"/>
        <v>0</v>
      </c>
      <c r="AN321" s="8">
        <f t="shared" si="129"/>
        <v>1</v>
      </c>
      <c r="AO321" s="8">
        <f t="shared" si="130"/>
        <v>0</v>
      </c>
      <c r="AP321" s="8">
        <f t="shared" si="131"/>
        <v>5</v>
      </c>
    </row>
    <row r="322" spans="1:43" x14ac:dyDescent="0.25">
      <c r="A322" s="20" t="s">
        <v>2165</v>
      </c>
      <c r="B322" s="20" t="s">
        <v>2197</v>
      </c>
      <c r="C322" s="21" t="s">
        <v>2121</v>
      </c>
      <c r="D322" s="22" t="s">
        <v>575</v>
      </c>
      <c r="E322" s="20" t="s">
        <v>576</v>
      </c>
      <c r="F322" s="23">
        <v>7</v>
      </c>
      <c r="G322" s="23">
        <v>7</v>
      </c>
      <c r="H322" s="23">
        <f t="shared" ref="H322:H385" si="141">G322-F322</f>
        <v>0</v>
      </c>
      <c r="I322" s="53">
        <f t="shared" si="137"/>
        <v>0</v>
      </c>
      <c r="J322" s="23">
        <v>0</v>
      </c>
      <c r="K322" s="23">
        <v>0</v>
      </c>
      <c r="L322" s="57">
        <v>0</v>
      </c>
      <c r="M322" s="20">
        <v>5</v>
      </c>
      <c r="N322" s="25">
        <f t="shared" ref="N322:N385" si="142">M322/G322</f>
        <v>0.7142857142857143</v>
      </c>
      <c r="O322" s="20">
        <v>6</v>
      </c>
      <c r="P322" s="25">
        <f t="shared" ref="P322:P385" si="143">O322/G322</f>
        <v>0.8571428571428571</v>
      </c>
      <c r="Q322" s="20">
        <v>7</v>
      </c>
      <c r="R322" s="25">
        <f t="shared" ref="R322:R385" si="144">Q322/G322</f>
        <v>1</v>
      </c>
      <c r="S322" s="20">
        <v>3</v>
      </c>
      <c r="T322" s="20">
        <v>0</v>
      </c>
      <c r="U322" s="20">
        <v>0</v>
      </c>
      <c r="V322" s="20"/>
      <c r="W322" s="20">
        <v>0</v>
      </c>
      <c r="X322" s="20">
        <v>0</v>
      </c>
      <c r="Y322" s="26">
        <f t="shared" ref="Y322:Y385" si="145">IF(T322&gt;0,"YES",T322)</f>
        <v>0</v>
      </c>
      <c r="Z322" s="26">
        <f t="shared" ref="Z322:Z385" si="146">IF(U322&gt;0,"YES",U322)</f>
        <v>0</v>
      </c>
      <c r="AA322" s="26">
        <f t="shared" ref="AA322:AA385" si="147">IF(V322&gt;0,"YES",V322)</f>
        <v>0</v>
      </c>
      <c r="AB322" s="26">
        <f t="shared" ref="AB322:AB385" si="148">IF(W322&gt;0,"YES",W322)</f>
        <v>0</v>
      </c>
      <c r="AC322" s="26">
        <f t="shared" ref="AC322:AC385" si="149">IF(X322&gt;0,"YES",X322)</f>
        <v>0</v>
      </c>
      <c r="AD322" s="20">
        <v>6</v>
      </c>
      <c r="AE322" s="25">
        <f t="shared" ref="AE322:AE385" si="150">AD322/G322</f>
        <v>0.8571428571428571</v>
      </c>
      <c r="AF322" s="27">
        <f t="shared" ref="AF322:AF385" si="151">IF(G322&gt;=35,1,0)</f>
        <v>0</v>
      </c>
      <c r="AG322" s="27">
        <f t="shared" ref="AG322:AG385" si="152">IF(OR(I322&gt;=0.095,H322&gt;=10),1,0)</f>
        <v>0</v>
      </c>
      <c r="AH322" s="27">
        <f t="shared" ref="AH322:AH385" si="153">IF(L322&gt;=0.495,1,0)</f>
        <v>0</v>
      </c>
      <c r="AI322" s="27">
        <f t="shared" ref="AI322:AI385" si="154">IF(N322&gt;=0.395,1,0)</f>
        <v>1</v>
      </c>
      <c r="AJ322" s="27">
        <f t="shared" si="139"/>
        <v>1</v>
      </c>
      <c r="AK322" s="27">
        <f t="shared" ref="AK322:AK385" si="155">IF(R322&gt;=0.495,1,0)</f>
        <v>1</v>
      </c>
      <c r="AL322" s="27">
        <f t="shared" ref="AL322:AL385" si="156">IF(S322&gt;=3,1,0)</f>
        <v>1</v>
      </c>
      <c r="AM322" s="20">
        <f t="shared" ref="AM322:AM385" si="157">IF(OR(Y322="YES",Z322="YES",AA322="YES"),1,0)</f>
        <v>0</v>
      </c>
      <c r="AN322" s="20">
        <f t="shared" ref="AN322:AN385" si="158">IF(OR(AB322="YES",AC322="YES"),1,0)</f>
        <v>0</v>
      </c>
      <c r="AO322" s="20">
        <f t="shared" ref="AO322:AO385" si="159">IF(AE322&gt;=0.59,1,0)</f>
        <v>1</v>
      </c>
      <c r="AP322" s="20">
        <f t="shared" ref="AP322:AP385" si="160">SUM(AF322:AO322)</f>
        <v>5</v>
      </c>
      <c r="AQ322" s="28"/>
    </row>
    <row r="323" spans="1:43" x14ac:dyDescent="0.25">
      <c r="A323" s="8" t="s">
        <v>2165</v>
      </c>
      <c r="B323" s="8" t="s">
        <v>2197</v>
      </c>
      <c r="C323" s="9" t="s">
        <v>2182</v>
      </c>
      <c r="D323" s="10" t="s">
        <v>577</v>
      </c>
      <c r="E323" s="8" t="s">
        <v>578</v>
      </c>
      <c r="F323" s="11">
        <v>13</v>
      </c>
      <c r="G323" s="11">
        <v>11</v>
      </c>
      <c r="H323" s="11">
        <f t="shared" si="141"/>
        <v>-2</v>
      </c>
      <c r="I323" s="52">
        <f t="shared" si="137"/>
        <v>-0.15384615384615385</v>
      </c>
      <c r="J323" s="11">
        <v>5</v>
      </c>
      <c r="K323" s="11">
        <v>2</v>
      </c>
      <c r="L323" s="14">
        <f t="shared" ref="L323:L356" si="161">IFERROR(K323/J323,"0%")</f>
        <v>0.4</v>
      </c>
      <c r="M323" s="8">
        <v>4</v>
      </c>
      <c r="N323" s="12">
        <f t="shared" si="142"/>
        <v>0.36363636363636365</v>
      </c>
      <c r="O323" s="8">
        <v>9</v>
      </c>
      <c r="P323" s="12">
        <f t="shared" si="143"/>
        <v>0.81818181818181823</v>
      </c>
      <c r="Q323" s="8">
        <v>6</v>
      </c>
      <c r="R323" s="12">
        <f t="shared" si="144"/>
        <v>0.54545454545454541</v>
      </c>
      <c r="S323" s="8">
        <v>5</v>
      </c>
      <c r="T323" s="8">
        <v>0</v>
      </c>
      <c r="U323" s="8">
        <v>1</v>
      </c>
      <c r="V323" s="8"/>
      <c r="W323" s="8">
        <v>0</v>
      </c>
      <c r="X323" s="8">
        <v>0</v>
      </c>
      <c r="Y323" s="17">
        <f t="shared" si="145"/>
        <v>0</v>
      </c>
      <c r="Z323" s="17" t="str">
        <f t="shared" si="146"/>
        <v>YES</v>
      </c>
      <c r="AA323" s="17">
        <f t="shared" si="147"/>
        <v>0</v>
      </c>
      <c r="AB323" s="17">
        <f t="shared" si="148"/>
        <v>0</v>
      </c>
      <c r="AC323" s="17">
        <f t="shared" si="149"/>
        <v>0</v>
      </c>
      <c r="AD323" s="8">
        <v>7</v>
      </c>
      <c r="AE323" s="12">
        <f t="shared" si="150"/>
        <v>0.63636363636363635</v>
      </c>
      <c r="AF323" s="19">
        <f t="shared" si="151"/>
        <v>0</v>
      </c>
      <c r="AG323" s="19">
        <f t="shared" si="152"/>
        <v>0</v>
      </c>
      <c r="AH323" s="19">
        <f t="shared" si="153"/>
        <v>0</v>
      </c>
      <c r="AI323" s="19">
        <f t="shared" si="154"/>
        <v>0</v>
      </c>
      <c r="AJ323" s="19">
        <f t="shared" si="139"/>
        <v>1</v>
      </c>
      <c r="AK323" s="19">
        <f t="shared" si="155"/>
        <v>1</v>
      </c>
      <c r="AL323" s="19">
        <f t="shared" si="156"/>
        <v>1</v>
      </c>
      <c r="AM323" s="8">
        <f t="shared" si="157"/>
        <v>1</v>
      </c>
      <c r="AN323" s="8">
        <f t="shared" si="158"/>
        <v>0</v>
      </c>
      <c r="AO323" s="8">
        <f t="shared" si="159"/>
        <v>1</v>
      </c>
      <c r="AP323" s="8">
        <f t="shared" si="160"/>
        <v>5</v>
      </c>
    </row>
    <row r="324" spans="1:43" x14ac:dyDescent="0.25">
      <c r="A324" s="8" t="s">
        <v>2165</v>
      </c>
      <c r="B324" s="8" t="s">
        <v>2197</v>
      </c>
      <c r="C324" s="9" t="s">
        <v>2163</v>
      </c>
      <c r="D324" s="10" t="s">
        <v>579</v>
      </c>
      <c r="E324" s="8" t="s">
        <v>580</v>
      </c>
      <c r="F324" s="11">
        <v>14</v>
      </c>
      <c r="G324" s="11">
        <v>17</v>
      </c>
      <c r="H324" s="11">
        <f t="shared" si="141"/>
        <v>3</v>
      </c>
      <c r="I324" s="52">
        <f t="shared" si="137"/>
        <v>0.21428571428571427</v>
      </c>
      <c r="J324" s="11">
        <v>10</v>
      </c>
      <c r="K324" s="11">
        <v>8</v>
      </c>
      <c r="L324" s="14">
        <f t="shared" si="161"/>
        <v>0.8</v>
      </c>
      <c r="M324" s="8">
        <v>1</v>
      </c>
      <c r="N324" s="12">
        <f t="shared" si="142"/>
        <v>5.8823529411764705E-2</v>
      </c>
      <c r="O324" s="8">
        <v>14</v>
      </c>
      <c r="P324" s="12">
        <f t="shared" si="143"/>
        <v>0.82352941176470584</v>
      </c>
      <c r="Q324" s="8">
        <v>13</v>
      </c>
      <c r="R324" s="12">
        <f t="shared" si="144"/>
        <v>0.76470588235294112</v>
      </c>
      <c r="S324" s="8">
        <v>2</v>
      </c>
      <c r="T324" s="8">
        <v>0</v>
      </c>
      <c r="U324" s="8">
        <v>0</v>
      </c>
      <c r="V324" s="8"/>
      <c r="W324" s="8">
        <v>0</v>
      </c>
      <c r="X324" s="8">
        <v>1</v>
      </c>
      <c r="Y324" s="17">
        <f t="shared" si="145"/>
        <v>0</v>
      </c>
      <c r="Z324" s="17">
        <f t="shared" si="146"/>
        <v>0</v>
      </c>
      <c r="AA324" s="17">
        <f t="shared" si="147"/>
        <v>0</v>
      </c>
      <c r="AB324" s="17">
        <f t="shared" si="148"/>
        <v>0</v>
      </c>
      <c r="AC324" s="17" t="str">
        <f t="shared" si="149"/>
        <v>YES</v>
      </c>
      <c r="AD324" s="8">
        <v>10</v>
      </c>
      <c r="AE324" s="12">
        <f t="shared" si="150"/>
        <v>0.58823529411764708</v>
      </c>
      <c r="AF324" s="19">
        <f t="shared" si="151"/>
        <v>0</v>
      </c>
      <c r="AG324" s="19">
        <f t="shared" si="152"/>
        <v>1</v>
      </c>
      <c r="AH324" s="19">
        <f t="shared" si="153"/>
        <v>1</v>
      </c>
      <c r="AI324" s="19">
        <f t="shared" si="154"/>
        <v>0</v>
      </c>
      <c r="AJ324" s="19">
        <f t="shared" si="139"/>
        <v>1</v>
      </c>
      <c r="AK324" s="19">
        <f t="shared" si="155"/>
        <v>1</v>
      </c>
      <c r="AL324" s="19">
        <f t="shared" si="156"/>
        <v>0</v>
      </c>
      <c r="AM324" s="8">
        <f t="shared" si="157"/>
        <v>0</v>
      </c>
      <c r="AN324" s="8">
        <f t="shared" si="158"/>
        <v>1</v>
      </c>
      <c r="AO324" s="8">
        <f t="shared" si="159"/>
        <v>0</v>
      </c>
      <c r="AP324" s="8">
        <f t="shared" si="160"/>
        <v>5</v>
      </c>
    </row>
    <row r="325" spans="1:43" x14ac:dyDescent="0.25">
      <c r="A325" s="8" t="s">
        <v>2165</v>
      </c>
      <c r="B325" s="8" t="s">
        <v>2197</v>
      </c>
      <c r="C325" s="9" t="s">
        <v>2108</v>
      </c>
      <c r="D325" s="10" t="s">
        <v>581</v>
      </c>
      <c r="E325" s="8" t="s">
        <v>582</v>
      </c>
      <c r="F325" s="11">
        <v>14</v>
      </c>
      <c r="G325" s="11">
        <v>15</v>
      </c>
      <c r="H325" s="11">
        <f t="shared" si="141"/>
        <v>1</v>
      </c>
      <c r="I325" s="52">
        <f t="shared" si="137"/>
        <v>7.1428571428571425E-2</v>
      </c>
      <c r="J325" s="11">
        <v>5</v>
      </c>
      <c r="K325" s="11">
        <v>5</v>
      </c>
      <c r="L325" s="14">
        <f t="shared" si="161"/>
        <v>1</v>
      </c>
      <c r="M325" s="8">
        <v>6</v>
      </c>
      <c r="N325" s="12">
        <f t="shared" si="142"/>
        <v>0.4</v>
      </c>
      <c r="O325" s="8">
        <v>7</v>
      </c>
      <c r="P325" s="12">
        <f t="shared" si="143"/>
        <v>0.46666666666666667</v>
      </c>
      <c r="Q325" s="8">
        <v>6</v>
      </c>
      <c r="R325" s="12">
        <f t="shared" si="144"/>
        <v>0.4</v>
      </c>
      <c r="S325" s="8">
        <v>5</v>
      </c>
      <c r="T325" s="8">
        <v>0</v>
      </c>
      <c r="U325" s="8">
        <v>0</v>
      </c>
      <c r="V325" s="8"/>
      <c r="W325" s="8">
        <v>0</v>
      </c>
      <c r="X325" s="8">
        <v>0</v>
      </c>
      <c r="Y325" s="17">
        <f t="shared" si="145"/>
        <v>0</v>
      </c>
      <c r="Z325" s="17">
        <f t="shared" si="146"/>
        <v>0</v>
      </c>
      <c r="AA325" s="17">
        <f t="shared" si="147"/>
        <v>0</v>
      </c>
      <c r="AB325" s="17">
        <f t="shared" si="148"/>
        <v>0</v>
      </c>
      <c r="AC325" s="17">
        <f t="shared" si="149"/>
        <v>0</v>
      </c>
      <c r="AD325" s="8">
        <v>11</v>
      </c>
      <c r="AE325" s="12">
        <f t="shared" si="150"/>
        <v>0.73333333333333328</v>
      </c>
      <c r="AF325" s="19">
        <f t="shared" si="151"/>
        <v>0</v>
      </c>
      <c r="AG325" s="19">
        <f t="shared" si="152"/>
        <v>0</v>
      </c>
      <c r="AH325" s="19">
        <f t="shared" si="153"/>
        <v>1</v>
      </c>
      <c r="AI325" s="19">
        <f t="shared" si="154"/>
        <v>1</v>
      </c>
      <c r="AJ325" s="19">
        <f t="shared" si="139"/>
        <v>0</v>
      </c>
      <c r="AK325" s="19">
        <f t="shared" si="155"/>
        <v>0</v>
      </c>
      <c r="AL325" s="19">
        <f t="shared" si="156"/>
        <v>1</v>
      </c>
      <c r="AM325" s="8">
        <f t="shared" si="157"/>
        <v>0</v>
      </c>
      <c r="AN325" s="8">
        <f t="shared" si="158"/>
        <v>0</v>
      </c>
      <c r="AO325" s="8">
        <f t="shared" si="159"/>
        <v>1</v>
      </c>
      <c r="AP325" s="8">
        <f t="shared" si="160"/>
        <v>4</v>
      </c>
    </row>
    <row r="326" spans="1:43" x14ac:dyDescent="0.25">
      <c r="A326" s="8" t="s">
        <v>2165</v>
      </c>
      <c r="B326" s="8" t="s">
        <v>2197</v>
      </c>
      <c r="C326" s="9" t="s">
        <v>2056</v>
      </c>
      <c r="D326" s="10" t="s">
        <v>583</v>
      </c>
      <c r="E326" s="8" t="s">
        <v>584</v>
      </c>
      <c r="F326" s="11">
        <v>26</v>
      </c>
      <c r="G326" s="11">
        <v>15</v>
      </c>
      <c r="H326" s="11">
        <f t="shared" si="141"/>
        <v>-11</v>
      </c>
      <c r="I326" s="52">
        <f t="shared" si="137"/>
        <v>-0.42307692307692307</v>
      </c>
      <c r="J326" s="11">
        <v>25</v>
      </c>
      <c r="K326" s="11">
        <v>8</v>
      </c>
      <c r="L326" s="14">
        <f t="shared" si="161"/>
        <v>0.32</v>
      </c>
      <c r="M326" s="8">
        <v>5</v>
      </c>
      <c r="N326" s="12">
        <f t="shared" si="142"/>
        <v>0.33333333333333331</v>
      </c>
      <c r="O326" s="8">
        <v>13</v>
      </c>
      <c r="P326" s="12">
        <f t="shared" si="143"/>
        <v>0.8666666666666667</v>
      </c>
      <c r="Q326" s="8">
        <v>8</v>
      </c>
      <c r="R326" s="12">
        <f t="shared" si="144"/>
        <v>0.53333333333333333</v>
      </c>
      <c r="S326" s="8">
        <v>5</v>
      </c>
      <c r="T326" s="8">
        <v>0</v>
      </c>
      <c r="U326" s="8">
        <v>0</v>
      </c>
      <c r="V326" s="8"/>
      <c r="W326" s="8">
        <v>0</v>
      </c>
      <c r="X326" s="8">
        <v>0</v>
      </c>
      <c r="Y326" s="17">
        <f t="shared" si="145"/>
        <v>0</v>
      </c>
      <c r="Z326" s="17">
        <f t="shared" si="146"/>
        <v>0</v>
      </c>
      <c r="AA326" s="17">
        <f t="shared" si="147"/>
        <v>0</v>
      </c>
      <c r="AB326" s="17">
        <f t="shared" si="148"/>
        <v>0</v>
      </c>
      <c r="AC326" s="17">
        <f t="shared" si="149"/>
        <v>0</v>
      </c>
      <c r="AD326" s="8">
        <v>9</v>
      </c>
      <c r="AE326" s="12">
        <f t="shared" si="150"/>
        <v>0.6</v>
      </c>
      <c r="AF326" s="19">
        <f t="shared" si="151"/>
        <v>0</v>
      </c>
      <c r="AG326" s="19">
        <f t="shared" si="152"/>
        <v>0</v>
      </c>
      <c r="AH326" s="19">
        <f t="shared" si="153"/>
        <v>0</v>
      </c>
      <c r="AI326" s="19">
        <f t="shared" si="154"/>
        <v>0</v>
      </c>
      <c r="AJ326" s="19">
        <f t="shared" si="139"/>
        <v>1</v>
      </c>
      <c r="AK326" s="19">
        <f t="shared" si="155"/>
        <v>1</v>
      </c>
      <c r="AL326" s="19">
        <f t="shared" si="156"/>
        <v>1</v>
      </c>
      <c r="AM326" s="8">
        <f t="shared" si="157"/>
        <v>0</v>
      </c>
      <c r="AN326" s="8">
        <f t="shared" si="158"/>
        <v>0</v>
      </c>
      <c r="AO326" s="8">
        <f t="shared" si="159"/>
        <v>1</v>
      </c>
      <c r="AP326" s="8">
        <f t="shared" si="160"/>
        <v>4</v>
      </c>
    </row>
    <row r="327" spans="1:43" x14ac:dyDescent="0.25">
      <c r="A327" s="8" t="s">
        <v>2165</v>
      </c>
      <c r="B327" s="8" t="s">
        <v>2197</v>
      </c>
      <c r="C327" s="9" t="s">
        <v>2034</v>
      </c>
      <c r="D327" s="10" t="s">
        <v>585</v>
      </c>
      <c r="E327" s="8" t="s">
        <v>586</v>
      </c>
      <c r="F327" s="11">
        <v>20</v>
      </c>
      <c r="G327" s="11">
        <v>24</v>
      </c>
      <c r="H327" s="11">
        <f t="shared" si="141"/>
        <v>4</v>
      </c>
      <c r="I327" s="52">
        <f t="shared" si="137"/>
        <v>0.2</v>
      </c>
      <c r="J327" s="11">
        <v>7</v>
      </c>
      <c r="K327" s="11">
        <v>3</v>
      </c>
      <c r="L327" s="14">
        <f t="shared" si="161"/>
        <v>0.42857142857142855</v>
      </c>
      <c r="M327" s="8">
        <v>8</v>
      </c>
      <c r="N327" s="12">
        <f t="shared" si="142"/>
        <v>0.33333333333333331</v>
      </c>
      <c r="O327" s="8">
        <v>13</v>
      </c>
      <c r="P327" s="12">
        <f t="shared" si="143"/>
        <v>0.54166666666666663</v>
      </c>
      <c r="Q327" s="8">
        <v>9</v>
      </c>
      <c r="R327" s="12">
        <f t="shared" si="144"/>
        <v>0.375</v>
      </c>
      <c r="S327" s="8">
        <v>6</v>
      </c>
      <c r="T327" s="8">
        <v>0</v>
      </c>
      <c r="U327" s="8">
        <v>0</v>
      </c>
      <c r="V327" s="8"/>
      <c r="W327" s="8">
        <v>1</v>
      </c>
      <c r="X327" s="8">
        <v>0</v>
      </c>
      <c r="Y327" s="17">
        <f t="shared" si="145"/>
        <v>0</v>
      </c>
      <c r="Z327" s="17">
        <f t="shared" si="146"/>
        <v>0</v>
      </c>
      <c r="AA327" s="17">
        <f t="shared" si="147"/>
        <v>0</v>
      </c>
      <c r="AB327" s="17" t="str">
        <f t="shared" si="148"/>
        <v>YES</v>
      </c>
      <c r="AC327" s="17">
        <f t="shared" si="149"/>
        <v>0</v>
      </c>
      <c r="AD327" s="8">
        <v>14</v>
      </c>
      <c r="AE327" s="12">
        <f t="shared" si="150"/>
        <v>0.58333333333333337</v>
      </c>
      <c r="AF327" s="19">
        <f t="shared" si="151"/>
        <v>0</v>
      </c>
      <c r="AG327" s="19">
        <f t="shared" si="152"/>
        <v>1</v>
      </c>
      <c r="AH327" s="19">
        <f t="shared" si="153"/>
        <v>0</v>
      </c>
      <c r="AI327" s="19">
        <f t="shared" si="154"/>
        <v>0</v>
      </c>
      <c r="AJ327" s="19">
        <f t="shared" si="139"/>
        <v>0</v>
      </c>
      <c r="AK327" s="19">
        <f t="shared" si="155"/>
        <v>0</v>
      </c>
      <c r="AL327" s="19">
        <f t="shared" si="156"/>
        <v>1</v>
      </c>
      <c r="AM327" s="8">
        <f t="shared" si="157"/>
        <v>0</v>
      </c>
      <c r="AN327" s="8">
        <f t="shared" si="158"/>
        <v>1</v>
      </c>
      <c r="AO327" s="8">
        <f t="shared" si="159"/>
        <v>0</v>
      </c>
      <c r="AP327" s="8">
        <f t="shared" si="160"/>
        <v>3</v>
      </c>
    </row>
    <row r="328" spans="1:43" x14ac:dyDescent="0.25">
      <c r="A328" s="8" t="s">
        <v>2165</v>
      </c>
      <c r="B328" s="8" t="s">
        <v>2198</v>
      </c>
      <c r="C328" s="9" t="s">
        <v>1986</v>
      </c>
      <c r="D328" s="10" t="s">
        <v>587</v>
      </c>
      <c r="E328" s="8" t="s">
        <v>588</v>
      </c>
      <c r="F328" s="11">
        <v>35</v>
      </c>
      <c r="G328" s="11">
        <v>35</v>
      </c>
      <c r="H328" s="11">
        <f t="shared" si="141"/>
        <v>0</v>
      </c>
      <c r="I328" s="52">
        <f t="shared" si="137"/>
        <v>0</v>
      </c>
      <c r="J328" s="11">
        <v>16</v>
      </c>
      <c r="K328" s="11">
        <v>13</v>
      </c>
      <c r="L328" s="14">
        <f t="shared" si="161"/>
        <v>0.8125</v>
      </c>
      <c r="M328" s="8">
        <v>16</v>
      </c>
      <c r="N328" s="12">
        <f t="shared" si="142"/>
        <v>0.45714285714285713</v>
      </c>
      <c r="O328" s="8">
        <v>27</v>
      </c>
      <c r="P328" s="12">
        <f t="shared" si="143"/>
        <v>0.77142857142857146</v>
      </c>
      <c r="Q328" s="8">
        <v>22</v>
      </c>
      <c r="R328" s="12">
        <f t="shared" si="144"/>
        <v>0.62857142857142856</v>
      </c>
      <c r="S328" s="8">
        <v>12</v>
      </c>
      <c r="T328" s="8">
        <v>0</v>
      </c>
      <c r="U328" s="8">
        <v>1</v>
      </c>
      <c r="V328" s="8"/>
      <c r="W328" s="8">
        <v>1</v>
      </c>
      <c r="X328" s="8">
        <v>1</v>
      </c>
      <c r="Y328" s="17">
        <f t="shared" si="145"/>
        <v>0</v>
      </c>
      <c r="Z328" s="17" t="str">
        <f t="shared" si="146"/>
        <v>YES</v>
      </c>
      <c r="AA328" s="17">
        <f t="shared" si="147"/>
        <v>0</v>
      </c>
      <c r="AB328" s="17" t="str">
        <f t="shared" si="148"/>
        <v>YES</v>
      </c>
      <c r="AC328" s="17" t="str">
        <f t="shared" si="149"/>
        <v>YES</v>
      </c>
      <c r="AD328" s="8">
        <v>28</v>
      </c>
      <c r="AE328" s="12">
        <f t="shared" si="150"/>
        <v>0.8</v>
      </c>
      <c r="AF328" s="19">
        <f t="shared" si="151"/>
        <v>1</v>
      </c>
      <c r="AG328" s="19">
        <f t="shared" si="152"/>
        <v>0</v>
      </c>
      <c r="AH328" s="19">
        <f t="shared" si="153"/>
        <v>1</v>
      </c>
      <c r="AI328" s="19">
        <f t="shared" si="154"/>
        <v>1</v>
      </c>
      <c r="AJ328" s="19">
        <f t="shared" si="139"/>
        <v>1</v>
      </c>
      <c r="AK328" s="19">
        <f t="shared" si="155"/>
        <v>1</v>
      </c>
      <c r="AL328" s="19">
        <f t="shared" si="156"/>
        <v>1</v>
      </c>
      <c r="AM328" s="8">
        <f t="shared" si="157"/>
        <v>1</v>
      </c>
      <c r="AN328" s="8">
        <f t="shared" si="158"/>
        <v>1</v>
      </c>
      <c r="AO328" s="8">
        <f t="shared" si="159"/>
        <v>1</v>
      </c>
      <c r="AP328" s="8">
        <f t="shared" si="160"/>
        <v>9</v>
      </c>
    </row>
    <row r="329" spans="1:43" x14ac:dyDescent="0.25">
      <c r="A329" s="20" t="s">
        <v>2165</v>
      </c>
      <c r="B329" s="20" t="s">
        <v>2198</v>
      </c>
      <c r="C329" s="21" t="s">
        <v>1957</v>
      </c>
      <c r="D329" s="22" t="s">
        <v>589</v>
      </c>
      <c r="E329" s="20" t="s">
        <v>590</v>
      </c>
      <c r="F329" s="23">
        <v>11</v>
      </c>
      <c r="G329" s="23">
        <v>7</v>
      </c>
      <c r="H329" s="23">
        <f t="shared" si="141"/>
        <v>-4</v>
      </c>
      <c r="I329" s="53">
        <f t="shared" si="137"/>
        <v>-0.36363636363636365</v>
      </c>
      <c r="J329" s="23">
        <v>5</v>
      </c>
      <c r="K329" s="23">
        <v>1</v>
      </c>
      <c r="L329" s="24">
        <f t="shared" si="161"/>
        <v>0.2</v>
      </c>
      <c r="M329" s="20">
        <v>2</v>
      </c>
      <c r="N329" s="25">
        <f t="shared" si="142"/>
        <v>0.2857142857142857</v>
      </c>
      <c r="O329" s="20">
        <v>3</v>
      </c>
      <c r="P329" s="25">
        <f t="shared" si="143"/>
        <v>0.42857142857142855</v>
      </c>
      <c r="Q329" s="20">
        <v>5</v>
      </c>
      <c r="R329" s="25">
        <f t="shared" si="144"/>
        <v>0.7142857142857143</v>
      </c>
      <c r="S329" s="20">
        <v>6</v>
      </c>
      <c r="T329" s="20">
        <v>0</v>
      </c>
      <c r="U329" s="20">
        <v>0</v>
      </c>
      <c r="V329" s="20"/>
      <c r="W329" s="20">
        <v>0</v>
      </c>
      <c r="X329" s="20">
        <v>0</v>
      </c>
      <c r="Y329" s="26">
        <f t="shared" si="145"/>
        <v>0</v>
      </c>
      <c r="Z329" s="26">
        <f t="shared" si="146"/>
        <v>0</v>
      </c>
      <c r="AA329" s="26">
        <f t="shared" si="147"/>
        <v>0</v>
      </c>
      <c r="AB329" s="26">
        <f t="shared" si="148"/>
        <v>0</v>
      </c>
      <c r="AC329" s="26">
        <f t="shared" si="149"/>
        <v>0</v>
      </c>
      <c r="AD329" s="20">
        <v>5</v>
      </c>
      <c r="AE329" s="25">
        <f t="shared" si="150"/>
        <v>0.7142857142857143</v>
      </c>
      <c r="AF329" s="27">
        <f t="shared" si="151"/>
        <v>0</v>
      </c>
      <c r="AG329" s="27">
        <f t="shared" si="152"/>
        <v>0</v>
      </c>
      <c r="AH329" s="27">
        <f t="shared" si="153"/>
        <v>0</v>
      </c>
      <c r="AI329" s="27">
        <f t="shared" si="154"/>
        <v>0</v>
      </c>
      <c r="AJ329" s="27">
        <f t="shared" si="139"/>
        <v>0</v>
      </c>
      <c r="AK329" s="27">
        <f t="shared" si="155"/>
        <v>1</v>
      </c>
      <c r="AL329" s="27">
        <f t="shared" si="156"/>
        <v>1</v>
      </c>
      <c r="AM329" s="20">
        <f t="shared" si="157"/>
        <v>0</v>
      </c>
      <c r="AN329" s="20">
        <f t="shared" si="158"/>
        <v>0</v>
      </c>
      <c r="AO329" s="20">
        <f t="shared" si="159"/>
        <v>1</v>
      </c>
      <c r="AP329" s="20">
        <f t="shared" si="160"/>
        <v>3</v>
      </c>
      <c r="AQ329" s="28"/>
    </row>
    <row r="330" spans="1:43" x14ac:dyDescent="0.25">
      <c r="A330" s="8" t="s">
        <v>2165</v>
      </c>
      <c r="B330" s="8" t="s">
        <v>2198</v>
      </c>
      <c r="C330" s="9" t="s">
        <v>2180</v>
      </c>
      <c r="D330" s="10" t="s">
        <v>591</v>
      </c>
      <c r="E330" s="8" t="s">
        <v>592</v>
      </c>
      <c r="F330" s="11">
        <v>21</v>
      </c>
      <c r="G330" s="11">
        <v>21</v>
      </c>
      <c r="H330" s="11">
        <f t="shared" si="141"/>
        <v>0</v>
      </c>
      <c r="I330" s="52">
        <f t="shared" si="137"/>
        <v>0</v>
      </c>
      <c r="J330" s="11">
        <v>12</v>
      </c>
      <c r="K330" s="11">
        <v>6</v>
      </c>
      <c r="L330" s="14">
        <f t="shared" si="161"/>
        <v>0.5</v>
      </c>
      <c r="M330" s="8">
        <v>6</v>
      </c>
      <c r="N330" s="12">
        <f t="shared" si="142"/>
        <v>0.2857142857142857</v>
      </c>
      <c r="O330" s="8">
        <v>21</v>
      </c>
      <c r="P330" s="12">
        <f t="shared" si="143"/>
        <v>1</v>
      </c>
      <c r="Q330" s="8">
        <v>10</v>
      </c>
      <c r="R330" s="12">
        <f t="shared" si="144"/>
        <v>0.47619047619047616</v>
      </c>
      <c r="S330" s="8">
        <v>9</v>
      </c>
      <c r="T330" s="8">
        <v>0</v>
      </c>
      <c r="U330" s="8">
        <v>0</v>
      </c>
      <c r="V330" s="8"/>
      <c r="W330" s="8">
        <v>1</v>
      </c>
      <c r="X330" s="8">
        <v>0</v>
      </c>
      <c r="Y330" s="17">
        <f t="shared" si="145"/>
        <v>0</v>
      </c>
      <c r="Z330" s="17">
        <f t="shared" si="146"/>
        <v>0</v>
      </c>
      <c r="AA330" s="17">
        <f t="shared" si="147"/>
        <v>0</v>
      </c>
      <c r="AB330" s="17" t="str">
        <f t="shared" si="148"/>
        <v>YES</v>
      </c>
      <c r="AC330" s="17">
        <f t="shared" si="149"/>
        <v>0</v>
      </c>
      <c r="AD330" s="8">
        <v>11</v>
      </c>
      <c r="AE330" s="12">
        <f t="shared" si="150"/>
        <v>0.52380952380952384</v>
      </c>
      <c r="AF330" s="19">
        <f t="shared" si="151"/>
        <v>0</v>
      </c>
      <c r="AG330" s="19">
        <f t="shared" si="152"/>
        <v>0</v>
      </c>
      <c r="AH330" s="19">
        <f t="shared" si="153"/>
        <v>1</v>
      </c>
      <c r="AI330" s="19">
        <f t="shared" si="154"/>
        <v>0</v>
      </c>
      <c r="AJ330" s="19">
        <f t="shared" si="139"/>
        <v>1</v>
      </c>
      <c r="AK330" s="19">
        <f t="shared" si="155"/>
        <v>0</v>
      </c>
      <c r="AL330" s="19">
        <f t="shared" si="156"/>
        <v>1</v>
      </c>
      <c r="AM330" s="8">
        <f t="shared" si="157"/>
        <v>0</v>
      </c>
      <c r="AN330" s="8">
        <f t="shared" si="158"/>
        <v>1</v>
      </c>
      <c r="AO330" s="8">
        <f t="shared" si="159"/>
        <v>0</v>
      </c>
      <c r="AP330" s="8">
        <f t="shared" si="160"/>
        <v>4</v>
      </c>
    </row>
    <row r="331" spans="1:43" x14ac:dyDescent="0.25">
      <c r="A331" s="8" t="s">
        <v>2165</v>
      </c>
      <c r="B331" s="8" t="s">
        <v>2198</v>
      </c>
      <c r="C331" s="9" t="s">
        <v>2102</v>
      </c>
      <c r="D331" s="10" t="s">
        <v>593</v>
      </c>
      <c r="E331" s="8" t="s">
        <v>594</v>
      </c>
      <c r="F331" s="11">
        <v>40</v>
      </c>
      <c r="G331" s="11">
        <v>54</v>
      </c>
      <c r="H331" s="11">
        <f t="shared" si="141"/>
        <v>14</v>
      </c>
      <c r="I331" s="52">
        <f t="shared" si="137"/>
        <v>0.35</v>
      </c>
      <c r="J331" s="11">
        <v>14</v>
      </c>
      <c r="K331" s="11">
        <v>9</v>
      </c>
      <c r="L331" s="14">
        <f t="shared" si="161"/>
        <v>0.6428571428571429</v>
      </c>
      <c r="M331" s="8">
        <v>24</v>
      </c>
      <c r="N331" s="12">
        <f t="shared" si="142"/>
        <v>0.44444444444444442</v>
      </c>
      <c r="O331" s="8">
        <v>37</v>
      </c>
      <c r="P331" s="48">
        <f t="shared" si="143"/>
        <v>0.68518518518518523</v>
      </c>
      <c r="Q331" s="8">
        <v>33</v>
      </c>
      <c r="R331" s="12">
        <f t="shared" si="144"/>
        <v>0.61111111111111116</v>
      </c>
      <c r="S331" s="8">
        <v>9</v>
      </c>
      <c r="T331" s="8">
        <v>0</v>
      </c>
      <c r="U331" s="8">
        <v>1</v>
      </c>
      <c r="V331" s="8"/>
      <c r="W331" s="8">
        <v>0</v>
      </c>
      <c r="X331" s="8">
        <v>1</v>
      </c>
      <c r="Y331" s="17">
        <f t="shared" si="145"/>
        <v>0</v>
      </c>
      <c r="Z331" s="17" t="str">
        <f t="shared" si="146"/>
        <v>YES</v>
      </c>
      <c r="AA331" s="17">
        <f t="shared" si="147"/>
        <v>0</v>
      </c>
      <c r="AB331" s="17">
        <f t="shared" si="148"/>
        <v>0</v>
      </c>
      <c r="AC331" s="17" t="str">
        <f t="shared" si="149"/>
        <v>YES</v>
      </c>
      <c r="AD331" s="8">
        <v>28</v>
      </c>
      <c r="AE331" s="12">
        <f t="shared" si="150"/>
        <v>0.51851851851851849</v>
      </c>
      <c r="AF331" s="19">
        <f t="shared" si="151"/>
        <v>1</v>
      </c>
      <c r="AG331" s="19">
        <f t="shared" si="152"/>
        <v>1</v>
      </c>
      <c r="AH331" s="19">
        <f t="shared" si="153"/>
        <v>1</v>
      </c>
      <c r="AI331" s="19">
        <f t="shared" si="154"/>
        <v>1</v>
      </c>
      <c r="AJ331" s="19">
        <f>IF(P331&gt;=0.69,1,0)</f>
        <v>0</v>
      </c>
      <c r="AK331" s="19">
        <f t="shared" si="155"/>
        <v>1</v>
      </c>
      <c r="AL331" s="19">
        <f t="shared" si="156"/>
        <v>1</v>
      </c>
      <c r="AM331" s="8">
        <f t="shared" si="157"/>
        <v>1</v>
      </c>
      <c r="AN331" s="8">
        <f t="shared" si="158"/>
        <v>1</v>
      </c>
      <c r="AO331" s="8">
        <f t="shared" si="159"/>
        <v>0</v>
      </c>
      <c r="AP331" s="8">
        <f t="shared" si="160"/>
        <v>8</v>
      </c>
    </row>
    <row r="332" spans="1:43" x14ac:dyDescent="0.25">
      <c r="A332" s="8" t="s">
        <v>2165</v>
      </c>
      <c r="B332" s="8" t="s">
        <v>2198</v>
      </c>
      <c r="C332" s="9" t="s">
        <v>2016</v>
      </c>
      <c r="D332" s="10" t="s">
        <v>595</v>
      </c>
      <c r="E332" s="8" t="s">
        <v>596</v>
      </c>
      <c r="F332" s="11">
        <v>28</v>
      </c>
      <c r="G332" s="11">
        <v>32</v>
      </c>
      <c r="H332" s="11">
        <f t="shared" si="141"/>
        <v>4</v>
      </c>
      <c r="I332" s="52">
        <f t="shared" si="137"/>
        <v>0.14285714285714285</v>
      </c>
      <c r="J332" s="11">
        <v>17</v>
      </c>
      <c r="K332" s="11">
        <v>12</v>
      </c>
      <c r="L332" s="14">
        <f t="shared" si="161"/>
        <v>0.70588235294117652</v>
      </c>
      <c r="M332" s="8">
        <v>11</v>
      </c>
      <c r="N332" s="12">
        <f t="shared" si="142"/>
        <v>0.34375</v>
      </c>
      <c r="O332" s="8">
        <v>26</v>
      </c>
      <c r="P332" s="12">
        <f t="shared" si="143"/>
        <v>0.8125</v>
      </c>
      <c r="Q332" s="8">
        <v>25</v>
      </c>
      <c r="R332" s="12">
        <f t="shared" si="144"/>
        <v>0.78125</v>
      </c>
      <c r="S332" s="8">
        <v>4</v>
      </c>
      <c r="T332" s="8">
        <v>0</v>
      </c>
      <c r="U332" s="8">
        <v>1</v>
      </c>
      <c r="V332" s="8"/>
      <c r="W332" s="8">
        <v>3</v>
      </c>
      <c r="X332" s="8">
        <v>1</v>
      </c>
      <c r="Y332" s="17">
        <f t="shared" si="145"/>
        <v>0</v>
      </c>
      <c r="Z332" s="17" t="str">
        <f t="shared" si="146"/>
        <v>YES</v>
      </c>
      <c r="AA332" s="17">
        <f t="shared" si="147"/>
        <v>0</v>
      </c>
      <c r="AB332" s="17" t="str">
        <f t="shared" si="148"/>
        <v>YES</v>
      </c>
      <c r="AC332" s="17" t="str">
        <f t="shared" si="149"/>
        <v>YES</v>
      </c>
      <c r="AD332" s="8">
        <v>24</v>
      </c>
      <c r="AE332" s="12">
        <f t="shared" si="150"/>
        <v>0.75</v>
      </c>
      <c r="AF332" s="19">
        <f t="shared" si="151"/>
        <v>0</v>
      </c>
      <c r="AG332" s="19">
        <f t="shared" si="152"/>
        <v>1</v>
      </c>
      <c r="AH332" s="19">
        <f t="shared" si="153"/>
        <v>1</v>
      </c>
      <c r="AI332" s="19">
        <f t="shared" si="154"/>
        <v>0</v>
      </c>
      <c r="AJ332" s="19">
        <f t="shared" ref="AJ332:AJ363" si="162">IF(P332&gt;=0.695,1,0)</f>
        <v>1</v>
      </c>
      <c r="AK332" s="19">
        <f t="shared" si="155"/>
        <v>1</v>
      </c>
      <c r="AL332" s="19">
        <f t="shared" si="156"/>
        <v>1</v>
      </c>
      <c r="AM332" s="8">
        <f t="shared" si="157"/>
        <v>1</v>
      </c>
      <c r="AN332" s="8">
        <f t="shared" si="158"/>
        <v>1</v>
      </c>
      <c r="AO332" s="8">
        <f t="shared" si="159"/>
        <v>1</v>
      </c>
      <c r="AP332" s="8">
        <f t="shared" si="160"/>
        <v>8</v>
      </c>
    </row>
    <row r="333" spans="1:43" x14ac:dyDescent="0.25">
      <c r="A333" s="20" t="s">
        <v>2165</v>
      </c>
      <c r="B333" s="20" t="s">
        <v>2198</v>
      </c>
      <c r="C333" s="21" t="s">
        <v>2199</v>
      </c>
      <c r="D333" s="22" t="s">
        <v>597</v>
      </c>
      <c r="E333" s="20" t="s">
        <v>598</v>
      </c>
      <c r="F333" s="23">
        <v>7</v>
      </c>
      <c r="G333" s="23">
        <v>6</v>
      </c>
      <c r="H333" s="23">
        <f t="shared" si="141"/>
        <v>-1</v>
      </c>
      <c r="I333" s="53">
        <f t="shared" si="137"/>
        <v>-0.14285714285714285</v>
      </c>
      <c r="J333" s="23">
        <v>3</v>
      </c>
      <c r="K333" s="23">
        <v>1</v>
      </c>
      <c r="L333" s="24">
        <f t="shared" si="161"/>
        <v>0.33333333333333331</v>
      </c>
      <c r="M333" s="20">
        <v>0</v>
      </c>
      <c r="N333" s="25">
        <f t="shared" si="142"/>
        <v>0</v>
      </c>
      <c r="O333" s="20">
        <v>3</v>
      </c>
      <c r="P333" s="25">
        <f t="shared" si="143"/>
        <v>0.5</v>
      </c>
      <c r="Q333" s="20">
        <v>0</v>
      </c>
      <c r="R333" s="25">
        <f t="shared" si="144"/>
        <v>0</v>
      </c>
      <c r="S333" s="20">
        <v>4</v>
      </c>
      <c r="T333" s="20">
        <v>0</v>
      </c>
      <c r="U333" s="20">
        <v>0</v>
      </c>
      <c r="V333" s="20"/>
      <c r="W333" s="20">
        <v>3</v>
      </c>
      <c r="X333" s="20">
        <v>0</v>
      </c>
      <c r="Y333" s="26">
        <f t="shared" si="145"/>
        <v>0</v>
      </c>
      <c r="Z333" s="26">
        <f t="shared" si="146"/>
        <v>0</v>
      </c>
      <c r="AA333" s="26">
        <f t="shared" si="147"/>
        <v>0</v>
      </c>
      <c r="AB333" s="26" t="str">
        <f t="shared" si="148"/>
        <v>YES</v>
      </c>
      <c r="AC333" s="26">
        <f t="shared" si="149"/>
        <v>0</v>
      </c>
      <c r="AD333" s="20">
        <v>6</v>
      </c>
      <c r="AE333" s="25">
        <f t="shared" si="150"/>
        <v>1</v>
      </c>
      <c r="AF333" s="27">
        <f t="shared" si="151"/>
        <v>0</v>
      </c>
      <c r="AG333" s="27">
        <f t="shared" si="152"/>
        <v>0</v>
      </c>
      <c r="AH333" s="27">
        <f t="shared" si="153"/>
        <v>0</v>
      </c>
      <c r="AI333" s="27">
        <f t="shared" si="154"/>
        <v>0</v>
      </c>
      <c r="AJ333" s="27">
        <f t="shared" si="162"/>
        <v>0</v>
      </c>
      <c r="AK333" s="27">
        <f t="shared" si="155"/>
        <v>0</v>
      </c>
      <c r="AL333" s="27">
        <f t="shared" si="156"/>
        <v>1</v>
      </c>
      <c r="AM333" s="20">
        <f t="shared" si="157"/>
        <v>0</v>
      </c>
      <c r="AN333" s="20">
        <f t="shared" si="158"/>
        <v>1</v>
      </c>
      <c r="AO333" s="20">
        <f t="shared" si="159"/>
        <v>1</v>
      </c>
      <c r="AP333" s="20">
        <f t="shared" si="160"/>
        <v>3</v>
      </c>
      <c r="AQ333" s="28"/>
    </row>
    <row r="334" spans="1:43" x14ac:dyDescent="0.25">
      <c r="A334" s="20" t="s">
        <v>2165</v>
      </c>
      <c r="B334" s="20" t="s">
        <v>2198</v>
      </c>
      <c r="C334" s="21" t="s">
        <v>2017</v>
      </c>
      <c r="D334" s="22" t="s">
        <v>599</v>
      </c>
      <c r="E334" s="20" t="s">
        <v>600</v>
      </c>
      <c r="F334" s="23">
        <v>2</v>
      </c>
      <c r="G334" s="23">
        <v>4</v>
      </c>
      <c r="H334" s="23">
        <f t="shared" si="141"/>
        <v>2</v>
      </c>
      <c r="I334" s="53">
        <f t="shared" si="137"/>
        <v>1</v>
      </c>
      <c r="J334" s="23">
        <v>2</v>
      </c>
      <c r="K334" s="23">
        <v>1</v>
      </c>
      <c r="L334" s="24">
        <f t="shared" si="161"/>
        <v>0.5</v>
      </c>
      <c r="M334" s="20">
        <v>0</v>
      </c>
      <c r="N334" s="25">
        <f t="shared" si="142"/>
        <v>0</v>
      </c>
      <c r="O334" s="20">
        <v>0</v>
      </c>
      <c r="P334" s="25">
        <f t="shared" si="143"/>
        <v>0</v>
      </c>
      <c r="Q334" s="20">
        <v>0</v>
      </c>
      <c r="R334" s="25">
        <f t="shared" si="144"/>
        <v>0</v>
      </c>
      <c r="S334" s="20">
        <v>2</v>
      </c>
      <c r="T334" s="20">
        <v>0</v>
      </c>
      <c r="U334" s="20">
        <v>0</v>
      </c>
      <c r="V334" s="20"/>
      <c r="W334" s="20">
        <v>0</v>
      </c>
      <c r="X334" s="20">
        <v>0</v>
      </c>
      <c r="Y334" s="26">
        <f t="shared" si="145"/>
        <v>0</v>
      </c>
      <c r="Z334" s="26">
        <f t="shared" si="146"/>
        <v>0</v>
      </c>
      <c r="AA334" s="26">
        <f t="shared" si="147"/>
        <v>0</v>
      </c>
      <c r="AB334" s="26">
        <f t="shared" si="148"/>
        <v>0</v>
      </c>
      <c r="AC334" s="26">
        <f t="shared" si="149"/>
        <v>0</v>
      </c>
      <c r="AD334" s="20">
        <v>0</v>
      </c>
      <c r="AE334" s="25">
        <f t="shared" si="150"/>
        <v>0</v>
      </c>
      <c r="AF334" s="27">
        <f t="shared" si="151"/>
        <v>0</v>
      </c>
      <c r="AG334" s="27">
        <f t="shared" si="152"/>
        <v>1</v>
      </c>
      <c r="AH334" s="27">
        <f t="shared" si="153"/>
        <v>1</v>
      </c>
      <c r="AI334" s="27">
        <f t="shared" si="154"/>
        <v>0</v>
      </c>
      <c r="AJ334" s="27">
        <f t="shared" si="162"/>
        <v>0</v>
      </c>
      <c r="AK334" s="27">
        <f t="shared" si="155"/>
        <v>0</v>
      </c>
      <c r="AL334" s="27">
        <f t="shared" si="156"/>
        <v>0</v>
      </c>
      <c r="AM334" s="20">
        <f t="shared" si="157"/>
        <v>0</v>
      </c>
      <c r="AN334" s="20">
        <f t="shared" si="158"/>
        <v>0</v>
      </c>
      <c r="AO334" s="20">
        <f t="shared" si="159"/>
        <v>0</v>
      </c>
      <c r="AP334" s="20">
        <f t="shared" si="160"/>
        <v>2</v>
      </c>
      <c r="AQ334" s="28"/>
    </row>
    <row r="335" spans="1:43" x14ac:dyDescent="0.25">
      <c r="A335" s="8" t="s">
        <v>2165</v>
      </c>
      <c r="B335" s="8" t="s">
        <v>2198</v>
      </c>
      <c r="C335" s="9" t="s">
        <v>2154</v>
      </c>
      <c r="D335" s="10" t="s">
        <v>601</v>
      </c>
      <c r="E335" s="8" t="s">
        <v>602</v>
      </c>
      <c r="F335" s="11">
        <v>16</v>
      </c>
      <c r="G335" s="11">
        <v>10</v>
      </c>
      <c r="H335" s="11">
        <f t="shared" si="141"/>
        <v>-6</v>
      </c>
      <c r="I335" s="52">
        <f t="shared" ref="I335:I357" si="163">H335/F335</f>
        <v>-0.375</v>
      </c>
      <c r="J335" s="11">
        <v>5</v>
      </c>
      <c r="K335" s="11">
        <v>1</v>
      </c>
      <c r="L335" s="14">
        <f t="shared" si="161"/>
        <v>0.2</v>
      </c>
      <c r="M335" s="8">
        <v>4</v>
      </c>
      <c r="N335" s="12">
        <f t="shared" si="142"/>
        <v>0.4</v>
      </c>
      <c r="O335" s="8">
        <v>7</v>
      </c>
      <c r="P335" s="12">
        <f t="shared" si="143"/>
        <v>0.7</v>
      </c>
      <c r="Q335" s="8">
        <v>4</v>
      </c>
      <c r="R335" s="12">
        <f t="shared" si="144"/>
        <v>0.4</v>
      </c>
      <c r="S335" s="8">
        <v>4</v>
      </c>
      <c r="T335" s="8">
        <v>0</v>
      </c>
      <c r="U335" s="8">
        <v>0</v>
      </c>
      <c r="V335" s="8"/>
      <c r="W335" s="8">
        <v>2</v>
      </c>
      <c r="X335" s="8">
        <v>0</v>
      </c>
      <c r="Y335" s="17">
        <f t="shared" si="145"/>
        <v>0</v>
      </c>
      <c r="Z335" s="17">
        <f t="shared" si="146"/>
        <v>0</v>
      </c>
      <c r="AA335" s="17">
        <f t="shared" si="147"/>
        <v>0</v>
      </c>
      <c r="AB335" s="17" t="str">
        <f t="shared" si="148"/>
        <v>YES</v>
      </c>
      <c r="AC335" s="17">
        <f t="shared" si="149"/>
        <v>0</v>
      </c>
      <c r="AD335" s="8">
        <v>8</v>
      </c>
      <c r="AE335" s="12">
        <f t="shared" si="150"/>
        <v>0.8</v>
      </c>
      <c r="AF335" s="19">
        <f t="shared" si="151"/>
        <v>0</v>
      </c>
      <c r="AG335" s="19">
        <f t="shared" si="152"/>
        <v>0</v>
      </c>
      <c r="AH335" s="19">
        <f t="shared" si="153"/>
        <v>0</v>
      </c>
      <c r="AI335" s="19">
        <f t="shared" si="154"/>
        <v>1</v>
      </c>
      <c r="AJ335" s="19">
        <f t="shared" si="162"/>
        <v>1</v>
      </c>
      <c r="AK335" s="19">
        <f t="shared" si="155"/>
        <v>0</v>
      </c>
      <c r="AL335" s="19">
        <f t="shared" si="156"/>
        <v>1</v>
      </c>
      <c r="AM335" s="8">
        <f t="shared" si="157"/>
        <v>0</v>
      </c>
      <c r="AN335" s="8">
        <f t="shared" si="158"/>
        <v>1</v>
      </c>
      <c r="AO335" s="8">
        <f t="shared" si="159"/>
        <v>1</v>
      </c>
      <c r="AP335" s="8">
        <f t="shared" si="160"/>
        <v>5</v>
      </c>
    </row>
    <row r="336" spans="1:43" x14ac:dyDescent="0.25">
      <c r="A336" s="20" t="s">
        <v>2165</v>
      </c>
      <c r="B336" s="20" t="s">
        <v>2198</v>
      </c>
      <c r="C336" s="21" t="s">
        <v>2115</v>
      </c>
      <c r="D336" s="22" t="s">
        <v>603</v>
      </c>
      <c r="E336" s="20" t="s">
        <v>604</v>
      </c>
      <c r="F336" s="23">
        <v>7</v>
      </c>
      <c r="G336" s="23">
        <v>6</v>
      </c>
      <c r="H336" s="23">
        <f t="shared" si="141"/>
        <v>-1</v>
      </c>
      <c r="I336" s="53">
        <f t="shared" si="163"/>
        <v>-0.14285714285714285</v>
      </c>
      <c r="J336" s="23">
        <v>3</v>
      </c>
      <c r="K336" s="23">
        <v>2</v>
      </c>
      <c r="L336" s="24">
        <f t="shared" si="161"/>
        <v>0.66666666666666663</v>
      </c>
      <c r="M336" s="20">
        <v>3</v>
      </c>
      <c r="N336" s="25">
        <f t="shared" si="142"/>
        <v>0.5</v>
      </c>
      <c r="O336" s="20">
        <v>3</v>
      </c>
      <c r="P336" s="25">
        <f t="shared" si="143"/>
        <v>0.5</v>
      </c>
      <c r="Q336" s="20">
        <v>5</v>
      </c>
      <c r="R336" s="25">
        <f t="shared" si="144"/>
        <v>0.83333333333333337</v>
      </c>
      <c r="S336" s="20">
        <v>5</v>
      </c>
      <c r="T336" s="20">
        <v>0</v>
      </c>
      <c r="U336" s="20">
        <v>0</v>
      </c>
      <c r="V336" s="20"/>
      <c r="W336" s="20">
        <v>0</v>
      </c>
      <c r="X336" s="20">
        <v>0</v>
      </c>
      <c r="Y336" s="26">
        <f t="shared" si="145"/>
        <v>0</v>
      </c>
      <c r="Z336" s="26">
        <f t="shared" si="146"/>
        <v>0</v>
      </c>
      <c r="AA336" s="26">
        <f t="shared" si="147"/>
        <v>0</v>
      </c>
      <c r="AB336" s="26">
        <f t="shared" si="148"/>
        <v>0</v>
      </c>
      <c r="AC336" s="26">
        <f t="shared" si="149"/>
        <v>0</v>
      </c>
      <c r="AD336" s="20">
        <v>0</v>
      </c>
      <c r="AE336" s="25">
        <f t="shared" si="150"/>
        <v>0</v>
      </c>
      <c r="AF336" s="27">
        <f t="shared" si="151"/>
        <v>0</v>
      </c>
      <c r="AG336" s="27">
        <f t="shared" si="152"/>
        <v>0</v>
      </c>
      <c r="AH336" s="27">
        <f t="shared" si="153"/>
        <v>1</v>
      </c>
      <c r="AI336" s="27">
        <f t="shared" si="154"/>
        <v>1</v>
      </c>
      <c r="AJ336" s="27">
        <f t="shared" si="162"/>
        <v>0</v>
      </c>
      <c r="AK336" s="27">
        <f t="shared" si="155"/>
        <v>1</v>
      </c>
      <c r="AL336" s="27">
        <f t="shared" si="156"/>
        <v>1</v>
      </c>
      <c r="AM336" s="20">
        <f t="shared" si="157"/>
        <v>0</v>
      </c>
      <c r="AN336" s="20">
        <f t="shared" si="158"/>
        <v>0</v>
      </c>
      <c r="AO336" s="20">
        <f t="shared" si="159"/>
        <v>0</v>
      </c>
      <c r="AP336" s="20">
        <f t="shared" si="160"/>
        <v>4</v>
      </c>
      <c r="AQ336" s="28"/>
    </row>
    <row r="337" spans="1:43" x14ac:dyDescent="0.25">
      <c r="A337" s="8" t="s">
        <v>2165</v>
      </c>
      <c r="B337" s="8" t="s">
        <v>2198</v>
      </c>
      <c r="C337" s="9" t="s">
        <v>2164</v>
      </c>
      <c r="D337" s="10" t="s">
        <v>605</v>
      </c>
      <c r="E337" s="8" t="s">
        <v>606</v>
      </c>
      <c r="F337" s="11">
        <v>23</v>
      </c>
      <c r="G337" s="11">
        <v>20</v>
      </c>
      <c r="H337" s="11">
        <f t="shared" si="141"/>
        <v>-3</v>
      </c>
      <c r="I337" s="52">
        <f t="shared" si="163"/>
        <v>-0.13043478260869565</v>
      </c>
      <c r="J337" s="11">
        <v>11</v>
      </c>
      <c r="K337" s="11">
        <v>6</v>
      </c>
      <c r="L337" s="14">
        <f t="shared" si="161"/>
        <v>0.54545454545454541</v>
      </c>
      <c r="M337" s="8">
        <v>8</v>
      </c>
      <c r="N337" s="12">
        <f t="shared" si="142"/>
        <v>0.4</v>
      </c>
      <c r="O337" s="8">
        <v>8</v>
      </c>
      <c r="P337" s="12">
        <f t="shared" si="143"/>
        <v>0.4</v>
      </c>
      <c r="Q337" s="8">
        <v>7</v>
      </c>
      <c r="R337" s="12">
        <f t="shared" si="144"/>
        <v>0.35</v>
      </c>
      <c r="S337" s="8">
        <v>2</v>
      </c>
      <c r="T337" s="8">
        <v>0</v>
      </c>
      <c r="U337" s="8">
        <v>0</v>
      </c>
      <c r="V337" s="8"/>
      <c r="W337" s="8">
        <v>0</v>
      </c>
      <c r="X337" s="8">
        <v>0</v>
      </c>
      <c r="Y337" s="17">
        <f t="shared" si="145"/>
        <v>0</v>
      </c>
      <c r="Z337" s="17">
        <f t="shared" si="146"/>
        <v>0</v>
      </c>
      <c r="AA337" s="17">
        <f t="shared" si="147"/>
        <v>0</v>
      </c>
      <c r="AB337" s="17">
        <f t="shared" si="148"/>
        <v>0</v>
      </c>
      <c r="AC337" s="17">
        <f t="shared" si="149"/>
        <v>0</v>
      </c>
      <c r="AD337" s="8">
        <v>3</v>
      </c>
      <c r="AE337" s="12">
        <f t="shared" si="150"/>
        <v>0.15</v>
      </c>
      <c r="AF337" s="19">
        <f t="shared" si="151"/>
        <v>0</v>
      </c>
      <c r="AG337" s="19">
        <f t="shared" si="152"/>
        <v>0</v>
      </c>
      <c r="AH337" s="19">
        <f t="shared" si="153"/>
        <v>1</v>
      </c>
      <c r="AI337" s="19">
        <f t="shared" si="154"/>
        <v>1</v>
      </c>
      <c r="AJ337" s="19">
        <f t="shared" si="162"/>
        <v>0</v>
      </c>
      <c r="AK337" s="19">
        <f t="shared" si="155"/>
        <v>0</v>
      </c>
      <c r="AL337" s="19">
        <f t="shared" si="156"/>
        <v>0</v>
      </c>
      <c r="AM337" s="8">
        <f t="shared" si="157"/>
        <v>0</v>
      </c>
      <c r="AN337" s="8">
        <f t="shared" si="158"/>
        <v>0</v>
      </c>
      <c r="AO337" s="8">
        <f t="shared" si="159"/>
        <v>0</v>
      </c>
      <c r="AP337" s="8">
        <f t="shared" si="160"/>
        <v>2</v>
      </c>
    </row>
    <row r="338" spans="1:43" x14ac:dyDescent="0.25">
      <c r="A338" s="8" t="s">
        <v>2165</v>
      </c>
      <c r="B338" s="8" t="s">
        <v>2198</v>
      </c>
      <c r="C338" s="9" t="s">
        <v>2030</v>
      </c>
      <c r="D338" s="10" t="s">
        <v>607</v>
      </c>
      <c r="E338" s="8" t="s">
        <v>608</v>
      </c>
      <c r="F338" s="11">
        <v>11</v>
      </c>
      <c r="G338" s="11">
        <v>14</v>
      </c>
      <c r="H338" s="11">
        <f t="shared" si="141"/>
        <v>3</v>
      </c>
      <c r="I338" s="52">
        <f t="shared" si="163"/>
        <v>0.27272727272727271</v>
      </c>
      <c r="J338" s="11">
        <v>7</v>
      </c>
      <c r="K338" s="11">
        <v>4</v>
      </c>
      <c r="L338" s="14">
        <f t="shared" si="161"/>
        <v>0.5714285714285714</v>
      </c>
      <c r="M338" s="8">
        <v>5</v>
      </c>
      <c r="N338" s="12">
        <f t="shared" si="142"/>
        <v>0.35714285714285715</v>
      </c>
      <c r="O338" s="8">
        <v>12</v>
      </c>
      <c r="P338" s="12">
        <f t="shared" si="143"/>
        <v>0.8571428571428571</v>
      </c>
      <c r="Q338" s="8">
        <v>5</v>
      </c>
      <c r="R338" s="12">
        <f t="shared" si="144"/>
        <v>0.35714285714285715</v>
      </c>
      <c r="S338" s="8">
        <v>1</v>
      </c>
      <c r="T338" s="8">
        <v>0</v>
      </c>
      <c r="U338" s="8">
        <v>0</v>
      </c>
      <c r="V338" s="8"/>
      <c r="W338" s="8">
        <v>1</v>
      </c>
      <c r="X338" s="8">
        <v>1</v>
      </c>
      <c r="Y338" s="17">
        <f t="shared" si="145"/>
        <v>0</v>
      </c>
      <c r="Z338" s="17">
        <f t="shared" si="146"/>
        <v>0</v>
      </c>
      <c r="AA338" s="17">
        <f t="shared" si="147"/>
        <v>0</v>
      </c>
      <c r="AB338" s="17" t="str">
        <f t="shared" si="148"/>
        <v>YES</v>
      </c>
      <c r="AC338" s="17" t="str">
        <f t="shared" si="149"/>
        <v>YES</v>
      </c>
      <c r="AD338" s="8">
        <v>9</v>
      </c>
      <c r="AE338" s="12">
        <f t="shared" si="150"/>
        <v>0.6428571428571429</v>
      </c>
      <c r="AF338" s="19">
        <f t="shared" si="151"/>
        <v>0</v>
      </c>
      <c r="AG338" s="19">
        <f t="shared" si="152"/>
        <v>1</v>
      </c>
      <c r="AH338" s="19">
        <f t="shared" si="153"/>
        <v>1</v>
      </c>
      <c r="AI338" s="19">
        <f t="shared" si="154"/>
        <v>0</v>
      </c>
      <c r="AJ338" s="19">
        <f t="shared" si="162"/>
        <v>1</v>
      </c>
      <c r="AK338" s="19">
        <f t="shared" si="155"/>
        <v>0</v>
      </c>
      <c r="AL338" s="19">
        <f t="shared" si="156"/>
        <v>0</v>
      </c>
      <c r="AM338" s="8">
        <f t="shared" si="157"/>
        <v>0</v>
      </c>
      <c r="AN338" s="8">
        <f t="shared" si="158"/>
        <v>1</v>
      </c>
      <c r="AO338" s="8">
        <f t="shared" si="159"/>
        <v>1</v>
      </c>
      <c r="AP338" s="8">
        <f t="shared" si="160"/>
        <v>5</v>
      </c>
    </row>
    <row r="339" spans="1:43" x14ac:dyDescent="0.25">
      <c r="A339" s="8" t="s">
        <v>2165</v>
      </c>
      <c r="B339" s="8" t="s">
        <v>2198</v>
      </c>
      <c r="C339" s="9" t="s">
        <v>2201</v>
      </c>
      <c r="D339" s="10" t="s">
        <v>609</v>
      </c>
      <c r="E339" s="8" t="s">
        <v>610</v>
      </c>
      <c r="F339" s="11">
        <v>12</v>
      </c>
      <c r="G339" s="11">
        <v>13</v>
      </c>
      <c r="H339" s="11">
        <f t="shared" si="141"/>
        <v>1</v>
      </c>
      <c r="I339" s="52">
        <f t="shared" si="163"/>
        <v>8.3333333333333329E-2</v>
      </c>
      <c r="J339" s="11">
        <v>6</v>
      </c>
      <c r="K339" s="11">
        <v>4</v>
      </c>
      <c r="L339" s="14">
        <f t="shared" si="161"/>
        <v>0.66666666666666663</v>
      </c>
      <c r="M339" s="8">
        <v>0</v>
      </c>
      <c r="N339" s="12">
        <f t="shared" si="142"/>
        <v>0</v>
      </c>
      <c r="O339" s="8">
        <v>8</v>
      </c>
      <c r="P339" s="12">
        <f t="shared" si="143"/>
        <v>0.61538461538461542</v>
      </c>
      <c r="Q339" s="8">
        <v>7</v>
      </c>
      <c r="R339" s="12">
        <f t="shared" si="144"/>
        <v>0.53846153846153844</v>
      </c>
      <c r="S339" s="8">
        <v>2</v>
      </c>
      <c r="T339" s="8">
        <v>0</v>
      </c>
      <c r="U339" s="8">
        <v>0</v>
      </c>
      <c r="V339" s="8"/>
      <c r="W339" s="8">
        <v>0</v>
      </c>
      <c r="X339" s="8">
        <v>1</v>
      </c>
      <c r="Y339" s="17">
        <f t="shared" si="145"/>
        <v>0</v>
      </c>
      <c r="Z339" s="17">
        <f t="shared" si="146"/>
        <v>0</v>
      </c>
      <c r="AA339" s="17">
        <f t="shared" si="147"/>
        <v>0</v>
      </c>
      <c r="AB339" s="17">
        <f t="shared" si="148"/>
        <v>0</v>
      </c>
      <c r="AC339" s="17" t="str">
        <f t="shared" si="149"/>
        <v>YES</v>
      </c>
      <c r="AD339" s="8">
        <v>11</v>
      </c>
      <c r="AE339" s="12">
        <f t="shared" si="150"/>
        <v>0.84615384615384615</v>
      </c>
      <c r="AF339" s="19">
        <f t="shared" si="151"/>
        <v>0</v>
      </c>
      <c r="AG339" s="19">
        <f t="shared" si="152"/>
        <v>0</v>
      </c>
      <c r="AH339" s="19">
        <f t="shared" si="153"/>
        <v>1</v>
      </c>
      <c r="AI339" s="19">
        <f t="shared" si="154"/>
        <v>0</v>
      </c>
      <c r="AJ339" s="19">
        <f t="shared" si="162"/>
        <v>0</v>
      </c>
      <c r="AK339" s="19">
        <f t="shared" si="155"/>
        <v>1</v>
      </c>
      <c r="AL339" s="19">
        <f t="shared" si="156"/>
        <v>0</v>
      </c>
      <c r="AM339" s="8">
        <f t="shared" si="157"/>
        <v>0</v>
      </c>
      <c r="AN339" s="8">
        <f t="shared" si="158"/>
        <v>1</v>
      </c>
      <c r="AO339" s="8">
        <f t="shared" si="159"/>
        <v>1</v>
      </c>
      <c r="AP339" s="8">
        <f t="shared" si="160"/>
        <v>4</v>
      </c>
    </row>
    <row r="340" spans="1:43" x14ac:dyDescent="0.25">
      <c r="A340" s="8" t="s">
        <v>2165</v>
      </c>
      <c r="B340" s="8" t="s">
        <v>2202</v>
      </c>
      <c r="C340" s="9" t="s">
        <v>2108</v>
      </c>
      <c r="D340" s="10" t="s">
        <v>611</v>
      </c>
      <c r="E340" s="8" t="s">
        <v>612</v>
      </c>
      <c r="F340" s="11">
        <v>27</v>
      </c>
      <c r="G340" s="11">
        <v>24</v>
      </c>
      <c r="H340" s="11">
        <f t="shared" si="141"/>
        <v>-3</v>
      </c>
      <c r="I340" s="52">
        <f t="shared" si="163"/>
        <v>-0.1111111111111111</v>
      </c>
      <c r="J340" s="11">
        <v>12</v>
      </c>
      <c r="K340" s="11">
        <v>4</v>
      </c>
      <c r="L340" s="14">
        <f t="shared" si="161"/>
        <v>0.33333333333333331</v>
      </c>
      <c r="M340" s="8">
        <v>7</v>
      </c>
      <c r="N340" s="12">
        <f t="shared" si="142"/>
        <v>0.29166666666666669</v>
      </c>
      <c r="O340" s="8">
        <v>15</v>
      </c>
      <c r="P340" s="12">
        <f t="shared" si="143"/>
        <v>0.625</v>
      </c>
      <c r="Q340" s="8">
        <v>15</v>
      </c>
      <c r="R340" s="12">
        <f t="shared" si="144"/>
        <v>0.625</v>
      </c>
      <c r="S340" s="8">
        <v>4</v>
      </c>
      <c r="T340" s="8">
        <v>0</v>
      </c>
      <c r="U340" s="8">
        <v>0</v>
      </c>
      <c r="V340" s="8"/>
      <c r="W340" s="8">
        <v>1</v>
      </c>
      <c r="X340" s="8">
        <v>0</v>
      </c>
      <c r="Y340" s="17">
        <f t="shared" si="145"/>
        <v>0</v>
      </c>
      <c r="Z340" s="17">
        <f t="shared" si="146"/>
        <v>0</v>
      </c>
      <c r="AA340" s="17">
        <f t="shared" si="147"/>
        <v>0</v>
      </c>
      <c r="AB340" s="17" t="str">
        <f t="shared" si="148"/>
        <v>YES</v>
      </c>
      <c r="AC340" s="17">
        <f t="shared" si="149"/>
        <v>0</v>
      </c>
      <c r="AD340" s="8">
        <v>16</v>
      </c>
      <c r="AE340" s="12">
        <f t="shared" si="150"/>
        <v>0.66666666666666663</v>
      </c>
      <c r="AF340" s="19">
        <f t="shared" si="151"/>
        <v>0</v>
      </c>
      <c r="AG340" s="19">
        <f t="shared" si="152"/>
        <v>0</v>
      </c>
      <c r="AH340" s="19">
        <f t="shared" si="153"/>
        <v>0</v>
      </c>
      <c r="AI340" s="19">
        <f t="shared" si="154"/>
        <v>0</v>
      </c>
      <c r="AJ340" s="19">
        <f t="shared" si="162"/>
        <v>0</v>
      </c>
      <c r="AK340" s="19">
        <f t="shared" si="155"/>
        <v>1</v>
      </c>
      <c r="AL340" s="19">
        <f t="shared" si="156"/>
        <v>1</v>
      </c>
      <c r="AM340" s="8">
        <f t="shared" si="157"/>
        <v>0</v>
      </c>
      <c r="AN340" s="8">
        <f t="shared" si="158"/>
        <v>1</v>
      </c>
      <c r="AO340" s="8">
        <f t="shared" si="159"/>
        <v>1</v>
      </c>
      <c r="AP340" s="8">
        <f t="shared" si="160"/>
        <v>4</v>
      </c>
    </row>
    <row r="341" spans="1:43" x14ac:dyDescent="0.25">
      <c r="A341" s="8" t="s">
        <v>2165</v>
      </c>
      <c r="B341" s="8" t="s">
        <v>2202</v>
      </c>
      <c r="C341" s="9" t="s">
        <v>2109</v>
      </c>
      <c r="D341" s="10" t="s">
        <v>613</v>
      </c>
      <c r="E341" s="8" t="s">
        <v>614</v>
      </c>
      <c r="F341" s="11">
        <v>3</v>
      </c>
      <c r="G341" s="11">
        <v>11</v>
      </c>
      <c r="H341" s="11">
        <f t="shared" si="141"/>
        <v>8</v>
      </c>
      <c r="I341" s="52">
        <f t="shared" si="163"/>
        <v>2.6666666666666665</v>
      </c>
      <c r="J341" s="11">
        <v>3</v>
      </c>
      <c r="K341" s="11">
        <v>2</v>
      </c>
      <c r="L341" s="14">
        <f t="shared" si="161"/>
        <v>0.66666666666666663</v>
      </c>
      <c r="M341" s="8">
        <v>1</v>
      </c>
      <c r="N341" s="12">
        <f t="shared" si="142"/>
        <v>9.0909090909090912E-2</v>
      </c>
      <c r="O341" s="8">
        <v>4</v>
      </c>
      <c r="P341" s="12">
        <f t="shared" si="143"/>
        <v>0.36363636363636365</v>
      </c>
      <c r="Q341" s="8">
        <v>4</v>
      </c>
      <c r="R341" s="12">
        <f t="shared" si="144"/>
        <v>0.36363636363636365</v>
      </c>
      <c r="S341" s="8">
        <v>4</v>
      </c>
      <c r="T341" s="8">
        <v>0</v>
      </c>
      <c r="U341" s="8">
        <v>0</v>
      </c>
      <c r="V341" s="8"/>
      <c r="W341" s="8">
        <v>1</v>
      </c>
      <c r="X341" s="8">
        <v>0</v>
      </c>
      <c r="Y341" s="17">
        <f t="shared" si="145"/>
        <v>0</v>
      </c>
      <c r="Z341" s="17">
        <f t="shared" si="146"/>
        <v>0</v>
      </c>
      <c r="AA341" s="17">
        <f t="shared" si="147"/>
        <v>0</v>
      </c>
      <c r="AB341" s="17" t="str">
        <f t="shared" si="148"/>
        <v>YES</v>
      </c>
      <c r="AC341" s="17">
        <f t="shared" si="149"/>
        <v>0</v>
      </c>
      <c r="AD341" s="8">
        <v>9</v>
      </c>
      <c r="AE341" s="12">
        <f t="shared" si="150"/>
        <v>0.81818181818181823</v>
      </c>
      <c r="AF341" s="19">
        <f t="shared" si="151"/>
        <v>0</v>
      </c>
      <c r="AG341" s="19">
        <f t="shared" si="152"/>
        <v>1</v>
      </c>
      <c r="AH341" s="19">
        <f t="shared" si="153"/>
        <v>1</v>
      </c>
      <c r="AI341" s="19">
        <f t="shared" si="154"/>
        <v>0</v>
      </c>
      <c r="AJ341" s="19">
        <f t="shared" si="162"/>
        <v>0</v>
      </c>
      <c r="AK341" s="19">
        <f t="shared" si="155"/>
        <v>0</v>
      </c>
      <c r="AL341" s="19">
        <f t="shared" si="156"/>
        <v>1</v>
      </c>
      <c r="AM341" s="8">
        <f t="shared" si="157"/>
        <v>0</v>
      </c>
      <c r="AN341" s="8">
        <f t="shared" si="158"/>
        <v>1</v>
      </c>
      <c r="AO341" s="8">
        <f t="shared" si="159"/>
        <v>1</v>
      </c>
      <c r="AP341" s="8">
        <f t="shared" si="160"/>
        <v>5</v>
      </c>
    </row>
    <row r="342" spans="1:43" x14ac:dyDescent="0.25">
      <c r="A342" s="8" t="s">
        <v>2165</v>
      </c>
      <c r="B342" s="8" t="s">
        <v>2202</v>
      </c>
      <c r="C342" s="9" t="s">
        <v>2014</v>
      </c>
      <c r="D342" s="10" t="s">
        <v>615</v>
      </c>
      <c r="E342" s="8" t="s">
        <v>616</v>
      </c>
      <c r="F342" s="11">
        <v>38</v>
      </c>
      <c r="G342" s="11">
        <v>34</v>
      </c>
      <c r="H342" s="11">
        <f t="shared" si="141"/>
        <v>-4</v>
      </c>
      <c r="I342" s="52">
        <f t="shared" si="163"/>
        <v>-0.10526315789473684</v>
      </c>
      <c r="J342" s="11">
        <v>14</v>
      </c>
      <c r="K342" s="11">
        <v>6</v>
      </c>
      <c r="L342" s="14">
        <f t="shared" si="161"/>
        <v>0.42857142857142855</v>
      </c>
      <c r="M342" s="8">
        <v>16</v>
      </c>
      <c r="N342" s="12">
        <f t="shared" si="142"/>
        <v>0.47058823529411764</v>
      </c>
      <c r="O342" s="8">
        <v>23</v>
      </c>
      <c r="P342" s="12">
        <f t="shared" si="143"/>
        <v>0.67647058823529416</v>
      </c>
      <c r="Q342" s="8">
        <v>18</v>
      </c>
      <c r="R342" s="12">
        <f t="shared" si="144"/>
        <v>0.52941176470588236</v>
      </c>
      <c r="S342" s="8">
        <v>10</v>
      </c>
      <c r="T342" s="8">
        <v>0</v>
      </c>
      <c r="U342" s="8">
        <v>1</v>
      </c>
      <c r="V342" s="8"/>
      <c r="W342" s="8">
        <v>1</v>
      </c>
      <c r="X342" s="8">
        <v>0</v>
      </c>
      <c r="Y342" s="17">
        <f t="shared" si="145"/>
        <v>0</v>
      </c>
      <c r="Z342" s="17" t="str">
        <f t="shared" si="146"/>
        <v>YES</v>
      </c>
      <c r="AA342" s="17">
        <f t="shared" si="147"/>
        <v>0</v>
      </c>
      <c r="AB342" s="17" t="str">
        <f t="shared" si="148"/>
        <v>YES</v>
      </c>
      <c r="AC342" s="17">
        <f t="shared" si="149"/>
        <v>0</v>
      </c>
      <c r="AD342" s="8">
        <v>23</v>
      </c>
      <c r="AE342" s="12">
        <f t="shared" si="150"/>
        <v>0.67647058823529416</v>
      </c>
      <c r="AF342" s="19">
        <f t="shared" si="151"/>
        <v>0</v>
      </c>
      <c r="AG342" s="19">
        <f t="shared" si="152"/>
        <v>0</v>
      </c>
      <c r="AH342" s="19">
        <f t="shared" si="153"/>
        <v>0</v>
      </c>
      <c r="AI342" s="19">
        <f t="shared" si="154"/>
        <v>1</v>
      </c>
      <c r="AJ342" s="19">
        <f t="shared" si="162"/>
        <v>0</v>
      </c>
      <c r="AK342" s="19">
        <f t="shared" si="155"/>
        <v>1</v>
      </c>
      <c r="AL342" s="19">
        <f t="shared" si="156"/>
        <v>1</v>
      </c>
      <c r="AM342" s="8">
        <f t="shared" si="157"/>
        <v>1</v>
      </c>
      <c r="AN342" s="8">
        <f t="shared" si="158"/>
        <v>1</v>
      </c>
      <c r="AO342" s="8">
        <f t="shared" si="159"/>
        <v>1</v>
      </c>
      <c r="AP342" s="8">
        <f t="shared" si="160"/>
        <v>6</v>
      </c>
    </row>
    <row r="343" spans="1:43" x14ac:dyDescent="0.25">
      <c r="A343" s="8" t="s">
        <v>2165</v>
      </c>
      <c r="B343" s="8" t="s">
        <v>2202</v>
      </c>
      <c r="C343" s="9" t="s">
        <v>2016</v>
      </c>
      <c r="D343" s="10" t="s">
        <v>617</v>
      </c>
      <c r="E343" s="8" t="s">
        <v>618</v>
      </c>
      <c r="F343" s="11">
        <v>15</v>
      </c>
      <c r="G343" s="11">
        <v>15</v>
      </c>
      <c r="H343" s="11">
        <f t="shared" si="141"/>
        <v>0</v>
      </c>
      <c r="I343" s="52">
        <f t="shared" si="163"/>
        <v>0</v>
      </c>
      <c r="J343" s="11">
        <v>4</v>
      </c>
      <c r="K343" s="11">
        <v>3</v>
      </c>
      <c r="L343" s="14">
        <f t="shared" si="161"/>
        <v>0.75</v>
      </c>
      <c r="M343" s="8">
        <v>11</v>
      </c>
      <c r="N343" s="12">
        <f t="shared" si="142"/>
        <v>0.73333333333333328</v>
      </c>
      <c r="O343" s="8">
        <v>9</v>
      </c>
      <c r="P343" s="12">
        <f t="shared" si="143"/>
        <v>0.6</v>
      </c>
      <c r="Q343" s="8">
        <v>8</v>
      </c>
      <c r="R343" s="12">
        <f t="shared" si="144"/>
        <v>0.53333333333333333</v>
      </c>
      <c r="S343" s="8">
        <v>4</v>
      </c>
      <c r="T343" s="8">
        <v>0</v>
      </c>
      <c r="U343" s="8">
        <v>1</v>
      </c>
      <c r="V343" s="8"/>
      <c r="W343" s="8">
        <v>0</v>
      </c>
      <c r="X343" s="8">
        <v>0</v>
      </c>
      <c r="Y343" s="17">
        <f t="shared" si="145"/>
        <v>0</v>
      </c>
      <c r="Z343" s="17" t="str">
        <f t="shared" si="146"/>
        <v>YES</v>
      </c>
      <c r="AA343" s="17">
        <f t="shared" si="147"/>
        <v>0</v>
      </c>
      <c r="AB343" s="17">
        <f t="shared" si="148"/>
        <v>0</v>
      </c>
      <c r="AC343" s="17">
        <f t="shared" si="149"/>
        <v>0</v>
      </c>
      <c r="AD343" s="8">
        <v>12</v>
      </c>
      <c r="AE343" s="12">
        <f t="shared" si="150"/>
        <v>0.8</v>
      </c>
      <c r="AF343" s="19">
        <f t="shared" si="151"/>
        <v>0</v>
      </c>
      <c r="AG343" s="19">
        <f t="shared" si="152"/>
        <v>0</v>
      </c>
      <c r="AH343" s="19">
        <f t="shared" si="153"/>
        <v>1</v>
      </c>
      <c r="AI343" s="19">
        <f t="shared" si="154"/>
        <v>1</v>
      </c>
      <c r="AJ343" s="19">
        <f t="shared" si="162"/>
        <v>0</v>
      </c>
      <c r="AK343" s="19">
        <f t="shared" si="155"/>
        <v>1</v>
      </c>
      <c r="AL343" s="19">
        <f t="shared" si="156"/>
        <v>1</v>
      </c>
      <c r="AM343" s="8">
        <f t="shared" si="157"/>
        <v>1</v>
      </c>
      <c r="AN343" s="8">
        <f t="shared" si="158"/>
        <v>0</v>
      </c>
      <c r="AO343" s="8">
        <f t="shared" si="159"/>
        <v>1</v>
      </c>
      <c r="AP343" s="8">
        <f t="shared" si="160"/>
        <v>6</v>
      </c>
    </row>
    <row r="344" spans="1:43" x14ac:dyDescent="0.25">
      <c r="A344" s="20" t="s">
        <v>2165</v>
      </c>
      <c r="B344" s="20" t="s">
        <v>2202</v>
      </c>
      <c r="C344" s="21" t="s">
        <v>2029</v>
      </c>
      <c r="D344" s="22" t="s">
        <v>619</v>
      </c>
      <c r="E344" s="20" t="s">
        <v>620</v>
      </c>
      <c r="F344" s="23">
        <v>8</v>
      </c>
      <c r="G344" s="23">
        <v>5</v>
      </c>
      <c r="H344" s="23">
        <f t="shared" si="141"/>
        <v>-3</v>
      </c>
      <c r="I344" s="53">
        <f t="shared" si="163"/>
        <v>-0.375</v>
      </c>
      <c r="J344" s="23">
        <v>2</v>
      </c>
      <c r="K344" s="23">
        <v>1</v>
      </c>
      <c r="L344" s="24">
        <f t="shared" si="161"/>
        <v>0.5</v>
      </c>
      <c r="M344" s="20">
        <v>2</v>
      </c>
      <c r="N344" s="25">
        <f t="shared" si="142"/>
        <v>0.4</v>
      </c>
      <c r="O344" s="20">
        <v>5</v>
      </c>
      <c r="P344" s="25">
        <f t="shared" si="143"/>
        <v>1</v>
      </c>
      <c r="Q344" s="20">
        <v>4</v>
      </c>
      <c r="R344" s="25">
        <f t="shared" si="144"/>
        <v>0.8</v>
      </c>
      <c r="S344" s="20">
        <v>2</v>
      </c>
      <c r="T344" s="20">
        <v>0</v>
      </c>
      <c r="U344" s="20">
        <v>0</v>
      </c>
      <c r="V344" s="20"/>
      <c r="W344" s="20">
        <v>1</v>
      </c>
      <c r="X344" s="20">
        <v>0</v>
      </c>
      <c r="Y344" s="26">
        <f t="shared" si="145"/>
        <v>0</v>
      </c>
      <c r="Z344" s="26">
        <f t="shared" si="146"/>
        <v>0</v>
      </c>
      <c r="AA344" s="26">
        <f t="shared" si="147"/>
        <v>0</v>
      </c>
      <c r="AB344" s="26" t="str">
        <f t="shared" si="148"/>
        <v>YES</v>
      </c>
      <c r="AC344" s="26">
        <f t="shared" si="149"/>
        <v>0</v>
      </c>
      <c r="AD344" s="20">
        <v>4</v>
      </c>
      <c r="AE344" s="25">
        <f t="shared" si="150"/>
        <v>0.8</v>
      </c>
      <c r="AF344" s="27">
        <f t="shared" si="151"/>
        <v>0</v>
      </c>
      <c r="AG344" s="27">
        <f t="shared" si="152"/>
        <v>0</v>
      </c>
      <c r="AH344" s="27">
        <f t="shared" si="153"/>
        <v>1</v>
      </c>
      <c r="AI344" s="27">
        <f t="shared" si="154"/>
        <v>1</v>
      </c>
      <c r="AJ344" s="27">
        <f t="shared" si="162"/>
        <v>1</v>
      </c>
      <c r="AK344" s="27">
        <f t="shared" si="155"/>
        <v>1</v>
      </c>
      <c r="AL344" s="27">
        <f t="shared" si="156"/>
        <v>0</v>
      </c>
      <c r="AM344" s="20">
        <f t="shared" si="157"/>
        <v>0</v>
      </c>
      <c r="AN344" s="20">
        <f t="shared" si="158"/>
        <v>1</v>
      </c>
      <c r="AO344" s="20">
        <f t="shared" si="159"/>
        <v>1</v>
      </c>
      <c r="AP344" s="20">
        <f t="shared" si="160"/>
        <v>6</v>
      </c>
      <c r="AQ344" s="28"/>
    </row>
    <row r="345" spans="1:43" x14ac:dyDescent="0.25">
      <c r="A345" s="8" t="s">
        <v>2165</v>
      </c>
      <c r="B345" s="8" t="s">
        <v>2202</v>
      </c>
      <c r="C345" s="9" t="s">
        <v>2200</v>
      </c>
      <c r="D345" s="10" t="s">
        <v>621</v>
      </c>
      <c r="E345" s="8" t="s">
        <v>622</v>
      </c>
      <c r="F345" s="11">
        <v>11</v>
      </c>
      <c r="G345" s="11">
        <v>15</v>
      </c>
      <c r="H345" s="11">
        <f t="shared" si="141"/>
        <v>4</v>
      </c>
      <c r="I345" s="52">
        <f t="shared" si="163"/>
        <v>0.36363636363636365</v>
      </c>
      <c r="J345" s="11">
        <v>4</v>
      </c>
      <c r="K345" s="11">
        <v>3</v>
      </c>
      <c r="L345" s="14">
        <f t="shared" si="161"/>
        <v>0.75</v>
      </c>
      <c r="M345" s="8">
        <v>4</v>
      </c>
      <c r="N345" s="12">
        <f t="shared" si="142"/>
        <v>0.26666666666666666</v>
      </c>
      <c r="O345" s="8">
        <v>11</v>
      </c>
      <c r="P345" s="12">
        <f t="shared" si="143"/>
        <v>0.73333333333333328</v>
      </c>
      <c r="Q345" s="8">
        <v>8</v>
      </c>
      <c r="R345" s="12">
        <f t="shared" si="144"/>
        <v>0.53333333333333333</v>
      </c>
      <c r="S345" s="8">
        <v>3</v>
      </c>
      <c r="T345" s="8">
        <v>0</v>
      </c>
      <c r="U345" s="8">
        <v>0</v>
      </c>
      <c r="V345" s="8"/>
      <c r="W345" s="8">
        <v>0</v>
      </c>
      <c r="X345" s="8">
        <v>0</v>
      </c>
      <c r="Y345" s="17">
        <f t="shared" si="145"/>
        <v>0</v>
      </c>
      <c r="Z345" s="17">
        <f t="shared" si="146"/>
        <v>0</v>
      </c>
      <c r="AA345" s="17">
        <f t="shared" si="147"/>
        <v>0</v>
      </c>
      <c r="AB345" s="17">
        <f t="shared" si="148"/>
        <v>0</v>
      </c>
      <c r="AC345" s="17">
        <f t="shared" si="149"/>
        <v>0</v>
      </c>
      <c r="AD345" s="8">
        <v>11</v>
      </c>
      <c r="AE345" s="12">
        <f t="shared" si="150"/>
        <v>0.73333333333333328</v>
      </c>
      <c r="AF345" s="19">
        <f t="shared" si="151"/>
        <v>0</v>
      </c>
      <c r="AG345" s="19">
        <f t="shared" si="152"/>
        <v>1</v>
      </c>
      <c r="AH345" s="19">
        <f t="shared" si="153"/>
        <v>1</v>
      </c>
      <c r="AI345" s="19">
        <f t="shared" si="154"/>
        <v>0</v>
      </c>
      <c r="AJ345" s="19">
        <f t="shared" si="162"/>
        <v>1</v>
      </c>
      <c r="AK345" s="19">
        <f t="shared" si="155"/>
        <v>1</v>
      </c>
      <c r="AL345" s="19">
        <f t="shared" si="156"/>
        <v>1</v>
      </c>
      <c r="AM345" s="8">
        <f t="shared" si="157"/>
        <v>0</v>
      </c>
      <c r="AN345" s="8">
        <f t="shared" si="158"/>
        <v>0</v>
      </c>
      <c r="AO345" s="8">
        <f t="shared" si="159"/>
        <v>1</v>
      </c>
      <c r="AP345" s="8">
        <f t="shared" si="160"/>
        <v>6</v>
      </c>
    </row>
    <row r="346" spans="1:43" x14ac:dyDescent="0.25">
      <c r="A346" s="8" t="s">
        <v>2203</v>
      </c>
      <c r="B346" s="8" t="s">
        <v>2204</v>
      </c>
      <c r="C346" s="9" t="s">
        <v>1957</v>
      </c>
      <c r="D346" s="10" t="s">
        <v>623</v>
      </c>
      <c r="E346" s="8" t="s">
        <v>624</v>
      </c>
      <c r="F346" s="11">
        <v>50</v>
      </c>
      <c r="G346" s="11">
        <v>53</v>
      </c>
      <c r="H346" s="11">
        <f t="shared" si="141"/>
        <v>3</v>
      </c>
      <c r="I346" s="52">
        <f t="shared" si="163"/>
        <v>0.06</v>
      </c>
      <c r="J346" s="11">
        <v>15</v>
      </c>
      <c r="K346" s="11">
        <v>11</v>
      </c>
      <c r="L346" s="14">
        <f t="shared" si="161"/>
        <v>0.73333333333333328</v>
      </c>
      <c r="M346" s="8">
        <v>26</v>
      </c>
      <c r="N346" s="12">
        <f t="shared" si="142"/>
        <v>0.49056603773584906</v>
      </c>
      <c r="O346" s="8">
        <v>44</v>
      </c>
      <c r="P346" s="12">
        <f t="shared" si="143"/>
        <v>0.83018867924528306</v>
      </c>
      <c r="Q346" s="8">
        <v>42</v>
      </c>
      <c r="R346" s="12">
        <f t="shared" si="144"/>
        <v>0.79245283018867929</v>
      </c>
      <c r="S346" s="8">
        <v>7</v>
      </c>
      <c r="T346" s="8">
        <v>0</v>
      </c>
      <c r="U346" s="8">
        <v>0</v>
      </c>
      <c r="V346" s="8"/>
      <c r="W346" s="8">
        <v>0</v>
      </c>
      <c r="X346" s="8">
        <v>1</v>
      </c>
      <c r="Y346" s="17">
        <f t="shared" si="145"/>
        <v>0</v>
      </c>
      <c r="Z346" s="17">
        <f t="shared" si="146"/>
        <v>0</v>
      </c>
      <c r="AA346" s="17">
        <f t="shared" si="147"/>
        <v>0</v>
      </c>
      <c r="AB346" s="17">
        <f t="shared" si="148"/>
        <v>0</v>
      </c>
      <c r="AC346" s="17" t="str">
        <f t="shared" si="149"/>
        <v>YES</v>
      </c>
      <c r="AD346" s="8">
        <v>20</v>
      </c>
      <c r="AE346" s="12">
        <f t="shared" si="150"/>
        <v>0.37735849056603776</v>
      </c>
      <c r="AF346" s="19">
        <f t="shared" si="151"/>
        <v>1</v>
      </c>
      <c r="AG346" s="19">
        <f t="shared" si="152"/>
        <v>0</v>
      </c>
      <c r="AH346" s="19">
        <f t="shared" si="153"/>
        <v>1</v>
      </c>
      <c r="AI346" s="19">
        <f t="shared" si="154"/>
        <v>1</v>
      </c>
      <c r="AJ346" s="19">
        <f t="shared" si="162"/>
        <v>1</v>
      </c>
      <c r="AK346" s="19">
        <f t="shared" si="155"/>
        <v>1</v>
      </c>
      <c r="AL346" s="19">
        <f t="shared" si="156"/>
        <v>1</v>
      </c>
      <c r="AM346" s="8">
        <f t="shared" si="157"/>
        <v>0</v>
      </c>
      <c r="AN346" s="8">
        <f t="shared" si="158"/>
        <v>1</v>
      </c>
      <c r="AO346" s="8">
        <f t="shared" si="159"/>
        <v>0</v>
      </c>
      <c r="AP346" s="8">
        <f t="shared" si="160"/>
        <v>7</v>
      </c>
    </row>
    <row r="347" spans="1:43" x14ac:dyDescent="0.25">
      <c r="A347" s="8" t="s">
        <v>2203</v>
      </c>
      <c r="B347" s="8" t="s">
        <v>2204</v>
      </c>
      <c r="C347" s="9" t="s">
        <v>2012</v>
      </c>
      <c r="D347" s="10" t="s">
        <v>625</v>
      </c>
      <c r="E347" s="8" t="s">
        <v>626</v>
      </c>
      <c r="F347" s="11">
        <v>25</v>
      </c>
      <c r="G347" s="11">
        <v>24</v>
      </c>
      <c r="H347" s="11">
        <f t="shared" si="141"/>
        <v>-1</v>
      </c>
      <c r="I347" s="52">
        <f t="shared" si="163"/>
        <v>-0.04</v>
      </c>
      <c r="J347" s="11">
        <v>11</v>
      </c>
      <c r="K347" s="11">
        <v>7</v>
      </c>
      <c r="L347" s="14">
        <f t="shared" si="161"/>
        <v>0.63636363636363635</v>
      </c>
      <c r="M347" s="8">
        <v>10</v>
      </c>
      <c r="N347" s="12">
        <f t="shared" si="142"/>
        <v>0.41666666666666669</v>
      </c>
      <c r="O347" s="8">
        <v>20</v>
      </c>
      <c r="P347" s="12">
        <f t="shared" si="143"/>
        <v>0.83333333333333337</v>
      </c>
      <c r="Q347" s="8">
        <v>17</v>
      </c>
      <c r="R347" s="12">
        <f t="shared" si="144"/>
        <v>0.70833333333333337</v>
      </c>
      <c r="S347" s="8">
        <v>3</v>
      </c>
      <c r="T347" s="8">
        <v>0</v>
      </c>
      <c r="U347" s="8">
        <v>0</v>
      </c>
      <c r="V347" s="8"/>
      <c r="W347" s="8">
        <v>0</v>
      </c>
      <c r="X347" s="8">
        <v>1</v>
      </c>
      <c r="Y347" s="17">
        <f t="shared" si="145"/>
        <v>0</v>
      </c>
      <c r="Z347" s="17">
        <f t="shared" si="146"/>
        <v>0</v>
      </c>
      <c r="AA347" s="17">
        <f t="shared" si="147"/>
        <v>0</v>
      </c>
      <c r="AB347" s="17">
        <f t="shared" si="148"/>
        <v>0</v>
      </c>
      <c r="AC347" s="17" t="str">
        <f t="shared" si="149"/>
        <v>YES</v>
      </c>
      <c r="AD347" s="8">
        <v>16</v>
      </c>
      <c r="AE347" s="12">
        <f t="shared" si="150"/>
        <v>0.66666666666666663</v>
      </c>
      <c r="AF347" s="19">
        <f t="shared" si="151"/>
        <v>0</v>
      </c>
      <c r="AG347" s="19">
        <f t="shared" si="152"/>
        <v>0</v>
      </c>
      <c r="AH347" s="19">
        <f t="shared" si="153"/>
        <v>1</v>
      </c>
      <c r="AI347" s="19">
        <f t="shared" si="154"/>
        <v>1</v>
      </c>
      <c r="AJ347" s="19">
        <f t="shared" si="162"/>
        <v>1</v>
      </c>
      <c r="AK347" s="19">
        <f t="shared" si="155"/>
        <v>1</v>
      </c>
      <c r="AL347" s="19">
        <f t="shared" si="156"/>
        <v>1</v>
      </c>
      <c r="AM347" s="8">
        <f t="shared" si="157"/>
        <v>0</v>
      </c>
      <c r="AN347" s="8">
        <f t="shared" si="158"/>
        <v>1</v>
      </c>
      <c r="AO347" s="8">
        <f t="shared" si="159"/>
        <v>1</v>
      </c>
      <c r="AP347" s="8">
        <f t="shared" si="160"/>
        <v>7</v>
      </c>
    </row>
    <row r="348" spans="1:43" x14ac:dyDescent="0.25">
      <c r="A348" s="8" t="s">
        <v>2203</v>
      </c>
      <c r="B348" s="8" t="s">
        <v>2204</v>
      </c>
      <c r="C348" s="9" t="s">
        <v>2139</v>
      </c>
      <c r="D348" s="10" t="s">
        <v>627</v>
      </c>
      <c r="E348" s="8" t="s">
        <v>628</v>
      </c>
      <c r="F348" s="11">
        <v>26</v>
      </c>
      <c r="G348" s="11">
        <v>23</v>
      </c>
      <c r="H348" s="11">
        <f t="shared" si="141"/>
        <v>-3</v>
      </c>
      <c r="I348" s="52">
        <f t="shared" si="163"/>
        <v>-0.11538461538461539</v>
      </c>
      <c r="J348" s="11">
        <v>8</v>
      </c>
      <c r="K348" s="11">
        <v>4</v>
      </c>
      <c r="L348" s="14">
        <f t="shared" si="161"/>
        <v>0.5</v>
      </c>
      <c r="M348" s="8">
        <v>7</v>
      </c>
      <c r="N348" s="12">
        <f t="shared" si="142"/>
        <v>0.30434782608695654</v>
      </c>
      <c r="O348" s="8">
        <v>20</v>
      </c>
      <c r="P348" s="12">
        <f t="shared" si="143"/>
        <v>0.86956521739130432</v>
      </c>
      <c r="Q348" s="8">
        <v>10</v>
      </c>
      <c r="R348" s="12">
        <f t="shared" si="144"/>
        <v>0.43478260869565216</v>
      </c>
      <c r="S348" s="8">
        <v>6</v>
      </c>
      <c r="T348" s="8">
        <v>0</v>
      </c>
      <c r="U348" s="8">
        <v>1</v>
      </c>
      <c r="V348" s="8"/>
      <c r="W348" s="8">
        <v>1</v>
      </c>
      <c r="X348" s="8">
        <v>0</v>
      </c>
      <c r="Y348" s="17">
        <f t="shared" si="145"/>
        <v>0</v>
      </c>
      <c r="Z348" s="17" t="str">
        <f t="shared" si="146"/>
        <v>YES</v>
      </c>
      <c r="AA348" s="17">
        <f t="shared" si="147"/>
        <v>0</v>
      </c>
      <c r="AB348" s="17" t="str">
        <f t="shared" si="148"/>
        <v>YES</v>
      </c>
      <c r="AC348" s="17">
        <f t="shared" si="149"/>
        <v>0</v>
      </c>
      <c r="AD348" s="8">
        <v>15</v>
      </c>
      <c r="AE348" s="12">
        <f t="shared" si="150"/>
        <v>0.65217391304347827</v>
      </c>
      <c r="AF348" s="19">
        <f t="shared" si="151"/>
        <v>0</v>
      </c>
      <c r="AG348" s="19">
        <f t="shared" si="152"/>
        <v>0</v>
      </c>
      <c r="AH348" s="19">
        <f t="shared" si="153"/>
        <v>1</v>
      </c>
      <c r="AI348" s="19">
        <f t="shared" si="154"/>
        <v>0</v>
      </c>
      <c r="AJ348" s="19">
        <f t="shared" si="162"/>
        <v>1</v>
      </c>
      <c r="AK348" s="19">
        <f t="shared" si="155"/>
        <v>0</v>
      </c>
      <c r="AL348" s="19">
        <f t="shared" si="156"/>
        <v>1</v>
      </c>
      <c r="AM348" s="8">
        <f t="shared" si="157"/>
        <v>1</v>
      </c>
      <c r="AN348" s="8">
        <f t="shared" si="158"/>
        <v>1</v>
      </c>
      <c r="AO348" s="8">
        <f t="shared" si="159"/>
        <v>1</v>
      </c>
      <c r="AP348" s="8">
        <f t="shared" si="160"/>
        <v>6</v>
      </c>
    </row>
    <row r="349" spans="1:43" x14ac:dyDescent="0.25">
      <c r="A349" s="8" t="s">
        <v>2203</v>
      </c>
      <c r="B349" s="8" t="s">
        <v>2204</v>
      </c>
      <c r="C349" s="9" t="s">
        <v>2027</v>
      </c>
      <c r="D349" s="10" t="s">
        <v>629</v>
      </c>
      <c r="E349" s="8" t="s">
        <v>630</v>
      </c>
      <c r="F349" s="11">
        <v>58</v>
      </c>
      <c r="G349" s="11">
        <v>59</v>
      </c>
      <c r="H349" s="11">
        <f t="shared" si="141"/>
        <v>1</v>
      </c>
      <c r="I349" s="52">
        <f t="shared" si="163"/>
        <v>1.7241379310344827E-2</v>
      </c>
      <c r="J349" s="11">
        <v>33</v>
      </c>
      <c r="K349" s="11">
        <v>15</v>
      </c>
      <c r="L349" s="14">
        <f t="shared" si="161"/>
        <v>0.45454545454545453</v>
      </c>
      <c r="M349" s="8">
        <v>18</v>
      </c>
      <c r="N349" s="12">
        <f t="shared" si="142"/>
        <v>0.30508474576271188</v>
      </c>
      <c r="O349" s="8">
        <v>45</v>
      </c>
      <c r="P349" s="12">
        <f t="shared" si="143"/>
        <v>0.76271186440677963</v>
      </c>
      <c r="Q349" s="8">
        <v>26</v>
      </c>
      <c r="R349" s="12">
        <f t="shared" si="144"/>
        <v>0.44067796610169491</v>
      </c>
      <c r="S349" s="8">
        <v>7</v>
      </c>
      <c r="T349" s="8">
        <v>0</v>
      </c>
      <c r="U349" s="8">
        <v>1</v>
      </c>
      <c r="V349" s="8"/>
      <c r="W349" s="8">
        <v>3</v>
      </c>
      <c r="X349" s="8">
        <v>0</v>
      </c>
      <c r="Y349" s="17">
        <f t="shared" si="145"/>
        <v>0</v>
      </c>
      <c r="Z349" s="17" t="str">
        <f t="shared" si="146"/>
        <v>YES</v>
      </c>
      <c r="AA349" s="17">
        <f t="shared" si="147"/>
        <v>0</v>
      </c>
      <c r="AB349" s="17" t="str">
        <f t="shared" si="148"/>
        <v>YES</v>
      </c>
      <c r="AC349" s="17">
        <f t="shared" si="149"/>
        <v>0</v>
      </c>
      <c r="AD349" s="8">
        <v>36</v>
      </c>
      <c r="AE349" s="12">
        <f t="shared" si="150"/>
        <v>0.61016949152542377</v>
      </c>
      <c r="AF349" s="19">
        <f t="shared" si="151"/>
        <v>1</v>
      </c>
      <c r="AG349" s="19">
        <f t="shared" si="152"/>
        <v>0</v>
      </c>
      <c r="AH349" s="19">
        <f t="shared" si="153"/>
        <v>0</v>
      </c>
      <c r="AI349" s="19">
        <f t="shared" si="154"/>
        <v>0</v>
      </c>
      <c r="AJ349" s="19">
        <f t="shared" si="162"/>
        <v>1</v>
      </c>
      <c r="AK349" s="19">
        <f t="shared" si="155"/>
        <v>0</v>
      </c>
      <c r="AL349" s="19">
        <f t="shared" si="156"/>
        <v>1</v>
      </c>
      <c r="AM349" s="8">
        <f t="shared" si="157"/>
        <v>1</v>
      </c>
      <c r="AN349" s="8">
        <f t="shared" si="158"/>
        <v>1</v>
      </c>
      <c r="AO349" s="8">
        <f t="shared" si="159"/>
        <v>1</v>
      </c>
      <c r="AP349" s="8">
        <f t="shared" si="160"/>
        <v>6</v>
      </c>
    </row>
    <row r="350" spans="1:43" x14ac:dyDescent="0.25">
      <c r="A350" s="8" t="s">
        <v>2203</v>
      </c>
      <c r="B350" s="8" t="s">
        <v>2204</v>
      </c>
      <c r="C350" s="9" t="s">
        <v>1962</v>
      </c>
      <c r="D350" s="10" t="s">
        <v>631</v>
      </c>
      <c r="E350" s="8" t="s">
        <v>632</v>
      </c>
      <c r="F350" s="11">
        <v>49</v>
      </c>
      <c r="G350" s="11">
        <v>63</v>
      </c>
      <c r="H350" s="11">
        <f t="shared" si="141"/>
        <v>14</v>
      </c>
      <c r="I350" s="52">
        <f t="shared" si="163"/>
        <v>0.2857142857142857</v>
      </c>
      <c r="J350" s="11">
        <v>22</v>
      </c>
      <c r="K350" s="11">
        <v>8</v>
      </c>
      <c r="L350" s="14">
        <f t="shared" si="161"/>
        <v>0.36363636363636365</v>
      </c>
      <c r="M350" s="8">
        <v>15</v>
      </c>
      <c r="N350" s="12">
        <f t="shared" si="142"/>
        <v>0.23809523809523808</v>
      </c>
      <c r="O350" s="8">
        <v>37</v>
      </c>
      <c r="P350" s="12">
        <f t="shared" si="143"/>
        <v>0.58730158730158732</v>
      </c>
      <c r="Q350" s="8">
        <v>30</v>
      </c>
      <c r="R350" s="12">
        <f t="shared" si="144"/>
        <v>0.47619047619047616</v>
      </c>
      <c r="S350" s="8">
        <v>5</v>
      </c>
      <c r="T350" s="8">
        <v>0</v>
      </c>
      <c r="U350" s="8">
        <v>0</v>
      </c>
      <c r="V350" s="8"/>
      <c r="W350" s="8">
        <v>1</v>
      </c>
      <c r="X350" s="8">
        <v>1</v>
      </c>
      <c r="Y350" s="17">
        <f t="shared" si="145"/>
        <v>0</v>
      </c>
      <c r="Z350" s="17">
        <f t="shared" si="146"/>
        <v>0</v>
      </c>
      <c r="AA350" s="17">
        <f t="shared" si="147"/>
        <v>0</v>
      </c>
      <c r="AB350" s="17" t="str">
        <f t="shared" si="148"/>
        <v>YES</v>
      </c>
      <c r="AC350" s="17" t="str">
        <f t="shared" si="149"/>
        <v>YES</v>
      </c>
      <c r="AD350" s="8">
        <v>34</v>
      </c>
      <c r="AE350" s="12">
        <f t="shared" si="150"/>
        <v>0.53968253968253965</v>
      </c>
      <c r="AF350" s="19">
        <f t="shared" si="151"/>
        <v>1</v>
      </c>
      <c r="AG350" s="19">
        <f t="shared" si="152"/>
        <v>1</v>
      </c>
      <c r="AH350" s="19">
        <f t="shared" si="153"/>
        <v>0</v>
      </c>
      <c r="AI350" s="19">
        <f t="shared" si="154"/>
        <v>0</v>
      </c>
      <c r="AJ350" s="19">
        <f t="shared" si="162"/>
        <v>0</v>
      </c>
      <c r="AK350" s="19">
        <f t="shared" si="155"/>
        <v>0</v>
      </c>
      <c r="AL350" s="19">
        <f t="shared" si="156"/>
        <v>1</v>
      </c>
      <c r="AM350" s="8">
        <f t="shared" si="157"/>
        <v>0</v>
      </c>
      <c r="AN350" s="8">
        <f t="shared" si="158"/>
        <v>1</v>
      </c>
      <c r="AO350" s="8">
        <f t="shared" si="159"/>
        <v>0</v>
      </c>
      <c r="AP350" s="8">
        <f t="shared" si="160"/>
        <v>4</v>
      </c>
    </row>
    <row r="351" spans="1:43" x14ac:dyDescent="0.25">
      <c r="A351" s="8" t="s">
        <v>2203</v>
      </c>
      <c r="B351" s="8" t="s">
        <v>2204</v>
      </c>
      <c r="C351" s="9" t="s">
        <v>2016</v>
      </c>
      <c r="D351" s="10" t="s">
        <v>633</v>
      </c>
      <c r="E351" s="8" t="s">
        <v>634</v>
      </c>
      <c r="F351" s="11">
        <v>44</v>
      </c>
      <c r="G351" s="11">
        <v>30</v>
      </c>
      <c r="H351" s="11">
        <f t="shared" si="141"/>
        <v>-14</v>
      </c>
      <c r="I351" s="52">
        <f t="shared" si="163"/>
        <v>-0.31818181818181818</v>
      </c>
      <c r="J351" s="11">
        <v>21</v>
      </c>
      <c r="K351" s="11">
        <v>8</v>
      </c>
      <c r="L351" s="14">
        <f t="shared" si="161"/>
        <v>0.38095238095238093</v>
      </c>
      <c r="M351" s="8">
        <v>16</v>
      </c>
      <c r="N351" s="12">
        <f t="shared" si="142"/>
        <v>0.53333333333333333</v>
      </c>
      <c r="O351" s="8">
        <v>24</v>
      </c>
      <c r="P351" s="12">
        <f t="shared" si="143"/>
        <v>0.8</v>
      </c>
      <c r="Q351" s="8">
        <v>20</v>
      </c>
      <c r="R351" s="12">
        <f t="shared" si="144"/>
        <v>0.66666666666666663</v>
      </c>
      <c r="S351" s="8">
        <v>10</v>
      </c>
      <c r="T351" s="8">
        <v>0</v>
      </c>
      <c r="U351" s="8">
        <v>1</v>
      </c>
      <c r="V351" s="8"/>
      <c r="W351" s="8">
        <v>0</v>
      </c>
      <c r="X351" s="8">
        <v>1</v>
      </c>
      <c r="Y351" s="17">
        <f t="shared" si="145"/>
        <v>0</v>
      </c>
      <c r="Z351" s="17" t="str">
        <f t="shared" si="146"/>
        <v>YES</v>
      </c>
      <c r="AA351" s="17">
        <f t="shared" si="147"/>
        <v>0</v>
      </c>
      <c r="AB351" s="17">
        <f t="shared" si="148"/>
        <v>0</v>
      </c>
      <c r="AC351" s="17" t="str">
        <f t="shared" si="149"/>
        <v>YES</v>
      </c>
      <c r="AD351" s="8">
        <v>24</v>
      </c>
      <c r="AE351" s="12">
        <f t="shared" si="150"/>
        <v>0.8</v>
      </c>
      <c r="AF351" s="19">
        <f t="shared" si="151"/>
        <v>0</v>
      </c>
      <c r="AG351" s="19">
        <f t="shared" si="152"/>
        <v>0</v>
      </c>
      <c r="AH351" s="19">
        <f t="shared" si="153"/>
        <v>0</v>
      </c>
      <c r="AI351" s="19">
        <f t="shared" si="154"/>
        <v>1</v>
      </c>
      <c r="AJ351" s="19">
        <f t="shared" si="162"/>
        <v>1</v>
      </c>
      <c r="AK351" s="19">
        <f t="shared" si="155"/>
        <v>1</v>
      </c>
      <c r="AL351" s="19">
        <f t="shared" si="156"/>
        <v>1</v>
      </c>
      <c r="AM351" s="8">
        <f t="shared" si="157"/>
        <v>1</v>
      </c>
      <c r="AN351" s="8">
        <f t="shared" si="158"/>
        <v>1</v>
      </c>
      <c r="AO351" s="8">
        <f t="shared" si="159"/>
        <v>1</v>
      </c>
      <c r="AP351" s="8">
        <f t="shared" si="160"/>
        <v>7</v>
      </c>
    </row>
    <row r="352" spans="1:43" x14ac:dyDescent="0.25">
      <c r="A352" s="8" t="s">
        <v>2203</v>
      </c>
      <c r="B352" s="8" t="s">
        <v>2204</v>
      </c>
      <c r="C352" s="9" t="s">
        <v>2199</v>
      </c>
      <c r="D352" s="10" t="s">
        <v>635</v>
      </c>
      <c r="E352" s="8" t="s">
        <v>636</v>
      </c>
      <c r="F352" s="11">
        <v>15</v>
      </c>
      <c r="G352" s="11">
        <v>14</v>
      </c>
      <c r="H352" s="11">
        <f t="shared" si="141"/>
        <v>-1</v>
      </c>
      <c r="I352" s="52">
        <f t="shared" si="163"/>
        <v>-6.6666666666666666E-2</v>
      </c>
      <c r="J352" s="11">
        <v>6</v>
      </c>
      <c r="K352" s="11">
        <v>3</v>
      </c>
      <c r="L352" s="14">
        <f t="shared" si="161"/>
        <v>0.5</v>
      </c>
      <c r="M352" s="8">
        <v>7</v>
      </c>
      <c r="N352" s="12">
        <f t="shared" si="142"/>
        <v>0.5</v>
      </c>
      <c r="O352" s="8">
        <v>10</v>
      </c>
      <c r="P352" s="12">
        <f t="shared" si="143"/>
        <v>0.7142857142857143</v>
      </c>
      <c r="Q352" s="8">
        <v>8</v>
      </c>
      <c r="R352" s="12">
        <f t="shared" si="144"/>
        <v>0.5714285714285714</v>
      </c>
      <c r="S352" s="8">
        <v>5</v>
      </c>
      <c r="T352" s="8">
        <v>0</v>
      </c>
      <c r="U352" s="8">
        <v>0</v>
      </c>
      <c r="V352" s="8"/>
      <c r="W352" s="8">
        <v>0</v>
      </c>
      <c r="X352" s="8">
        <v>2</v>
      </c>
      <c r="Y352" s="17">
        <f t="shared" si="145"/>
        <v>0</v>
      </c>
      <c r="Z352" s="17">
        <f t="shared" si="146"/>
        <v>0</v>
      </c>
      <c r="AA352" s="17">
        <f t="shared" si="147"/>
        <v>0</v>
      </c>
      <c r="AB352" s="17">
        <f t="shared" si="148"/>
        <v>0</v>
      </c>
      <c r="AC352" s="17" t="str">
        <f t="shared" si="149"/>
        <v>YES</v>
      </c>
      <c r="AD352" s="8">
        <v>9</v>
      </c>
      <c r="AE352" s="12">
        <f t="shared" si="150"/>
        <v>0.6428571428571429</v>
      </c>
      <c r="AF352" s="19">
        <f t="shared" si="151"/>
        <v>0</v>
      </c>
      <c r="AG352" s="19">
        <f t="shared" si="152"/>
        <v>0</v>
      </c>
      <c r="AH352" s="19">
        <f t="shared" si="153"/>
        <v>1</v>
      </c>
      <c r="AI352" s="19">
        <f t="shared" si="154"/>
        <v>1</v>
      </c>
      <c r="AJ352" s="19">
        <f t="shared" si="162"/>
        <v>1</v>
      </c>
      <c r="AK352" s="19">
        <f t="shared" si="155"/>
        <v>1</v>
      </c>
      <c r="AL352" s="19">
        <f t="shared" si="156"/>
        <v>1</v>
      </c>
      <c r="AM352" s="8">
        <f t="shared" si="157"/>
        <v>0</v>
      </c>
      <c r="AN352" s="8">
        <f t="shared" si="158"/>
        <v>1</v>
      </c>
      <c r="AO352" s="8">
        <f t="shared" si="159"/>
        <v>1</v>
      </c>
      <c r="AP352" s="8">
        <f t="shared" si="160"/>
        <v>7</v>
      </c>
    </row>
    <row r="353" spans="1:43" x14ac:dyDescent="0.25">
      <c r="A353" s="8" t="s">
        <v>2203</v>
      </c>
      <c r="B353" s="8" t="s">
        <v>2204</v>
      </c>
      <c r="C353" s="9" t="s">
        <v>2113</v>
      </c>
      <c r="D353" s="10" t="s">
        <v>637</v>
      </c>
      <c r="E353" s="8" t="s">
        <v>638</v>
      </c>
      <c r="F353" s="11">
        <v>31</v>
      </c>
      <c r="G353" s="11">
        <v>48</v>
      </c>
      <c r="H353" s="11">
        <f t="shared" si="141"/>
        <v>17</v>
      </c>
      <c r="I353" s="52">
        <f t="shared" si="163"/>
        <v>0.54838709677419351</v>
      </c>
      <c r="J353" s="11">
        <v>14</v>
      </c>
      <c r="K353" s="11">
        <v>11</v>
      </c>
      <c r="L353" s="14">
        <f t="shared" si="161"/>
        <v>0.7857142857142857</v>
      </c>
      <c r="M353" s="8">
        <v>14</v>
      </c>
      <c r="N353" s="12">
        <f t="shared" si="142"/>
        <v>0.29166666666666669</v>
      </c>
      <c r="O353" s="8">
        <v>43</v>
      </c>
      <c r="P353" s="12">
        <f t="shared" si="143"/>
        <v>0.89583333333333337</v>
      </c>
      <c r="Q353" s="8">
        <v>19</v>
      </c>
      <c r="R353" s="12">
        <f t="shared" si="144"/>
        <v>0.39583333333333331</v>
      </c>
      <c r="S353" s="8">
        <v>9</v>
      </c>
      <c r="T353" s="8">
        <v>0</v>
      </c>
      <c r="U353" s="8">
        <v>0</v>
      </c>
      <c r="V353" s="8"/>
      <c r="W353" s="8">
        <v>0</v>
      </c>
      <c r="X353" s="8">
        <v>0</v>
      </c>
      <c r="Y353" s="17">
        <f t="shared" si="145"/>
        <v>0</v>
      </c>
      <c r="Z353" s="17">
        <f t="shared" si="146"/>
        <v>0</v>
      </c>
      <c r="AA353" s="17">
        <f t="shared" si="147"/>
        <v>0</v>
      </c>
      <c r="AB353" s="17">
        <f t="shared" si="148"/>
        <v>0</v>
      </c>
      <c r="AC353" s="17">
        <f t="shared" si="149"/>
        <v>0</v>
      </c>
      <c r="AD353" s="8">
        <v>37</v>
      </c>
      <c r="AE353" s="12">
        <f t="shared" si="150"/>
        <v>0.77083333333333337</v>
      </c>
      <c r="AF353" s="19">
        <f t="shared" si="151"/>
        <v>1</v>
      </c>
      <c r="AG353" s="19">
        <f t="shared" si="152"/>
        <v>1</v>
      </c>
      <c r="AH353" s="19">
        <f t="shared" si="153"/>
        <v>1</v>
      </c>
      <c r="AI353" s="19">
        <f t="shared" si="154"/>
        <v>0</v>
      </c>
      <c r="AJ353" s="19">
        <f t="shared" si="162"/>
        <v>1</v>
      </c>
      <c r="AK353" s="19">
        <f t="shared" si="155"/>
        <v>0</v>
      </c>
      <c r="AL353" s="19">
        <f t="shared" si="156"/>
        <v>1</v>
      </c>
      <c r="AM353" s="8">
        <f t="shared" si="157"/>
        <v>0</v>
      </c>
      <c r="AN353" s="8">
        <f t="shared" si="158"/>
        <v>0</v>
      </c>
      <c r="AO353" s="8">
        <f t="shared" si="159"/>
        <v>1</v>
      </c>
      <c r="AP353" s="8">
        <f t="shared" si="160"/>
        <v>6</v>
      </c>
    </row>
    <row r="354" spans="1:43" x14ac:dyDescent="0.25">
      <c r="A354" s="8" t="s">
        <v>2203</v>
      </c>
      <c r="B354" s="8" t="s">
        <v>2204</v>
      </c>
      <c r="C354" s="9" t="s">
        <v>2017</v>
      </c>
      <c r="D354" s="10" t="s">
        <v>639</v>
      </c>
      <c r="E354" s="8" t="s">
        <v>640</v>
      </c>
      <c r="F354" s="11">
        <v>22</v>
      </c>
      <c r="G354" s="11">
        <v>14</v>
      </c>
      <c r="H354" s="11">
        <f t="shared" si="141"/>
        <v>-8</v>
      </c>
      <c r="I354" s="52">
        <f t="shared" si="163"/>
        <v>-0.36363636363636365</v>
      </c>
      <c r="J354" s="11">
        <v>15</v>
      </c>
      <c r="K354" s="11">
        <v>4</v>
      </c>
      <c r="L354" s="14">
        <f t="shared" si="161"/>
        <v>0.26666666666666666</v>
      </c>
      <c r="M354" s="8">
        <v>3</v>
      </c>
      <c r="N354" s="12">
        <f t="shared" si="142"/>
        <v>0.21428571428571427</v>
      </c>
      <c r="O354" s="8">
        <v>11</v>
      </c>
      <c r="P354" s="12">
        <f t="shared" si="143"/>
        <v>0.7857142857142857</v>
      </c>
      <c r="Q354" s="8">
        <v>7</v>
      </c>
      <c r="R354" s="12">
        <f t="shared" si="144"/>
        <v>0.5</v>
      </c>
      <c r="S354" s="8">
        <v>4</v>
      </c>
      <c r="T354" s="8">
        <v>0</v>
      </c>
      <c r="U354" s="8">
        <v>0</v>
      </c>
      <c r="V354" s="8"/>
      <c r="W354" s="8">
        <v>3</v>
      </c>
      <c r="X354" s="8">
        <v>0</v>
      </c>
      <c r="Y354" s="17">
        <f t="shared" si="145"/>
        <v>0</v>
      </c>
      <c r="Z354" s="17">
        <f t="shared" si="146"/>
        <v>0</v>
      </c>
      <c r="AA354" s="17">
        <f t="shared" si="147"/>
        <v>0</v>
      </c>
      <c r="AB354" s="17" t="str">
        <f t="shared" si="148"/>
        <v>YES</v>
      </c>
      <c r="AC354" s="17">
        <f t="shared" si="149"/>
        <v>0</v>
      </c>
      <c r="AD354" s="8">
        <v>8</v>
      </c>
      <c r="AE354" s="12">
        <f t="shared" si="150"/>
        <v>0.5714285714285714</v>
      </c>
      <c r="AF354" s="19">
        <f t="shared" si="151"/>
        <v>0</v>
      </c>
      <c r="AG354" s="19">
        <f t="shared" si="152"/>
        <v>0</v>
      </c>
      <c r="AH354" s="19">
        <f t="shared" si="153"/>
        <v>0</v>
      </c>
      <c r="AI354" s="19">
        <f t="shared" si="154"/>
        <v>0</v>
      </c>
      <c r="AJ354" s="19">
        <f t="shared" si="162"/>
        <v>1</v>
      </c>
      <c r="AK354" s="19">
        <f t="shared" si="155"/>
        <v>1</v>
      </c>
      <c r="AL354" s="19">
        <f t="shared" si="156"/>
        <v>1</v>
      </c>
      <c r="AM354" s="8">
        <f t="shared" si="157"/>
        <v>0</v>
      </c>
      <c r="AN354" s="8">
        <f t="shared" si="158"/>
        <v>1</v>
      </c>
      <c r="AO354" s="8">
        <f t="shared" si="159"/>
        <v>0</v>
      </c>
      <c r="AP354" s="8">
        <f t="shared" si="160"/>
        <v>4</v>
      </c>
    </row>
    <row r="355" spans="1:43" x14ac:dyDescent="0.25">
      <c r="A355" s="8" t="s">
        <v>2203</v>
      </c>
      <c r="B355" s="8" t="s">
        <v>2204</v>
      </c>
      <c r="C355" s="9" t="s">
        <v>2141</v>
      </c>
      <c r="D355" s="10" t="s">
        <v>641</v>
      </c>
      <c r="E355" s="8" t="s">
        <v>642</v>
      </c>
      <c r="F355" s="11">
        <v>25</v>
      </c>
      <c r="G355" s="11">
        <v>19</v>
      </c>
      <c r="H355" s="11">
        <f t="shared" si="141"/>
        <v>-6</v>
      </c>
      <c r="I355" s="52">
        <f t="shared" si="163"/>
        <v>-0.24</v>
      </c>
      <c r="J355" s="11">
        <v>11</v>
      </c>
      <c r="K355" s="11">
        <v>7</v>
      </c>
      <c r="L355" s="14">
        <f t="shared" si="161"/>
        <v>0.63636363636363635</v>
      </c>
      <c r="M355" s="8">
        <v>6</v>
      </c>
      <c r="N355" s="12">
        <f t="shared" si="142"/>
        <v>0.31578947368421051</v>
      </c>
      <c r="O355" s="8">
        <v>17</v>
      </c>
      <c r="P355" s="12">
        <f t="shared" si="143"/>
        <v>0.89473684210526316</v>
      </c>
      <c r="Q355" s="8">
        <v>11</v>
      </c>
      <c r="R355" s="12">
        <f t="shared" si="144"/>
        <v>0.57894736842105265</v>
      </c>
      <c r="S355" s="8">
        <v>3</v>
      </c>
      <c r="T355" s="8">
        <v>0</v>
      </c>
      <c r="U355" s="8">
        <v>0</v>
      </c>
      <c r="V355" s="8"/>
      <c r="W355" s="8">
        <v>0</v>
      </c>
      <c r="X355" s="8">
        <v>0</v>
      </c>
      <c r="Y355" s="17">
        <f t="shared" si="145"/>
        <v>0</v>
      </c>
      <c r="Z355" s="17">
        <f t="shared" si="146"/>
        <v>0</v>
      </c>
      <c r="AA355" s="17">
        <f t="shared" si="147"/>
        <v>0</v>
      </c>
      <c r="AB355" s="17">
        <f t="shared" si="148"/>
        <v>0</v>
      </c>
      <c r="AC355" s="17">
        <f t="shared" si="149"/>
        <v>0</v>
      </c>
      <c r="AD355" s="8">
        <v>10</v>
      </c>
      <c r="AE355" s="12">
        <f t="shared" si="150"/>
        <v>0.52631578947368418</v>
      </c>
      <c r="AF355" s="19">
        <f t="shared" si="151"/>
        <v>0</v>
      </c>
      <c r="AG355" s="19">
        <f t="shared" si="152"/>
        <v>0</v>
      </c>
      <c r="AH355" s="19">
        <f t="shared" si="153"/>
        <v>1</v>
      </c>
      <c r="AI355" s="19">
        <f t="shared" si="154"/>
        <v>0</v>
      </c>
      <c r="AJ355" s="19">
        <f t="shared" si="162"/>
        <v>1</v>
      </c>
      <c r="AK355" s="19">
        <f t="shared" si="155"/>
        <v>1</v>
      </c>
      <c r="AL355" s="19">
        <f t="shared" si="156"/>
        <v>1</v>
      </c>
      <c r="AM355" s="8">
        <f t="shared" si="157"/>
        <v>0</v>
      </c>
      <c r="AN355" s="8">
        <f t="shared" si="158"/>
        <v>0</v>
      </c>
      <c r="AO355" s="8">
        <f t="shared" si="159"/>
        <v>0</v>
      </c>
      <c r="AP355" s="8">
        <f t="shared" si="160"/>
        <v>4</v>
      </c>
    </row>
    <row r="356" spans="1:43" x14ac:dyDescent="0.25">
      <c r="A356" s="8" t="s">
        <v>2203</v>
      </c>
      <c r="B356" s="8" t="s">
        <v>2204</v>
      </c>
      <c r="C356" s="9" t="s">
        <v>1966</v>
      </c>
      <c r="D356" s="10" t="s">
        <v>643</v>
      </c>
      <c r="E356" s="8" t="s">
        <v>644</v>
      </c>
      <c r="F356" s="11">
        <v>23</v>
      </c>
      <c r="G356" s="11">
        <v>24</v>
      </c>
      <c r="H356" s="11">
        <f t="shared" si="141"/>
        <v>1</v>
      </c>
      <c r="I356" s="52">
        <f t="shared" si="163"/>
        <v>4.3478260869565216E-2</v>
      </c>
      <c r="J356" s="11">
        <v>9</v>
      </c>
      <c r="K356" s="11">
        <v>5</v>
      </c>
      <c r="L356" s="14">
        <f t="shared" si="161"/>
        <v>0.55555555555555558</v>
      </c>
      <c r="M356" s="8">
        <v>13</v>
      </c>
      <c r="N356" s="12">
        <f t="shared" si="142"/>
        <v>0.54166666666666663</v>
      </c>
      <c r="O356" s="8">
        <v>24</v>
      </c>
      <c r="P356" s="12">
        <f t="shared" si="143"/>
        <v>1</v>
      </c>
      <c r="Q356" s="8">
        <v>16</v>
      </c>
      <c r="R356" s="12">
        <f t="shared" si="144"/>
        <v>0.66666666666666663</v>
      </c>
      <c r="S356" s="8">
        <v>8</v>
      </c>
      <c r="T356" s="8">
        <v>0</v>
      </c>
      <c r="U356" s="8">
        <v>0</v>
      </c>
      <c r="V356" s="8"/>
      <c r="W356" s="8">
        <v>0</v>
      </c>
      <c r="X356" s="8">
        <v>1</v>
      </c>
      <c r="Y356" s="17">
        <f t="shared" si="145"/>
        <v>0</v>
      </c>
      <c r="Z356" s="17">
        <f t="shared" si="146"/>
        <v>0</v>
      </c>
      <c r="AA356" s="17">
        <f t="shared" si="147"/>
        <v>0</v>
      </c>
      <c r="AB356" s="17">
        <f t="shared" si="148"/>
        <v>0</v>
      </c>
      <c r="AC356" s="17" t="str">
        <f t="shared" si="149"/>
        <v>YES</v>
      </c>
      <c r="AD356" s="8">
        <v>23</v>
      </c>
      <c r="AE356" s="12">
        <f t="shared" si="150"/>
        <v>0.95833333333333337</v>
      </c>
      <c r="AF356" s="19">
        <f t="shared" si="151"/>
        <v>0</v>
      </c>
      <c r="AG356" s="19">
        <f t="shared" si="152"/>
        <v>0</v>
      </c>
      <c r="AH356" s="19">
        <f t="shared" si="153"/>
        <v>1</v>
      </c>
      <c r="AI356" s="19">
        <f t="shared" si="154"/>
        <v>1</v>
      </c>
      <c r="AJ356" s="19">
        <f t="shared" si="162"/>
        <v>1</v>
      </c>
      <c r="AK356" s="19">
        <f t="shared" si="155"/>
        <v>1</v>
      </c>
      <c r="AL356" s="19">
        <f t="shared" si="156"/>
        <v>1</v>
      </c>
      <c r="AM356" s="8">
        <f t="shared" si="157"/>
        <v>0</v>
      </c>
      <c r="AN356" s="8">
        <f t="shared" si="158"/>
        <v>1</v>
      </c>
      <c r="AO356" s="8">
        <f t="shared" si="159"/>
        <v>1</v>
      </c>
      <c r="AP356" s="8">
        <f t="shared" si="160"/>
        <v>7</v>
      </c>
    </row>
    <row r="357" spans="1:43" x14ac:dyDescent="0.25">
      <c r="A357" s="8" t="s">
        <v>2203</v>
      </c>
      <c r="B357" s="8" t="s">
        <v>2204</v>
      </c>
      <c r="C357" s="9" t="s">
        <v>2078</v>
      </c>
      <c r="D357" s="10" t="s">
        <v>645</v>
      </c>
      <c r="E357" s="8" t="s">
        <v>646</v>
      </c>
      <c r="F357" s="11">
        <v>18</v>
      </c>
      <c r="G357" s="11">
        <v>20</v>
      </c>
      <c r="H357" s="11">
        <f t="shared" si="141"/>
        <v>2</v>
      </c>
      <c r="I357" s="52">
        <f t="shared" si="163"/>
        <v>0.1111111111111111</v>
      </c>
      <c r="J357" s="11">
        <v>1</v>
      </c>
      <c r="K357" s="11">
        <v>0</v>
      </c>
      <c r="L357" s="14">
        <f>IFERROR(K357/J357,"0")</f>
        <v>0</v>
      </c>
      <c r="M357" s="8">
        <v>12</v>
      </c>
      <c r="N357" s="12">
        <f t="shared" si="142"/>
        <v>0.6</v>
      </c>
      <c r="O357" s="8">
        <v>12</v>
      </c>
      <c r="P357" s="12">
        <f t="shared" si="143"/>
        <v>0.6</v>
      </c>
      <c r="Q357" s="8">
        <v>11</v>
      </c>
      <c r="R357" s="12">
        <f t="shared" si="144"/>
        <v>0.55000000000000004</v>
      </c>
      <c r="S357" s="8">
        <v>2</v>
      </c>
      <c r="T357" s="8">
        <v>0</v>
      </c>
      <c r="U357" s="8">
        <v>0</v>
      </c>
      <c r="V357" s="8"/>
      <c r="W357" s="8">
        <v>0</v>
      </c>
      <c r="X357" s="8">
        <v>0</v>
      </c>
      <c r="Y357" s="17">
        <f t="shared" si="145"/>
        <v>0</v>
      </c>
      <c r="Z357" s="17">
        <f t="shared" si="146"/>
        <v>0</v>
      </c>
      <c r="AA357" s="17">
        <f t="shared" si="147"/>
        <v>0</v>
      </c>
      <c r="AB357" s="17">
        <f t="shared" si="148"/>
        <v>0</v>
      </c>
      <c r="AC357" s="17">
        <f t="shared" si="149"/>
        <v>0</v>
      </c>
      <c r="AD357" s="8">
        <v>11</v>
      </c>
      <c r="AE357" s="12">
        <f t="shared" si="150"/>
        <v>0.55000000000000004</v>
      </c>
      <c r="AF357" s="19">
        <f t="shared" si="151"/>
        <v>0</v>
      </c>
      <c r="AG357" s="19">
        <f t="shared" si="152"/>
        <v>1</v>
      </c>
      <c r="AH357" s="19">
        <f t="shared" si="153"/>
        <v>0</v>
      </c>
      <c r="AI357" s="19">
        <f t="shared" si="154"/>
        <v>1</v>
      </c>
      <c r="AJ357" s="19">
        <f t="shared" si="162"/>
        <v>0</v>
      </c>
      <c r="AK357" s="19">
        <f t="shared" si="155"/>
        <v>1</v>
      </c>
      <c r="AL357" s="19">
        <f t="shared" si="156"/>
        <v>0</v>
      </c>
      <c r="AM357" s="8">
        <f t="shared" si="157"/>
        <v>0</v>
      </c>
      <c r="AN357" s="8">
        <f t="shared" si="158"/>
        <v>0</v>
      </c>
      <c r="AO357" s="8">
        <f t="shared" si="159"/>
        <v>0</v>
      </c>
      <c r="AP357" s="8">
        <f t="shared" si="160"/>
        <v>3</v>
      </c>
    </row>
    <row r="358" spans="1:43" x14ac:dyDescent="0.25">
      <c r="A358" s="20" t="s">
        <v>2203</v>
      </c>
      <c r="B358" s="20" t="s">
        <v>2204</v>
      </c>
      <c r="C358" s="21" t="s">
        <v>2009</v>
      </c>
      <c r="D358" s="22" t="s">
        <v>2205</v>
      </c>
      <c r="E358" s="20" t="s">
        <v>2206</v>
      </c>
      <c r="F358" s="23">
        <v>0</v>
      </c>
      <c r="G358" s="23">
        <v>6</v>
      </c>
      <c r="H358" s="23">
        <f t="shared" si="141"/>
        <v>6</v>
      </c>
      <c r="I358" s="58" t="s">
        <v>2457</v>
      </c>
      <c r="J358" s="23">
        <v>0</v>
      </c>
      <c r="K358" s="23">
        <v>0</v>
      </c>
      <c r="L358" s="57">
        <v>0</v>
      </c>
      <c r="M358" s="20">
        <v>0</v>
      </c>
      <c r="N358" s="25">
        <f t="shared" si="142"/>
        <v>0</v>
      </c>
      <c r="O358" s="20">
        <v>1</v>
      </c>
      <c r="P358" s="25">
        <f t="shared" si="143"/>
        <v>0.16666666666666666</v>
      </c>
      <c r="Q358" s="20">
        <v>1</v>
      </c>
      <c r="R358" s="25">
        <f t="shared" si="144"/>
        <v>0.16666666666666666</v>
      </c>
      <c r="S358" s="20">
        <v>1</v>
      </c>
      <c r="T358" s="20">
        <v>0</v>
      </c>
      <c r="U358" s="20">
        <v>0</v>
      </c>
      <c r="V358" s="20"/>
      <c r="W358" s="20">
        <v>0</v>
      </c>
      <c r="X358" s="20">
        <v>0</v>
      </c>
      <c r="Y358" s="26">
        <f t="shared" si="145"/>
        <v>0</v>
      </c>
      <c r="Z358" s="26">
        <f t="shared" si="146"/>
        <v>0</v>
      </c>
      <c r="AA358" s="26">
        <f t="shared" si="147"/>
        <v>0</v>
      </c>
      <c r="AB358" s="26">
        <f t="shared" si="148"/>
        <v>0</v>
      </c>
      <c r="AC358" s="26">
        <f t="shared" si="149"/>
        <v>0</v>
      </c>
      <c r="AD358" s="20">
        <v>0</v>
      </c>
      <c r="AE358" s="25">
        <f t="shared" si="150"/>
        <v>0</v>
      </c>
      <c r="AF358" s="27">
        <f t="shared" si="151"/>
        <v>0</v>
      </c>
      <c r="AG358" s="27">
        <f t="shared" si="152"/>
        <v>1</v>
      </c>
      <c r="AH358" s="27">
        <f t="shared" si="153"/>
        <v>0</v>
      </c>
      <c r="AI358" s="27">
        <f t="shared" si="154"/>
        <v>0</v>
      </c>
      <c r="AJ358" s="27">
        <f t="shared" si="162"/>
        <v>0</v>
      </c>
      <c r="AK358" s="27">
        <f t="shared" si="155"/>
        <v>0</v>
      </c>
      <c r="AL358" s="27">
        <f t="shared" si="156"/>
        <v>0</v>
      </c>
      <c r="AM358" s="20">
        <f t="shared" si="157"/>
        <v>0</v>
      </c>
      <c r="AN358" s="20">
        <f t="shared" si="158"/>
        <v>0</v>
      </c>
      <c r="AO358" s="20">
        <f t="shared" si="159"/>
        <v>0</v>
      </c>
      <c r="AP358" s="20">
        <f t="shared" si="160"/>
        <v>1</v>
      </c>
      <c r="AQ358" s="28"/>
    </row>
    <row r="359" spans="1:43" x14ac:dyDescent="0.25">
      <c r="A359" s="8" t="s">
        <v>2203</v>
      </c>
      <c r="B359" s="8" t="s">
        <v>2207</v>
      </c>
      <c r="C359" s="9" t="s">
        <v>1986</v>
      </c>
      <c r="D359" s="10" t="s">
        <v>647</v>
      </c>
      <c r="E359" s="8" t="s">
        <v>648</v>
      </c>
      <c r="F359" s="11">
        <v>14</v>
      </c>
      <c r="G359" s="11">
        <v>15</v>
      </c>
      <c r="H359" s="11">
        <f t="shared" si="141"/>
        <v>1</v>
      </c>
      <c r="I359" s="52">
        <f t="shared" ref="I359:I391" si="164">H359/F359</f>
        <v>7.1428571428571425E-2</v>
      </c>
      <c r="J359" s="11">
        <v>6</v>
      </c>
      <c r="K359" s="11">
        <v>4</v>
      </c>
      <c r="L359" s="14">
        <f>IFERROR(K359/J359,"0%")</f>
        <v>0.66666666666666663</v>
      </c>
      <c r="M359" s="8">
        <v>6</v>
      </c>
      <c r="N359" s="12">
        <f t="shared" si="142"/>
        <v>0.4</v>
      </c>
      <c r="O359" s="8">
        <v>13</v>
      </c>
      <c r="P359" s="12">
        <f t="shared" si="143"/>
        <v>0.8666666666666667</v>
      </c>
      <c r="Q359" s="8">
        <v>11</v>
      </c>
      <c r="R359" s="12">
        <f t="shared" si="144"/>
        <v>0.73333333333333328</v>
      </c>
      <c r="S359" s="8">
        <v>2</v>
      </c>
      <c r="T359" s="8">
        <v>0</v>
      </c>
      <c r="U359" s="8">
        <v>0</v>
      </c>
      <c r="V359" s="8"/>
      <c r="W359" s="8">
        <v>1</v>
      </c>
      <c r="X359" s="8">
        <v>0</v>
      </c>
      <c r="Y359" s="17">
        <f t="shared" si="145"/>
        <v>0</v>
      </c>
      <c r="Z359" s="17">
        <f t="shared" si="146"/>
        <v>0</v>
      </c>
      <c r="AA359" s="17">
        <f t="shared" si="147"/>
        <v>0</v>
      </c>
      <c r="AB359" s="17" t="str">
        <f t="shared" si="148"/>
        <v>YES</v>
      </c>
      <c r="AC359" s="17">
        <f t="shared" si="149"/>
        <v>0</v>
      </c>
      <c r="AD359" s="8">
        <v>6</v>
      </c>
      <c r="AE359" s="12">
        <f t="shared" si="150"/>
        <v>0.4</v>
      </c>
      <c r="AF359" s="19">
        <f t="shared" si="151"/>
        <v>0</v>
      </c>
      <c r="AG359" s="19">
        <f t="shared" si="152"/>
        <v>0</v>
      </c>
      <c r="AH359" s="19">
        <f t="shared" si="153"/>
        <v>1</v>
      </c>
      <c r="AI359" s="19">
        <f t="shared" si="154"/>
        <v>1</v>
      </c>
      <c r="AJ359" s="19">
        <f t="shared" si="162"/>
        <v>1</v>
      </c>
      <c r="AK359" s="19">
        <f t="shared" si="155"/>
        <v>1</v>
      </c>
      <c r="AL359" s="19">
        <f t="shared" si="156"/>
        <v>0</v>
      </c>
      <c r="AM359" s="8">
        <f t="shared" si="157"/>
        <v>0</v>
      </c>
      <c r="AN359" s="8">
        <f t="shared" si="158"/>
        <v>1</v>
      </c>
      <c r="AO359" s="8">
        <f t="shared" si="159"/>
        <v>0</v>
      </c>
      <c r="AP359" s="8">
        <f t="shared" si="160"/>
        <v>5</v>
      </c>
    </row>
    <row r="360" spans="1:43" x14ac:dyDescent="0.25">
      <c r="A360" s="8" t="s">
        <v>2203</v>
      </c>
      <c r="B360" s="8" t="s">
        <v>2207</v>
      </c>
      <c r="C360" s="9" t="s">
        <v>2121</v>
      </c>
      <c r="D360" s="10" t="s">
        <v>649</v>
      </c>
      <c r="E360" s="8" t="s">
        <v>2208</v>
      </c>
      <c r="F360" s="11">
        <v>12</v>
      </c>
      <c r="G360" s="11">
        <v>14</v>
      </c>
      <c r="H360" s="11">
        <f t="shared" si="141"/>
        <v>2</v>
      </c>
      <c r="I360" s="52">
        <f t="shared" si="164"/>
        <v>0.16666666666666666</v>
      </c>
      <c r="J360" s="11">
        <v>0</v>
      </c>
      <c r="K360" s="11">
        <v>0</v>
      </c>
      <c r="L360" s="57">
        <v>0</v>
      </c>
      <c r="M360" s="8">
        <v>7</v>
      </c>
      <c r="N360" s="12">
        <f t="shared" si="142"/>
        <v>0.5</v>
      </c>
      <c r="O360" s="8">
        <v>13</v>
      </c>
      <c r="P360" s="12">
        <f t="shared" si="143"/>
        <v>0.9285714285714286</v>
      </c>
      <c r="Q360" s="8">
        <v>10</v>
      </c>
      <c r="R360" s="12">
        <f t="shared" si="144"/>
        <v>0.7142857142857143</v>
      </c>
      <c r="S360" s="8">
        <v>5</v>
      </c>
      <c r="T360" s="8">
        <v>0</v>
      </c>
      <c r="U360" s="8">
        <v>0</v>
      </c>
      <c r="V360" s="8"/>
      <c r="W360" s="8">
        <v>0</v>
      </c>
      <c r="X360" s="8">
        <v>0</v>
      </c>
      <c r="Y360" s="17">
        <f t="shared" si="145"/>
        <v>0</v>
      </c>
      <c r="Z360" s="17">
        <f t="shared" si="146"/>
        <v>0</v>
      </c>
      <c r="AA360" s="17">
        <f t="shared" si="147"/>
        <v>0</v>
      </c>
      <c r="AB360" s="17">
        <f t="shared" si="148"/>
        <v>0</v>
      </c>
      <c r="AC360" s="17">
        <f t="shared" si="149"/>
        <v>0</v>
      </c>
      <c r="AD360" s="8">
        <v>8</v>
      </c>
      <c r="AE360" s="12">
        <f t="shared" si="150"/>
        <v>0.5714285714285714</v>
      </c>
      <c r="AF360" s="19">
        <f t="shared" si="151"/>
        <v>0</v>
      </c>
      <c r="AG360" s="19">
        <f t="shared" si="152"/>
        <v>1</v>
      </c>
      <c r="AH360" s="19">
        <f t="shared" si="153"/>
        <v>0</v>
      </c>
      <c r="AI360" s="19">
        <f t="shared" si="154"/>
        <v>1</v>
      </c>
      <c r="AJ360" s="19">
        <f t="shared" si="162"/>
        <v>1</v>
      </c>
      <c r="AK360" s="19">
        <f t="shared" si="155"/>
        <v>1</v>
      </c>
      <c r="AL360" s="19">
        <f t="shared" si="156"/>
        <v>1</v>
      </c>
      <c r="AM360" s="8">
        <f t="shared" si="157"/>
        <v>0</v>
      </c>
      <c r="AN360" s="8">
        <f t="shared" si="158"/>
        <v>0</v>
      </c>
      <c r="AO360" s="8">
        <f t="shared" si="159"/>
        <v>0</v>
      </c>
      <c r="AP360" s="8">
        <f t="shared" si="160"/>
        <v>5</v>
      </c>
    </row>
    <row r="361" spans="1:43" x14ac:dyDescent="0.25">
      <c r="A361" s="8" t="s">
        <v>2203</v>
      </c>
      <c r="B361" s="8" t="s">
        <v>2207</v>
      </c>
      <c r="C361" s="9" t="s">
        <v>2024</v>
      </c>
      <c r="D361" s="10" t="s">
        <v>650</v>
      </c>
      <c r="E361" s="8" t="s">
        <v>651</v>
      </c>
      <c r="F361" s="11">
        <v>33</v>
      </c>
      <c r="G361" s="11">
        <v>35</v>
      </c>
      <c r="H361" s="11">
        <f t="shared" si="141"/>
        <v>2</v>
      </c>
      <c r="I361" s="52">
        <f t="shared" si="164"/>
        <v>6.0606060606060608E-2</v>
      </c>
      <c r="J361" s="11">
        <v>11</v>
      </c>
      <c r="K361" s="11">
        <v>9</v>
      </c>
      <c r="L361" s="14">
        <f t="shared" ref="L361:L391" si="165">IFERROR(K361/J361,"0%")</f>
        <v>0.81818181818181823</v>
      </c>
      <c r="M361" s="8">
        <v>23</v>
      </c>
      <c r="N361" s="12">
        <f t="shared" si="142"/>
        <v>0.65714285714285714</v>
      </c>
      <c r="O361" s="8">
        <v>33</v>
      </c>
      <c r="P361" s="12">
        <f t="shared" si="143"/>
        <v>0.94285714285714284</v>
      </c>
      <c r="Q361" s="8">
        <v>26</v>
      </c>
      <c r="R361" s="12">
        <f t="shared" si="144"/>
        <v>0.74285714285714288</v>
      </c>
      <c r="S361" s="8">
        <v>10</v>
      </c>
      <c r="T361" s="8">
        <v>0</v>
      </c>
      <c r="U361" s="8">
        <v>1</v>
      </c>
      <c r="V361" s="8"/>
      <c r="W361" s="8">
        <v>1</v>
      </c>
      <c r="X361" s="8">
        <v>0</v>
      </c>
      <c r="Y361" s="17">
        <f t="shared" si="145"/>
        <v>0</v>
      </c>
      <c r="Z361" s="17" t="str">
        <f t="shared" si="146"/>
        <v>YES</v>
      </c>
      <c r="AA361" s="17">
        <f t="shared" si="147"/>
        <v>0</v>
      </c>
      <c r="AB361" s="17" t="str">
        <f t="shared" si="148"/>
        <v>YES</v>
      </c>
      <c r="AC361" s="17">
        <f t="shared" si="149"/>
        <v>0</v>
      </c>
      <c r="AD361" s="8">
        <v>26</v>
      </c>
      <c r="AE361" s="12">
        <f t="shared" si="150"/>
        <v>0.74285714285714288</v>
      </c>
      <c r="AF361" s="19">
        <f t="shared" si="151"/>
        <v>1</v>
      </c>
      <c r="AG361" s="19">
        <f t="shared" si="152"/>
        <v>0</v>
      </c>
      <c r="AH361" s="19">
        <f t="shared" si="153"/>
        <v>1</v>
      </c>
      <c r="AI361" s="19">
        <f t="shared" si="154"/>
        <v>1</v>
      </c>
      <c r="AJ361" s="19">
        <f t="shared" si="162"/>
        <v>1</v>
      </c>
      <c r="AK361" s="19">
        <f t="shared" si="155"/>
        <v>1</v>
      </c>
      <c r="AL361" s="19">
        <f t="shared" si="156"/>
        <v>1</v>
      </c>
      <c r="AM361" s="8">
        <f t="shared" si="157"/>
        <v>1</v>
      </c>
      <c r="AN361" s="8">
        <f t="shared" si="158"/>
        <v>1</v>
      </c>
      <c r="AO361" s="8">
        <f t="shared" si="159"/>
        <v>1</v>
      </c>
      <c r="AP361" s="8">
        <f t="shared" si="160"/>
        <v>9</v>
      </c>
    </row>
    <row r="362" spans="1:43" x14ac:dyDescent="0.25">
      <c r="A362" s="8" t="s">
        <v>2203</v>
      </c>
      <c r="B362" s="8" t="s">
        <v>2207</v>
      </c>
      <c r="C362" s="9" t="s">
        <v>2079</v>
      </c>
      <c r="D362" s="10" t="s">
        <v>652</v>
      </c>
      <c r="E362" s="8" t="s">
        <v>653</v>
      </c>
      <c r="F362" s="11">
        <v>14</v>
      </c>
      <c r="G362" s="11">
        <v>11</v>
      </c>
      <c r="H362" s="11">
        <f t="shared" si="141"/>
        <v>-3</v>
      </c>
      <c r="I362" s="52">
        <f t="shared" si="164"/>
        <v>-0.21428571428571427</v>
      </c>
      <c r="J362" s="11">
        <v>6</v>
      </c>
      <c r="K362" s="11">
        <v>1</v>
      </c>
      <c r="L362" s="14">
        <f t="shared" si="165"/>
        <v>0.16666666666666666</v>
      </c>
      <c r="M362" s="8">
        <v>3</v>
      </c>
      <c r="N362" s="12">
        <f t="shared" si="142"/>
        <v>0.27272727272727271</v>
      </c>
      <c r="O362" s="8">
        <v>9</v>
      </c>
      <c r="P362" s="12">
        <f t="shared" si="143"/>
        <v>0.81818181818181823</v>
      </c>
      <c r="Q362" s="8">
        <v>4</v>
      </c>
      <c r="R362" s="12">
        <f t="shared" si="144"/>
        <v>0.36363636363636365</v>
      </c>
      <c r="S362" s="8">
        <v>4</v>
      </c>
      <c r="T362" s="8">
        <v>0</v>
      </c>
      <c r="U362" s="8">
        <v>0</v>
      </c>
      <c r="V362" s="8"/>
      <c r="W362" s="8">
        <v>0</v>
      </c>
      <c r="X362" s="8">
        <v>1</v>
      </c>
      <c r="Y362" s="17">
        <f t="shared" si="145"/>
        <v>0</v>
      </c>
      <c r="Z362" s="17">
        <f t="shared" si="146"/>
        <v>0</v>
      </c>
      <c r="AA362" s="17">
        <f t="shared" si="147"/>
        <v>0</v>
      </c>
      <c r="AB362" s="17">
        <f t="shared" si="148"/>
        <v>0</v>
      </c>
      <c r="AC362" s="17" t="str">
        <f t="shared" si="149"/>
        <v>YES</v>
      </c>
      <c r="AD362" s="8">
        <v>7</v>
      </c>
      <c r="AE362" s="12">
        <f t="shared" si="150"/>
        <v>0.63636363636363635</v>
      </c>
      <c r="AF362" s="19">
        <f t="shared" si="151"/>
        <v>0</v>
      </c>
      <c r="AG362" s="19">
        <f t="shared" si="152"/>
        <v>0</v>
      </c>
      <c r="AH362" s="19">
        <f t="shared" si="153"/>
        <v>0</v>
      </c>
      <c r="AI362" s="19">
        <f t="shared" si="154"/>
        <v>0</v>
      </c>
      <c r="AJ362" s="19">
        <f t="shared" si="162"/>
        <v>1</v>
      </c>
      <c r="AK362" s="19">
        <f t="shared" si="155"/>
        <v>0</v>
      </c>
      <c r="AL362" s="19">
        <f t="shared" si="156"/>
        <v>1</v>
      </c>
      <c r="AM362" s="8">
        <f t="shared" si="157"/>
        <v>0</v>
      </c>
      <c r="AN362" s="8">
        <f t="shared" si="158"/>
        <v>1</v>
      </c>
      <c r="AO362" s="8">
        <f t="shared" si="159"/>
        <v>1</v>
      </c>
      <c r="AP362" s="8">
        <f t="shared" si="160"/>
        <v>4</v>
      </c>
    </row>
    <row r="363" spans="1:43" x14ac:dyDescent="0.25">
      <c r="A363" s="8" t="s">
        <v>2203</v>
      </c>
      <c r="B363" s="8" t="s">
        <v>2207</v>
      </c>
      <c r="C363" s="9" t="s">
        <v>2026</v>
      </c>
      <c r="D363" s="10" t="s">
        <v>654</v>
      </c>
      <c r="E363" s="8" t="s">
        <v>655</v>
      </c>
      <c r="F363" s="11">
        <v>48</v>
      </c>
      <c r="G363" s="11">
        <v>60</v>
      </c>
      <c r="H363" s="11">
        <f t="shared" si="141"/>
        <v>12</v>
      </c>
      <c r="I363" s="52">
        <f t="shared" si="164"/>
        <v>0.25</v>
      </c>
      <c r="J363" s="11">
        <v>21</v>
      </c>
      <c r="K363" s="11">
        <v>8</v>
      </c>
      <c r="L363" s="14">
        <f t="shared" si="165"/>
        <v>0.38095238095238093</v>
      </c>
      <c r="M363" s="8">
        <v>12</v>
      </c>
      <c r="N363" s="12">
        <f t="shared" si="142"/>
        <v>0.2</v>
      </c>
      <c r="O363" s="8">
        <v>33</v>
      </c>
      <c r="P363" s="12">
        <f t="shared" si="143"/>
        <v>0.55000000000000004</v>
      </c>
      <c r="Q363" s="8">
        <v>23</v>
      </c>
      <c r="R363" s="12">
        <f t="shared" si="144"/>
        <v>0.38333333333333336</v>
      </c>
      <c r="S363" s="8">
        <v>12</v>
      </c>
      <c r="T363" s="8">
        <v>0</v>
      </c>
      <c r="U363" s="8">
        <v>0</v>
      </c>
      <c r="V363" s="8"/>
      <c r="W363" s="8">
        <v>4</v>
      </c>
      <c r="X363" s="8">
        <v>0</v>
      </c>
      <c r="Y363" s="17">
        <f t="shared" si="145"/>
        <v>0</v>
      </c>
      <c r="Z363" s="17">
        <f t="shared" si="146"/>
        <v>0</v>
      </c>
      <c r="AA363" s="17">
        <f t="shared" si="147"/>
        <v>0</v>
      </c>
      <c r="AB363" s="17" t="str">
        <f t="shared" si="148"/>
        <v>YES</v>
      </c>
      <c r="AC363" s="17">
        <f t="shared" si="149"/>
        <v>0</v>
      </c>
      <c r="AD363" s="8">
        <v>15</v>
      </c>
      <c r="AE363" s="12">
        <f t="shared" si="150"/>
        <v>0.25</v>
      </c>
      <c r="AF363" s="19">
        <f t="shared" si="151"/>
        <v>1</v>
      </c>
      <c r="AG363" s="19">
        <f t="shared" si="152"/>
        <v>1</v>
      </c>
      <c r="AH363" s="19">
        <f t="shared" si="153"/>
        <v>0</v>
      </c>
      <c r="AI363" s="19">
        <f t="shared" si="154"/>
        <v>0</v>
      </c>
      <c r="AJ363" s="19">
        <f t="shared" si="162"/>
        <v>0</v>
      </c>
      <c r="AK363" s="19">
        <f t="shared" si="155"/>
        <v>0</v>
      </c>
      <c r="AL363" s="19">
        <f t="shared" si="156"/>
        <v>1</v>
      </c>
      <c r="AM363" s="8">
        <f t="shared" si="157"/>
        <v>0</v>
      </c>
      <c r="AN363" s="8">
        <f t="shared" si="158"/>
        <v>1</v>
      </c>
      <c r="AO363" s="8">
        <f t="shared" si="159"/>
        <v>0</v>
      </c>
      <c r="AP363" s="8">
        <f t="shared" si="160"/>
        <v>4</v>
      </c>
    </row>
    <row r="364" spans="1:43" x14ac:dyDescent="0.25">
      <c r="A364" s="8" t="s">
        <v>2203</v>
      </c>
      <c r="B364" s="8" t="s">
        <v>2207</v>
      </c>
      <c r="C364" s="9" t="s">
        <v>2102</v>
      </c>
      <c r="D364" s="10" t="s">
        <v>656</v>
      </c>
      <c r="E364" s="8" t="s">
        <v>657</v>
      </c>
      <c r="F364" s="11">
        <v>14</v>
      </c>
      <c r="G364" s="11">
        <v>21</v>
      </c>
      <c r="H364" s="11">
        <f t="shared" si="141"/>
        <v>7</v>
      </c>
      <c r="I364" s="52">
        <f t="shared" si="164"/>
        <v>0.5</v>
      </c>
      <c r="J364" s="11">
        <v>5</v>
      </c>
      <c r="K364" s="11">
        <v>3</v>
      </c>
      <c r="L364" s="14">
        <f t="shared" si="165"/>
        <v>0.6</v>
      </c>
      <c r="M364" s="8">
        <v>6</v>
      </c>
      <c r="N364" s="12">
        <f t="shared" si="142"/>
        <v>0.2857142857142857</v>
      </c>
      <c r="O364" s="8">
        <v>10</v>
      </c>
      <c r="P364" s="12">
        <f t="shared" si="143"/>
        <v>0.47619047619047616</v>
      </c>
      <c r="Q364" s="8">
        <v>7</v>
      </c>
      <c r="R364" s="12">
        <f t="shared" si="144"/>
        <v>0.33333333333333331</v>
      </c>
      <c r="S364" s="8">
        <v>2</v>
      </c>
      <c r="T364" s="8">
        <v>0</v>
      </c>
      <c r="U364" s="8">
        <v>0</v>
      </c>
      <c r="V364" s="8"/>
      <c r="W364" s="8">
        <v>0</v>
      </c>
      <c r="X364" s="8">
        <v>0</v>
      </c>
      <c r="Y364" s="17">
        <f t="shared" si="145"/>
        <v>0</v>
      </c>
      <c r="Z364" s="17">
        <f t="shared" si="146"/>
        <v>0</v>
      </c>
      <c r="AA364" s="17">
        <f t="shared" si="147"/>
        <v>0</v>
      </c>
      <c r="AB364" s="17">
        <f t="shared" si="148"/>
        <v>0</v>
      </c>
      <c r="AC364" s="17">
        <f t="shared" si="149"/>
        <v>0</v>
      </c>
      <c r="AD364" s="8">
        <v>4</v>
      </c>
      <c r="AE364" s="12">
        <f t="shared" si="150"/>
        <v>0.19047619047619047</v>
      </c>
      <c r="AF364" s="19">
        <f t="shared" si="151"/>
        <v>0</v>
      </c>
      <c r="AG364" s="19">
        <f t="shared" si="152"/>
        <v>1</v>
      </c>
      <c r="AH364" s="19">
        <f t="shared" si="153"/>
        <v>1</v>
      </c>
      <c r="AI364" s="19">
        <f t="shared" si="154"/>
        <v>0</v>
      </c>
      <c r="AJ364" s="19">
        <f t="shared" ref="AJ364:AJ395" si="166">IF(P364&gt;=0.695,1,0)</f>
        <v>0</v>
      </c>
      <c r="AK364" s="19">
        <f t="shared" si="155"/>
        <v>0</v>
      </c>
      <c r="AL364" s="19">
        <f t="shared" si="156"/>
        <v>0</v>
      </c>
      <c r="AM364" s="8">
        <f t="shared" si="157"/>
        <v>0</v>
      </c>
      <c r="AN364" s="8">
        <f t="shared" si="158"/>
        <v>0</v>
      </c>
      <c r="AO364" s="8">
        <f t="shared" si="159"/>
        <v>0</v>
      </c>
      <c r="AP364" s="8">
        <f t="shared" si="160"/>
        <v>2</v>
      </c>
    </row>
    <row r="365" spans="1:43" x14ac:dyDescent="0.25">
      <c r="A365" s="8" t="s">
        <v>2203</v>
      </c>
      <c r="B365" s="8" t="s">
        <v>2207</v>
      </c>
      <c r="C365" s="9" t="s">
        <v>2027</v>
      </c>
      <c r="D365" s="10" t="s">
        <v>658</v>
      </c>
      <c r="E365" s="8" t="s">
        <v>659</v>
      </c>
      <c r="F365" s="11">
        <v>15</v>
      </c>
      <c r="G365" s="11">
        <v>14</v>
      </c>
      <c r="H365" s="11">
        <f t="shared" si="141"/>
        <v>-1</v>
      </c>
      <c r="I365" s="52">
        <f t="shared" si="164"/>
        <v>-6.6666666666666666E-2</v>
      </c>
      <c r="J365" s="11">
        <v>8</v>
      </c>
      <c r="K365" s="11">
        <v>5</v>
      </c>
      <c r="L365" s="14">
        <f t="shared" si="165"/>
        <v>0.625</v>
      </c>
      <c r="M365" s="8">
        <v>2</v>
      </c>
      <c r="N365" s="12">
        <f t="shared" si="142"/>
        <v>0.14285714285714285</v>
      </c>
      <c r="O365" s="8">
        <v>9</v>
      </c>
      <c r="P365" s="12">
        <f t="shared" si="143"/>
        <v>0.6428571428571429</v>
      </c>
      <c r="Q365" s="8">
        <v>6</v>
      </c>
      <c r="R365" s="12">
        <f t="shared" si="144"/>
        <v>0.42857142857142855</v>
      </c>
      <c r="S365" s="8">
        <v>5</v>
      </c>
      <c r="T365" s="8">
        <v>0</v>
      </c>
      <c r="U365" s="8">
        <v>1</v>
      </c>
      <c r="V365" s="8"/>
      <c r="W365" s="8">
        <v>1</v>
      </c>
      <c r="X365" s="8">
        <v>0</v>
      </c>
      <c r="Y365" s="17">
        <f t="shared" si="145"/>
        <v>0</v>
      </c>
      <c r="Z365" s="17" t="str">
        <f t="shared" si="146"/>
        <v>YES</v>
      </c>
      <c r="AA365" s="17">
        <f t="shared" si="147"/>
        <v>0</v>
      </c>
      <c r="AB365" s="17" t="str">
        <f t="shared" si="148"/>
        <v>YES</v>
      </c>
      <c r="AC365" s="17">
        <f t="shared" si="149"/>
        <v>0</v>
      </c>
      <c r="AD365" s="8">
        <v>4</v>
      </c>
      <c r="AE365" s="12">
        <f t="shared" si="150"/>
        <v>0.2857142857142857</v>
      </c>
      <c r="AF365" s="19">
        <f t="shared" si="151"/>
        <v>0</v>
      </c>
      <c r="AG365" s="19">
        <f t="shared" si="152"/>
        <v>0</v>
      </c>
      <c r="AH365" s="19">
        <f t="shared" si="153"/>
        <v>1</v>
      </c>
      <c r="AI365" s="19">
        <f t="shared" si="154"/>
        <v>0</v>
      </c>
      <c r="AJ365" s="19">
        <f t="shared" si="166"/>
        <v>0</v>
      </c>
      <c r="AK365" s="19">
        <f t="shared" si="155"/>
        <v>0</v>
      </c>
      <c r="AL365" s="19">
        <f t="shared" si="156"/>
        <v>1</v>
      </c>
      <c r="AM365" s="8">
        <f t="shared" si="157"/>
        <v>1</v>
      </c>
      <c r="AN365" s="8">
        <f t="shared" si="158"/>
        <v>1</v>
      </c>
      <c r="AO365" s="8">
        <f t="shared" si="159"/>
        <v>0</v>
      </c>
      <c r="AP365" s="8">
        <f t="shared" si="160"/>
        <v>4</v>
      </c>
    </row>
    <row r="366" spans="1:43" x14ac:dyDescent="0.25">
      <c r="A366" s="8" t="s">
        <v>2203</v>
      </c>
      <c r="B366" s="8" t="s">
        <v>2207</v>
      </c>
      <c r="C366" s="9" t="s">
        <v>2055</v>
      </c>
      <c r="D366" s="10" t="s">
        <v>660</v>
      </c>
      <c r="E366" s="8" t="s">
        <v>661</v>
      </c>
      <c r="F366" s="11">
        <v>52</v>
      </c>
      <c r="G366" s="11">
        <v>53</v>
      </c>
      <c r="H366" s="11">
        <f t="shared" si="141"/>
        <v>1</v>
      </c>
      <c r="I366" s="52">
        <f t="shared" si="164"/>
        <v>1.9230769230769232E-2</v>
      </c>
      <c r="J366" s="11">
        <v>24</v>
      </c>
      <c r="K366" s="11">
        <v>12</v>
      </c>
      <c r="L366" s="14">
        <f t="shared" si="165"/>
        <v>0.5</v>
      </c>
      <c r="M366" s="8">
        <v>30</v>
      </c>
      <c r="N366" s="12">
        <f t="shared" si="142"/>
        <v>0.56603773584905659</v>
      </c>
      <c r="O366" s="8">
        <v>40</v>
      </c>
      <c r="P366" s="12">
        <f t="shared" si="143"/>
        <v>0.75471698113207553</v>
      </c>
      <c r="Q366" s="8">
        <v>38</v>
      </c>
      <c r="R366" s="12">
        <f t="shared" si="144"/>
        <v>0.71698113207547165</v>
      </c>
      <c r="S366" s="8">
        <v>6</v>
      </c>
      <c r="T366" s="8">
        <v>0</v>
      </c>
      <c r="U366" s="8">
        <v>1</v>
      </c>
      <c r="V366" s="8"/>
      <c r="W366" s="8">
        <v>5</v>
      </c>
      <c r="X366" s="8">
        <v>0</v>
      </c>
      <c r="Y366" s="17">
        <f t="shared" si="145"/>
        <v>0</v>
      </c>
      <c r="Z366" s="17" t="str">
        <f t="shared" si="146"/>
        <v>YES</v>
      </c>
      <c r="AA366" s="17">
        <f t="shared" si="147"/>
        <v>0</v>
      </c>
      <c r="AB366" s="17" t="str">
        <f t="shared" si="148"/>
        <v>YES</v>
      </c>
      <c r="AC366" s="17">
        <f t="shared" si="149"/>
        <v>0</v>
      </c>
      <c r="AD366" s="8">
        <v>30</v>
      </c>
      <c r="AE366" s="12">
        <f t="shared" si="150"/>
        <v>0.56603773584905659</v>
      </c>
      <c r="AF366" s="19">
        <f t="shared" si="151"/>
        <v>1</v>
      </c>
      <c r="AG366" s="19">
        <f t="shared" si="152"/>
        <v>0</v>
      </c>
      <c r="AH366" s="19">
        <f t="shared" si="153"/>
        <v>1</v>
      </c>
      <c r="AI366" s="19">
        <f t="shared" si="154"/>
        <v>1</v>
      </c>
      <c r="AJ366" s="19">
        <f t="shared" si="166"/>
        <v>1</v>
      </c>
      <c r="AK366" s="19">
        <f t="shared" si="155"/>
        <v>1</v>
      </c>
      <c r="AL366" s="19">
        <f t="shared" si="156"/>
        <v>1</v>
      </c>
      <c r="AM366" s="8">
        <f t="shared" si="157"/>
        <v>1</v>
      </c>
      <c r="AN366" s="8">
        <f t="shared" si="158"/>
        <v>1</v>
      </c>
      <c r="AO366" s="8">
        <f t="shared" si="159"/>
        <v>0</v>
      </c>
      <c r="AP366" s="8">
        <f t="shared" si="160"/>
        <v>8</v>
      </c>
    </row>
    <row r="367" spans="1:43" x14ac:dyDescent="0.25">
      <c r="A367" s="8" t="s">
        <v>2203</v>
      </c>
      <c r="B367" s="8" t="s">
        <v>2207</v>
      </c>
      <c r="C367" s="9" t="s">
        <v>2056</v>
      </c>
      <c r="D367" s="10" t="s">
        <v>662</v>
      </c>
      <c r="E367" s="8" t="s">
        <v>663</v>
      </c>
      <c r="F367" s="11">
        <v>13</v>
      </c>
      <c r="G367" s="11">
        <v>13</v>
      </c>
      <c r="H367" s="11">
        <f t="shared" si="141"/>
        <v>0</v>
      </c>
      <c r="I367" s="52">
        <f t="shared" si="164"/>
        <v>0</v>
      </c>
      <c r="J367" s="11">
        <v>5</v>
      </c>
      <c r="K367" s="11">
        <v>2</v>
      </c>
      <c r="L367" s="14">
        <f t="shared" si="165"/>
        <v>0.4</v>
      </c>
      <c r="M367" s="8">
        <v>4</v>
      </c>
      <c r="N367" s="12">
        <f t="shared" si="142"/>
        <v>0.30769230769230771</v>
      </c>
      <c r="O367" s="8">
        <v>8</v>
      </c>
      <c r="P367" s="12">
        <f t="shared" si="143"/>
        <v>0.61538461538461542</v>
      </c>
      <c r="Q367" s="8">
        <v>7</v>
      </c>
      <c r="R367" s="12">
        <f t="shared" si="144"/>
        <v>0.53846153846153844</v>
      </c>
      <c r="S367" s="8">
        <v>2</v>
      </c>
      <c r="T367" s="8">
        <v>0</v>
      </c>
      <c r="U367" s="8">
        <v>1</v>
      </c>
      <c r="V367" s="8"/>
      <c r="W367" s="8">
        <v>0</v>
      </c>
      <c r="X367" s="8">
        <v>1</v>
      </c>
      <c r="Y367" s="17">
        <f t="shared" si="145"/>
        <v>0</v>
      </c>
      <c r="Z367" s="17" t="str">
        <f t="shared" si="146"/>
        <v>YES</v>
      </c>
      <c r="AA367" s="17">
        <f t="shared" si="147"/>
        <v>0</v>
      </c>
      <c r="AB367" s="17">
        <f t="shared" si="148"/>
        <v>0</v>
      </c>
      <c r="AC367" s="17" t="str">
        <f t="shared" si="149"/>
        <v>YES</v>
      </c>
      <c r="AD367" s="8">
        <v>4</v>
      </c>
      <c r="AE367" s="12">
        <f t="shared" si="150"/>
        <v>0.30769230769230771</v>
      </c>
      <c r="AF367" s="19">
        <f t="shared" si="151"/>
        <v>0</v>
      </c>
      <c r="AG367" s="19">
        <f t="shared" si="152"/>
        <v>0</v>
      </c>
      <c r="AH367" s="19">
        <f t="shared" si="153"/>
        <v>0</v>
      </c>
      <c r="AI367" s="19">
        <f t="shared" si="154"/>
        <v>0</v>
      </c>
      <c r="AJ367" s="19">
        <f t="shared" si="166"/>
        <v>0</v>
      </c>
      <c r="AK367" s="19">
        <f t="shared" si="155"/>
        <v>1</v>
      </c>
      <c r="AL367" s="19">
        <f t="shared" si="156"/>
        <v>0</v>
      </c>
      <c r="AM367" s="8">
        <f t="shared" si="157"/>
        <v>1</v>
      </c>
      <c r="AN367" s="8">
        <f t="shared" si="158"/>
        <v>1</v>
      </c>
      <c r="AO367" s="8">
        <f t="shared" si="159"/>
        <v>0</v>
      </c>
      <c r="AP367" s="8">
        <f t="shared" si="160"/>
        <v>3</v>
      </c>
    </row>
    <row r="368" spans="1:43" x14ac:dyDescent="0.25">
      <c r="A368" s="8" t="s">
        <v>2203</v>
      </c>
      <c r="B368" s="8" t="s">
        <v>2207</v>
      </c>
      <c r="C368" s="9" t="s">
        <v>2028</v>
      </c>
      <c r="D368" s="10" t="s">
        <v>664</v>
      </c>
      <c r="E368" s="8" t="s">
        <v>665</v>
      </c>
      <c r="F368" s="11">
        <v>16</v>
      </c>
      <c r="G368" s="11">
        <v>16</v>
      </c>
      <c r="H368" s="11">
        <f t="shared" si="141"/>
        <v>0</v>
      </c>
      <c r="I368" s="52">
        <f t="shared" si="164"/>
        <v>0</v>
      </c>
      <c r="J368" s="11">
        <v>6</v>
      </c>
      <c r="K368" s="11">
        <v>2</v>
      </c>
      <c r="L368" s="14">
        <f t="shared" si="165"/>
        <v>0.33333333333333331</v>
      </c>
      <c r="M368" s="8">
        <v>2</v>
      </c>
      <c r="N368" s="12">
        <f t="shared" si="142"/>
        <v>0.125</v>
      </c>
      <c r="O368" s="8">
        <v>10</v>
      </c>
      <c r="P368" s="12">
        <f t="shared" si="143"/>
        <v>0.625</v>
      </c>
      <c r="Q368" s="8">
        <v>7</v>
      </c>
      <c r="R368" s="12">
        <f t="shared" si="144"/>
        <v>0.4375</v>
      </c>
      <c r="S368" s="8">
        <v>4</v>
      </c>
      <c r="T368" s="8">
        <v>0</v>
      </c>
      <c r="U368" s="8">
        <v>0</v>
      </c>
      <c r="V368" s="8"/>
      <c r="W368" s="8">
        <v>1</v>
      </c>
      <c r="X368" s="8">
        <v>0</v>
      </c>
      <c r="Y368" s="17">
        <f t="shared" si="145"/>
        <v>0</v>
      </c>
      <c r="Z368" s="17">
        <f t="shared" si="146"/>
        <v>0</v>
      </c>
      <c r="AA368" s="17">
        <f t="shared" si="147"/>
        <v>0</v>
      </c>
      <c r="AB368" s="17" t="str">
        <f t="shared" si="148"/>
        <v>YES</v>
      </c>
      <c r="AC368" s="17">
        <f t="shared" si="149"/>
        <v>0</v>
      </c>
      <c r="AD368" s="8">
        <v>3</v>
      </c>
      <c r="AE368" s="12">
        <f t="shared" si="150"/>
        <v>0.1875</v>
      </c>
      <c r="AF368" s="19">
        <f t="shared" si="151"/>
        <v>0</v>
      </c>
      <c r="AG368" s="19">
        <f t="shared" si="152"/>
        <v>0</v>
      </c>
      <c r="AH368" s="19">
        <f t="shared" si="153"/>
        <v>0</v>
      </c>
      <c r="AI368" s="19">
        <f t="shared" si="154"/>
        <v>0</v>
      </c>
      <c r="AJ368" s="19">
        <f t="shared" si="166"/>
        <v>0</v>
      </c>
      <c r="AK368" s="19">
        <f t="shared" si="155"/>
        <v>0</v>
      </c>
      <c r="AL368" s="19">
        <f t="shared" si="156"/>
        <v>1</v>
      </c>
      <c r="AM368" s="8">
        <f t="shared" si="157"/>
        <v>0</v>
      </c>
      <c r="AN368" s="8">
        <f t="shared" si="158"/>
        <v>1</v>
      </c>
      <c r="AO368" s="8">
        <f t="shared" si="159"/>
        <v>0</v>
      </c>
      <c r="AP368" s="8">
        <f t="shared" si="160"/>
        <v>2</v>
      </c>
    </row>
    <row r="369" spans="1:43" x14ac:dyDescent="0.25">
      <c r="A369" s="8" t="s">
        <v>2203</v>
      </c>
      <c r="B369" s="8" t="s">
        <v>2207</v>
      </c>
      <c r="C369" s="9" t="s">
        <v>2192</v>
      </c>
      <c r="D369" s="10" t="s">
        <v>666</v>
      </c>
      <c r="E369" s="8" t="s">
        <v>667</v>
      </c>
      <c r="F369" s="11">
        <v>24</v>
      </c>
      <c r="G369" s="11">
        <v>22</v>
      </c>
      <c r="H369" s="11">
        <f t="shared" si="141"/>
        <v>-2</v>
      </c>
      <c r="I369" s="52">
        <f t="shared" si="164"/>
        <v>-8.3333333333333329E-2</v>
      </c>
      <c r="J369" s="11">
        <v>13</v>
      </c>
      <c r="K369" s="11">
        <v>7</v>
      </c>
      <c r="L369" s="14">
        <f t="shared" si="165"/>
        <v>0.53846153846153844</v>
      </c>
      <c r="M369" s="8">
        <v>7</v>
      </c>
      <c r="N369" s="12">
        <f t="shared" si="142"/>
        <v>0.31818181818181818</v>
      </c>
      <c r="O369" s="8">
        <v>13</v>
      </c>
      <c r="P369" s="12">
        <f t="shared" si="143"/>
        <v>0.59090909090909094</v>
      </c>
      <c r="Q369" s="8">
        <v>11</v>
      </c>
      <c r="R369" s="12">
        <f t="shared" si="144"/>
        <v>0.5</v>
      </c>
      <c r="S369" s="8">
        <v>3</v>
      </c>
      <c r="T369" s="8">
        <v>0</v>
      </c>
      <c r="U369" s="8">
        <v>0</v>
      </c>
      <c r="V369" s="8"/>
      <c r="W369" s="8">
        <v>1</v>
      </c>
      <c r="X369" s="8">
        <v>0</v>
      </c>
      <c r="Y369" s="17">
        <f t="shared" si="145"/>
        <v>0</v>
      </c>
      <c r="Z369" s="17">
        <f t="shared" si="146"/>
        <v>0</v>
      </c>
      <c r="AA369" s="17">
        <f t="shared" si="147"/>
        <v>0</v>
      </c>
      <c r="AB369" s="17" t="str">
        <f t="shared" si="148"/>
        <v>YES</v>
      </c>
      <c r="AC369" s="17">
        <f t="shared" si="149"/>
        <v>0</v>
      </c>
      <c r="AD369" s="8">
        <v>1</v>
      </c>
      <c r="AE369" s="12">
        <f t="shared" si="150"/>
        <v>4.5454545454545456E-2</v>
      </c>
      <c r="AF369" s="19">
        <f t="shared" si="151"/>
        <v>0</v>
      </c>
      <c r="AG369" s="19">
        <f t="shared" si="152"/>
        <v>0</v>
      </c>
      <c r="AH369" s="19">
        <f t="shared" si="153"/>
        <v>1</v>
      </c>
      <c r="AI369" s="19">
        <f t="shared" si="154"/>
        <v>0</v>
      </c>
      <c r="AJ369" s="19">
        <f t="shared" si="166"/>
        <v>0</v>
      </c>
      <c r="AK369" s="19">
        <f t="shared" si="155"/>
        <v>1</v>
      </c>
      <c r="AL369" s="19">
        <f t="shared" si="156"/>
        <v>1</v>
      </c>
      <c r="AM369" s="8">
        <f t="shared" si="157"/>
        <v>0</v>
      </c>
      <c r="AN369" s="8">
        <f t="shared" si="158"/>
        <v>1</v>
      </c>
      <c r="AO369" s="8">
        <f t="shared" si="159"/>
        <v>0</v>
      </c>
      <c r="AP369" s="8">
        <f t="shared" si="160"/>
        <v>4</v>
      </c>
    </row>
    <row r="370" spans="1:43" x14ac:dyDescent="0.25">
      <c r="A370" s="8" t="s">
        <v>2203</v>
      </c>
      <c r="B370" s="8" t="s">
        <v>2207</v>
      </c>
      <c r="C370" s="9" t="s">
        <v>2113</v>
      </c>
      <c r="D370" s="10" t="s">
        <v>668</v>
      </c>
      <c r="E370" s="8" t="s">
        <v>669</v>
      </c>
      <c r="F370" s="11">
        <v>35</v>
      </c>
      <c r="G370" s="11">
        <v>36</v>
      </c>
      <c r="H370" s="11">
        <f t="shared" si="141"/>
        <v>1</v>
      </c>
      <c r="I370" s="52">
        <f t="shared" si="164"/>
        <v>2.8571428571428571E-2</v>
      </c>
      <c r="J370" s="11">
        <v>13</v>
      </c>
      <c r="K370" s="11">
        <v>7</v>
      </c>
      <c r="L370" s="14">
        <f t="shared" si="165"/>
        <v>0.53846153846153844</v>
      </c>
      <c r="M370" s="8">
        <v>17</v>
      </c>
      <c r="N370" s="12">
        <f t="shared" si="142"/>
        <v>0.47222222222222221</v>
      </c>
      <c r="O370" s="8">
        <v>32</v>
      </c>
      <c r="P370" s="12">
        <f t="shared" si="143"/>
        <v>0.88888888888888884</v>
      </c>
      <c r="Q370" s="8">
        <v>23</v>
      </c>
      <c r="R370" s="12">
        <f t="shared" si="144"/>
        <v>0.63888888888888884</v>
      </c>
      <c r="S370" s="8">
        <v>4</v>
      </c>
      <c r="T370" s="8">
        <v>0</v>
      </c>
      <c r="U370" s="8">
        <v>0</v>
      </c>
      <c r="V370" s="8"/>
      <c r="W370" s="8">
        <v>0</v>
      </c>
      <c r="X370" s="8">
        <v>0</v>
      </c>
      <c r="Y370" s="17">
        <f t="shared" si="145"/>
        <v>0</v>
      </c>
      <c r="Z370" s="17">
        <f t="shared" si="146"/>
        <v>0</v>
      </c>
      <c r="AA370" s="17">
        <f t="shared" si="147"/>
        <v>0</v>
      </c>
      <c r="AB370" s="17">
        <f t="shared" si="148"/>
        <v>0</v>
      </c>
      <c r="AC370" s="17">
        <f t="shared" si="149"/>
        <v>0</v>
      </c>
      <c r="AD370" s="8">
        <v>30</v>
      </c>
      <c r="AE370" s="12">
        <f t="shared" si="150"/>
        <v>0.83333333333333337</v>
      </c>
      <c r="AF370" s="19">
        <f t="shared" si="151"/>
        <v>1</v>
      </c>
      <c r="AG370" s="19">
        <f t="shared" si="152"/>
        <v>0</v>
      </c>
      <c r="AH370" s="19">
        <f t="shared" si="153"/>
        <v>1</v>
      </c>
      <c r="AI370" s="19">
        <f t="shared" si="154"/>
        <v>1</v>
      </c>
      <c r="AJ370" s="19">
        <f t="shared" si="166"/>
        <v>1</v>
      </c>
      <c r="AK370" s="19">
        <f t="shared" si="155"/>
        <v>1</v>
      </c>
      <c r="AL370" s="19">
        <f t="shared" si="156"/>
        <v>1</v>
      </c>
      <c r="AM370" s="8">
        <f t="shared" si="157"/>
        <v>0</v>
      </c>
      <c r="AN370" s="8">
        <f t="shared" si="158"/>
        <v>0</v>
      </c>
      <c r="AO370" s="8">
        <f t="shared" si="159"/>
        <v>1</v>
      </c>
      <c r="AP370" s="8">
        <f t="shared" si="160"/>
        <v>7</v>
      </c>
    </row>
    <row r="371" spans="1:43" x14ac:dyDescent="0.25">
      <c r="A371" s="8" t="s">
        <v>2203</v>
      </c>
      <c r="B371" s="8" t="s">
        <v>2209</v>
      </c>
      <c r="C371" s="9" t="s">
        <v>2094</v>
      </c>
      <c r="D371" s="10" t="s">
        <v>670</v>
      </c>
      <c r="E371" s="8" t="s">
        <v>671</v>
      </c>
      <c r="F371" s="11">
        <v>12</v>
      </c>
      <c r="G371" s="11">
        <v>11</v>
      </c>
      <c r="H371" s="11">
        <f t="shared" si="141"/>
        <v>-1</v>
      </c>
      <c r="I371" s="52">
        <f t="shared" si="164"/>
        <v>-8.3333333333333329E-2</v>
      </c>
      <c r="J371" s="11">
        <v>5</v>
      </c>
      <c r="K371" s="11">
        <v>2</v>
      </c>
      <c r="L371" s="14">
        <f t="shared" si="165"/>
        <v>0.4</v>
      </c>
      <c r="M371" s="8">
        <v>4</v>
      </c>
      <c r="N371" s="12">
        <f t="shared" si="142"/>
        <v>0.36363636363636365</v>
      </c>
      <c r="O371" s="8">
        <v>8</v>
      </c>
      <c r="P371" s="12">
        <f t="shared" si="143"/>
        <v>0.72727272727272729</v>
      </c>
      <c r="Q371" s="8">
        <v>7</v>
      </c>
      <c r="R371" s="12">
        <f t="shared" si="144"/>
        <v>0.63636363636363635</v>
      </c>
      <c r="S371" s="8">
        <v>2</v>
      </c>
      <c r="T371" s="8">
        <v>0</v>
      </c>
      <c r="U371" s="8">
        <v>0</v>
      </c>
      <c r="V371" s="8"/>
      <c r="W371" s="8">
        <v>0</v>
      </c>
      <c r="X371" s="8">
        <v>0</v>
      </c>
      <c r="Y371" s="17">
        <f t="shared" si="145"/>
        <v>0</v>
      </c>
      <c r="Z371" s="17">
        <f t="shared" si="146"/>
        <v>0</v>
      </c>
      <c r="AA371" s="17">
        <f t="shared" si="147"/>
        <v>0</v>
      </c>
      <c r="AB371" s="17">
        <f t="shared" si="148"/>
        <v>0</v>
      </c>
      <c r="AC371" s="17">
        <f t="shared" si="149"/>
        <v>0</v>
      </c>
      <c r="AD371" s="8">
        <v>8</v>
      </c>
      <c r="AE371" s="12">
        <f t="shared" si="150"/>
        <v>0.72727272727272729</v>
      </c>
      <c r="AF371" s="19">
        <f t="shared" si="151"/>
        <v>0</v>
      </c>
      <c r="AG371" s="19">
        <f t="shared" si="152"/>
        <v>0</v>
      </c>
      <c r="AH371" s="19">
        <f t="shared" si="153"/>
        <v>0</v>
      </c>
      <c r="AI371" s="19">
        <f t="shared" si="154"/>
        <v>0</v>
      </c>
      <c r="AJ371" s="19">
        <f t="shared" si="166"/>
        <v>1</v>
      </c>
      <c r="AK371" s="19">
        <f t="shared" si="155"/>
        <v>1</v>
      </c>
      <c r="AL371" s="19">
        <f t="shared" si="156"/>
        <v>0</v>
      </c>
      <c r="AM371" s="8">
        <f t="shared" si="157"/>
        <v>0</v>
      </c>
      <c r="AN371" s="8">
        <f t="shared" si="158"/>
        <v>0</v>
      </c>
      <c r="AO371" s="8">
        <f t="shared" si="159"/>
        <v>1</v>
      </c>
      <c r="AP371" s="8">
        <f t="shared" si="160"/>
        <v>3</v>
      </c>
    </row>
    <row r="372" spans="1:43" x14ac:dyDescent="0.25">
      <c r="A372" s="8" t="s">
        <v>2203</v>
      </c>
      <c r="B372" s="8" t="s">
        <v>2209</v>
      </c>
      <c r="C372" s="9" t="s">
        <v>2150</v>
      </c>
      <c r="D372" s="10" t="s">
        <v>672</v>
      </c>
      <c r="E372" s="8" t="s">
        <v>673</v>
      </c>
      <c r="F372" s="11">
        <v>10</v>
      </c>
      <c r="G372" s="11">
        <v>17</v>
      </c>
      <c r="H372" s="11">
        <f t="shared" si="141"/>
        <v>7</v>
      </c>
      <c r="I372" s="52">
        <f t="shared" si="164"/>
        <v>0.7</v>
      </c>
      <c r="J372" s="11">
        <v>6</v>
      </c>
      <c r="K372" s="11">
        <v>1</v>
      </c>
      <c r="L372" s="14">
        <f t="shared" si="165"/>
        <v>0.16666666666666666</v>
      </c>
      <c r="M372" s="8">
        <v>4</v>
      </c>
      <c r="N372" s="12">
        <f t="shared" si="142"/>
        <v>0.23529411764705882</v>
      </c>
      <c r="O372" s="8">
        <v>5</v>
      </c>
      <c r="P372" s="12">
        <f t="shared" si="143"/>
        <v>0.29411764705882354</v>
      </c>
      <c r="Q372" s="8">
        <v>3</v>
      </c>
      <c r="R372" s="12">
        <f t="shared" si="144"/>
        <v>0.17647058823529413</v>
      </c>
      <c r="S372" s="8">
        <v>7</v>
      </c>
      <c r="T372" s="8">
        <v>0</v>
      </c>
      <c r="U372" s="8">
        <v>1</v>
      </c>
      <c r="V372" s="8"/>
      <c r="W372" s="8">
        <v>2</v>
      </c>
      <c r="X372" s="8">
        <v>0</v>
      </c>
      <c r="Y372" s="17">
        <f t="shared" si="145"/>
        <v>0</v>
      </c>
      <c r="Z372" s="17" t="str">
        <f t="shared" si="146"/>
        <v>YES</v>
      </c>
      <c r="AA372" s="17">
        <f t="shared" si="147"/>
        <v>0</v>
      </c>
      <c r="AB372" s="17" t="str">
        <f t="shared" si="148"/>
        <v>YES</v>
      </c>
      <c r="AC372" s="17">
        <f t="shared" si="149"/>
        <v>0</v>
      </c>
      <c r="AD372" s="8">
        <v>12</v>
      </c>
      <c r="AE372" s="12">
        <f t="shared" si="150"/>
        <v>0.70588235294117652</v>
      </c>
      <c r="AF372" s="19">
        <f t="shared" si="151"/>
        <v>0</v>
      </c>
      <c r="AG372" s="19">
        <f t="shared" si="152"/>
        <v>1</v>
      </c>
      <c r="AH372" s="19">
        <f t="shared" si="153"/>
        <v>0</v>
      </c>
      <c r="AI372" s="19">
        <f t="shared" si="154"/>
        <v>0</v>
      </c>
      <c r="AJ372" s="19">
        <f t="shared" si="166"/>
        <v>0</v>
      </c>
      <c r="AK372" s="19">
        <f t="shared" si="155"/>
        <v>0</v>
      </c>
      <c r="AL372" s="19">
        <f t="shared" si="156"/>
        <v>1</v>
      </c>
      <c r="AM372" s="8">
        <f t="shared" si="157"/>
        <v>1</v>
      </c>
      <c r="AN372" s="8">
        <f t="shared" si="158"/>
        <v>1</v>
      </c>
      <c r="AO372" s="8">
        <f t="shared" si="159"/>
        <v>1</v>
      </c>
      <c r="AP372" s="8">
        <f t="shared" si="160"/>
        <v>5</v>
      </c>
    </row>
    <row r="373" spans="1:43" x14ac:dyDescent="0.25">
      <c r="A373" s="20" t="s">
        <v>2203</v>
      </c>
      <c r="B373" s="20" t="s">
        <v>2209</v>
      </c>
      <c r="C373" s="21" t="s">
        <v>1961</v>
      </c>
      <c r="D373" s="22" t="s">
        <v>674</v>
      </c>
      <c r="E373" s="20" t="s">
        <v>675</v>
      </c>
      <c r="F373" s="23">
        <v>9</v>
      </c>
      <c r="G373" s="23">
        <v>9</v>
      </c>
      <c r="H373" s="23">
        <f t="shared" si="141"/>
        <v>0</v>
      </c>
      <c r="I373" s="53">
        <f t="shared" si="164"/>
        <v>0</v>
      </c>
      <c r="J373" s="23">
        <v>3</v>
      </c>
      <c r="K373" s="23">
        <v>3</v>
      </c>
      <c r="L373" s="24">
        <f t="shared" si="165"/>
        <v>1</v>
      </c>
      <c r="M373" s="20">
        <v>2</v>
      </c>
      <c r="N373" s="25">
        <f t="shared" si="142"/>
        <v>0.22222222222222221</v>
      </c>
      <c r="O373" s="20">
        <v>7</v>
      </c>
      <c r="P373" s="25">
        <f t="shared" si="143"/>
        <v>0.77777777777777779</v>
      </c>
      <c r="Q373" s="20">
        <v>3</v>
      </c>
      <c r="R373" s="25">
        <f t="shared" si="144"/>
        <v>0.33333333333333331</v>
      </c>
      <c r="S373" s="20">
        <v>2</v>
      </c>
      <c r="T373" s="20">
        <v>0</v>
      </c>
      <c r="U373" s="20">
        <v>0</v>
      </c>
      <c r="V373" s="20"/>
      <c r="W373" s="20">
        <v>0</v>
      </c>
      <c r="X373" s="20">
        <v>0</v>
      </c>
      <c r="Y373" s="26">
        <f t="shared" si="145"/>
        <v>0</v>
      </c>
      <c r="Z373" s="26">
        <f t="shared" si="146"/>
        <v>0</v>
      </c>
      <c r="AA373" s="26">
        <f t="shared" si="147"/>
        <v>0</v>
      </c>
      <c r="AB373" s="26">
        <f t="shared" si="148"/>
        <v>0</v>
      </c>
      <c r="AC373" s="26">
        <f t="shared" si="149"/>
        <v>0</v>
      </c>
      <c r="AD373" s="20">
        <v>5</v>
      </c>
      <c r="AE373" s="25">
        <f t="shared" si="150"/>
        <v>0.55555555555555558</v>
      </c>
      <c r="AF373" s="27">
        <f t="shared" si="151"/>
        <v>0</v>
      </c>
      <c r="AG373" s="27">
        <f t="shared" si="152"/>
        <v>0</v>
      </c>
      <c r="AH373" s="27">
        <f t="shared" si="153"/>
        <v>1</v>
      </c>
      <c r="AI373" s="27">
        <f t="shared" si="154"/>
        <v>0</v>
      </c>
      <c r="AJ373" s="27">
        <f t="shared" si="166"/>
        <v>1</v>
      </c>
      <c r="AK373" s="27">
        <f t="shared" si="155"/>
        <v>0</v>
      </c>
      <c r="AL373" s="27">
        <f t="shared" si="156"/>
        <v>0</v>
      </c>
      <c r="AM373" s="20">
        <f t="shared" si="157"/>
        <v>0</v>
      </c>
      <c r="AN373" s="20">
        <f t="shared" si="158"/>
        <v>0</v>
      </c>
      <c r="AO373" s="20">
        <f t="shared" si="159"/>
        <v>0</v>
      </c>
      <c r="AP373" s="20">
        <f t="shared" si="160"/>
        <v>2</v>
      </c>
      <c r="AQ373" s="28"/>
    </row>
    <row r="374" spans="1:43" x14ac:dyDescent="0.25">
      <c r="A374" s="8" t="s">
        <v>2203</v>
      </c>
      <c r="B374" s="8" t="s">
        <v>2209</v>
      </c>
      <c r="C374" s="9" t="s">
        <v>2109</v>
      </c>
      <c r="D374" s="10" t="s">
        <v>676</v>
      </c>
      <c r="E374" s="8" t="s">
        <v>677</v>
      </c>
      <c r="F374" s="11">
        <v>15</v>
      </c>
      <c r="G374" s="11">
        <v>17</v>
      </c>
      <c r="H374" s="11">
        <f t="shared" si="141"/>
        <v>2</v>
      </c>
      <c r="I374" s="52">
        <f t="shared" si="164"/>
        <v>0.13333333333333333</v>
      </c>
      <c r="J374" s="11">
        <v>7</v>
      </c>
      <c r="K374" s="11">
        <v>3</v>
      </c>
      <c r="L374" s="14">
        <f t="shared" si="165"/>
        <v>0.42857142857142855</v>
      </c>
      <c r="M374" s="8">
        <v>7</v>
      </c>
      <c r="N374" s="12">
        <f t="shared" si="142"/>
        <v>0.41176470588235292</v>
      </c>
      <c r="O374" s="8">
        <v>8</v>
      </c>
      <c r="P374" s="12">
        <f t="shared" si="143"/>
        <v>0.47058823529411764</v>
      </c>
      <c r="Q374" s="8">
        <v>8</v>
      </c>
      <c r="R374" s="12">
        <f t="shared" si="144"/>
        <v>0.47058823529411764</v>
      </c>
      <c r="S374" s="8">
        <v>6</v>
      </c>
      <c r="T374" s="8">
        <v>0</v>
      </c>
      <c r="U374" s="8">
        <v>0</v>
      </c>
      <c r="V374" s="8"/>
      <c r="W374" s="8">
        <v>0</v>
      </c>
      <c r="X374" s="8">
        <v>0</v>
      </c>
      <c r="Y374" s="17">
        <f t="shared" si="145"/>
        <v>0</v>
      </c>
      <c r="Z374" s="17">
        <f t="shared" si="146"/>
        <v>0</v>
      </c>
      <c r="AA374" s="17">
        <f t="shared" si="147"/>
        <v>0</v>
      </c>
      <c r="AB374" s="17">
        <f t="shared" si="148"/>
        <v>0</v>
      </c>
      <c r="AC374" s="17">
        <f t="shared" si="149"/>
        <v>0</v>
      </c>
      <c r="AD374" s="8">
        <v>9</v>
      </c>
      <c r="AE374" s="12">
        <f t="shared" si="150"/>
        <v>0.52941176470588236</v>
      </c>
      <c r="AF374" s="19">
        <f t="shared" si="151"/>
        <v>0</v>
      </c>
      <c r="AG374" s="19">
        <f t="shared" si="152"/>
        <v>1</v>
      </c>
      <c r="AH374" s="19">
        <f t="shared" si="153"/>
        <v>0</v>
      </c>
      <c r="AI374" s="19">
        <f t="shared" si="154"/>
        <v>1</v>
      </c>
      <c r="AJ374" s="19">
        <f t="shared" si="166"/>
        <v>0</v>
      </c>
      <c r="AK374" s="19">
        <f t="shared" si="155"/>
        <v>0</v>
      </c>
      <c r="AL374" s="19">
        <f t="shared" si="156"/>
        <v>1</v>
      </c>
      <c r="AM374" s="8">
        <f t="shared" si="157"/>
        <v>0</v>
      </c>
      <c r="AN374" s="8">
        <f t="shared" si="158"/>
        <v>0</v>
      </c>
      <c r="AO374" s="8">
        <f t="shared" si="159"/>
        <v>0</v>
      </c>
      <c r="AP374" s="8">
        <f t="shared" si="160"/>
        <v>3</v>
      </c>
    </row>
    <row r="375" spans="1:43" x14ac:dyDescent="0.25">
      <c r="A375" s="8" t="s">
        <v>2203</v>
      </c>
      <c r="B375" s="8" t="s">
        <v>2209</v>
      </c>
      <c r="C375" s="9" t="s">
        <v>2140</v>
      </c>
      <c r="D375" s="10" t="s">
        <v>678</v>
      </c>
      <c r="E375" s="8" t="s">
        <v>679</v>
      </c>
      <c r="F375" s="11">
        <v>17</v>
      </c>
      <c r="G375" s="11">
        <v>29</v>
      </c>
      <c r="H375" s="11">
        <f t="shared" si="141"/>
        <v>12</v>
      </c>
      <c r="I375" s="52">
        <f t="shared" si="164"/>
        <v>0.70588235294117652</v>
      </c>
      <c r="J375" s="11">
        <v>7</v>
      </c>
      <c r="K375" s="11">
        <v>4</v>
      </c>
      <c r="L375" s="14">
        <f t="shared" si="165"/>
        <v>0.5714285714285714</v>
      </c>
      <c r="M375" s="8">
        <v>9</v>
      </c>
      <c r="N375" s="12">
        <f t="shared" si="142"/>
        <v>0.31034482758620691</v>
      </c>
      <c r="O375" s="8">
        <v>17</v>
      </c>
      <c r="P375" s="12">
        <f t="shared" si="143"/>
        <v>0.58620689655172409</v>
      </c>
      <c r="Q375" s="8">
        <v>12</v>
      </c>
      <c r="R375" s="12">
        <f t="shared" si="144"/>
        <v>0.41379310344827586</v>
      </c>
      <c r="S375" s="8">
        <v>1</v>
      </c>
      <c r="T375" s="8">
        <v>0</v>
      </c>
      <c r="U375" s="8">
        <v>0</v>
      </c>
      <c r="V375" s="8"/>
      <c r="W375" s="8">
        <v>1</v>
      </c>
      <c r="X375" s="8">
        <v>0</v>
      </c>
      <c r="Y375" s="17">
        <f t="shared" si="145"/>
        <v>0</v>
      </c>
      <c r="Z375" s="17">
        <f t="shared" si="146"/>
        <v>0</v>
      </c>
      <c r="AA375" s="17">
        <f t="shared" si="147"/>
        <v>0</v>
      </c>
      <c r="AB375" s="17" t="str">
        <f t="shared" si="148"/>
        <v>YES</v>
      </c>
      <c r="AC375" s="17">
        <f t="shared" si="149"/>
        <v>0</v>
      </c>
      <c r="AD375" s="8">
        <v>13</v>
      </c>
      <c r="AE375" s="12">
        <f t="shared" si="150"/>
        <v>0.44827586206896552</v>
      </c>
      <c r="AF375" s="19">
        <f t="shared" si="151"/>
        <v>0</v>
      </c>
      <c r="AG375" s="19">
        <f t="shared" si="152"/>
        <v>1</v>
      </c>
      <c r="AH375" s="19">
        <f t="shared" si="153"/>
        <v>1</v>
      </c>
      <c r="AI375" s="19">
        <f t="shared" si="154"/>
        <v>0</v>
      </c>
      <c r="AJ375" s="19">
        <f t="shared" si="166"/>
        <v>0</v>
      </c>
      <c r="AK375" s="19">
        <f t="shared" si="155"/>
        <v>0</v>
      </c>
      <c r="AL375" s="19">
        <f t="shared" si="156"/>
        <v>0</v>
      </c>
      <c r="AM375" s="8">
        <f t="shared" si="157"/>
        <v>0</v>
      </c>
      <c r="AN375" s="8">
        <f t="shared" si="158"/>
        <v>1</v>
      </c>
      <c r="AO375" s="8">
        <f t="shared" si="159"/>
        <v>0</v>
      </c>
      <c r="AP375" s="8">
        <f t="shared" si="160"/>
        <v>3</v>
      </c>
    </row>
    <row r="376" spans="1:43" x14ac:dyDescent="0.25">
      <c r="A376" s="8" t="s">
        <v>2203</v>
      </c>
      <c r="B376" s="8" t="s">
        <v>2209</v>
      </c>
      <c r="C376" s="9" t="s">
        <v>2016</v>
      </c>
      <c r="D376" s="10" t="s">
        <v>680</v>
      </c>
      <c r="E376" s="8" t="s">
        <v>681</v>
      </c>
      <c r="F376" s="11">
        <v>20</v>
      </c>
      <c r="G376" s="11">
        <v>15</v>
      </c>
      <c r="H376" s="11">
        <f t="shared" si="141"/>
        <v>-5</v>
      </c>
      <c r="I376" s="52">
        <f t="shared" si="164"/>
        <v>-0.25</v>
      </c>
      <c r="J376" s="11">
        <v>9</v>
      </c>
      <c r="K376" s="11">
        <v>5</v>
      </c>
      <c r="L376" s="14">
        <f t="shared" si="165"/>
        <v>0.55555555555555558</v>
      </c>
      <c r="M376" s="8">
        <v>5</v>
      </c>
      <c r="N376" s="12">
        <f t="shared" si="142"/>
        <v>0.33333333333333331</v>
      </c>
      <c r="O376" s="8">
        <v>13</v>
      </c>
      <c r="P376" s="12">
        <f t="shared" si="143"/>
        <v>0.8666666666666667</v>
      </c>
      <c r="Q376" s="8">
        <v>7</v>
      </c>
      <c r="R376" s="12">
        <f t="shared" si="144"/>
        <v>0.46666666666666667</v>
      </c>
      <c r="S376" s="8">
        <v>2</v>
      </c>
      <c r="T376" s="8">
        <v>0</v>
      </c>
      <c r="U376" s="8">
        <v>0</v>
      </c>
      <c r="V376" s="8"/>
      <c r="W376" s="8">
        <v>0</v>
      </c>
      <c r="X376" s="8">
        <v>0</v>
      </c>
      <c r="Y376" s="17">
        <f t="shared" si="145"/>
        <v>0</v>
      </c>
      <c r="Z376" s="17">
        <f t="shared" si="146"/>
        <v>0</v>
      </c>
      <c r="AA376" s="17">
        <f t="shared" si="147"/>
        <v>0</v>
      </c>
      <c r="AB376" s="17">
        <f t="shared" si="148"/>
        <v>0</v>
      </c>
      <c r="AC376" s="17">
        <f t="shared" si="149"/>
        <v>0</v>
      </c>
      <c r="AD376" s="8">
        <v>13</v>
      </c>
      <c r="AE376" s="12">
        <f t="shared" si="150"/>
        <v>0.8666666666666667</v>
      </c>
      <c r="AF376" s="19">
        <f t="shared" si="151"/>
        <v>0</v>
      </c>
      <c r="AG376" s="19">
        <f t="shared" si="152"/>
        <v>0</v>
      </c>
      <c r="AH376" s="19">
        <f t="shared" si="153"/>
        <v>1</v>
      </c>
      <c r="AI376" s="19">
        <f t="shared" si="154"/>
        <v>0</v>
      </c>
      <c r="AJ376" s="19">
        <f t="shared" si="166"/>
        <v>1</v>
      </c>
      <c r="AK376" s="19">
        <f t="shared" si="155"/>
        <v>0</v>
      </c>
      <c r="AL376" s="19">
        <f t="shared" si="156"/>
        <v>0</v>
      </c>
      <c r="AM376" s="8">
        <f t="shared" si="157"/>
        <v>0</v>
      </c>
      <c r="AN376" s="8">
        <f t="shared" si="158"/>
        <v>0</v>
      </c>
      <c r="AO376" s="8">
        <f t="shared" si="159"/>
        <v>1</v>
      </c>
      <c r="AP376" s="8">
        <f t="shared" si="160"/>
        <v>3</v>
      </c>
    </row>
    <row r="377" spans="1:43" x14ac:dyDescent="0.25">
      <c r="A377" s="20" t="s">
        <v>2203</v>
      </c>
      <c r="B377" s="20" t="s">
        <v>2209</v>
      </c>
      <c r="C377" s="21" t="s">
        <v>1966</v>
      </c>
      <c r="D377" s="22" t="s">
        <v>682</v>
      </c>
      <c r="E377" s="20" t="s">
        <v>683</v>
      </c>
      <c r="F377" s="23">
        <v>8</v>
      </c>
      <c r="G377" s="23">
        <v>8</v>
      </c>
      <c r="H377" s="23">
        <f t="shared" si="141"/>
        <v>0</v>
      </c>
      <c r="I377" s="53">
        <f t="shared" si="164"/>
        <v>0</v>
      </c>
      <c r="J377" s="23">
        <v>2</v>
      </c>
      <c r="K377" s="23">
        <v>1</v>
      </c>
      <c r="L377" s="24">
        <f t="shared" si="165"/>
        <v>0.5</v>
      </c>
      <c r="M377" s="20">
        <v>2</v>
      </c>
      <c r="N377" s="25">
        <f t="shared" si="142"/>
        <v>0.25</v>
      </c>
      <c r="O377" s="20">
        <v>4</v>
      </c>
      <c r="P377" s="25">
        <f t="shared" si="143"/>
        <v>0.5</v>
      </c>
      <c r="Q377" s="20">
        <v>3</v>
      </c>
      <c r="R377" s="25">
        <f t="shared" si="144"/>
        <v>0.375</v>
      </c>
      <c r="S377" s="20">
        <v>1</v>
      </c>
      <c r="T377" s="20">
        <v>0</v>
      </c>
      <c r="U377" s="20">
        <v>0</v>
      </c>
      <c r="V377" s="20"/>
      <c r="W377" s="20">
        <v>0</v>
      </c>
      <c r="X377" s="20">
        <v>0</v>
      </c>
      <c r="Y377" s="26">
        <f t="shared" si="145"/>
        <v>0</v>
      </c>
      <c r="Z377" s="26">
        <f t="shared" si="146"/>
        <v>0</v>
      </c>
      <c r="AA377" s="26">
        <f t="shared" si="147"/>
        <v>0</v>
      </c>
      <c r="AB377" s="26">
        <f t="shared" si="148"/>
        <v>0</v>
      </c>
      <c r="AC377" s="26">
        <f t="shared" si="149"/>
        <v>0</v>
      </c>
      <c r="AD377" s="20">
        <v>5</v>
      </c>
      <c r="AE377" s="25">
        <f t="shared" si="150"/>
        <v>0.625</v>
      </c>
      <c r="AF377" s="27">
        <f t="shared" si="151"/>
        <v>0</v>
      </c>
      <c r="AG377" s="27">
        <f t="shared" si="152"/>
        <v>0</v>
      </c>
      <c r="AH377" s="27">
        <f t="shared" si="153"/>
        <v>1</v>
      </c>
      <c r="AI377" s="27">
        <f t="shared" si="154"/>
        <v>0</v>
      </c>
      <c r="AJ377" s="27">
        <f t="shared" si="166"/>
        <v>0</v>
      </c>
      <c r="AK377" s="27">
        <f t="shared" si="155"/>
        <v>0</v>
      </c>
      <c r="AL377" s="27">
        <f t="shared" si="156"/>
        <v>0</v>
      </c>
      <c r="AM377" s="20">
        <f t="shared" si="157"/>
        <v>0</v>
      </c>
      <c r="AN377" s="20">
        <f t="shared" si="158"/>
        <v>0</v>
      </c>
      <c r="AO377" s="20">
        <f t="shared" si="159"/>
        <v>1</v>
      </c>
      <c r="AP377" s="20">
        <f t="shared" si="160"/>
        <v>2</v>
      </c>
      <c r="AQ377" s="28"/>
    </row>
    <row r="378" spans="1:43" x14ac:dyDescent="0.25">
      <c r="A378" s="8" t="s">
        <v>2203</v>
      </c>
      <c r="B378" s="8" t="s">
        <v>2209</v>
      </c>
      <c r="C378" s="9" t="s">
        <v>2174</v>
      </c>
      <c r="D378" s="10" t="s">
        <v>684</v>
      </c>
      <c r="E378" s="8" t="s">
        <v>685</v>
      </c>
      <c r="F378" s="11">
        <v>23</v>
      </c>
      <c r="G378" s="11">
        <v>21</v>
      </c>
      <c r="H378" s="11">
        <f t="shared" si="141"/>
        <v>-2</v>
      </c>
      <c r="I378" s="52">
        <f t="shared" si="164"/>
        <v>-8.6956521739130432E-2</v>
      </c>
      <c r="J378" s="11">
        <v>5</v>
      </c>
      <c r="K378" s="11">
        <v>1</v>
      </c>
      <c r="L378" s="14">
        <f t="shared" si="165"/>
        <v>0.2</v>
      </c>
      <c r="M378" s="8">
        <v>11</v>
      </c>
      <c r="N378" s="12">
        <f t="shared" si="142"/>
        <v>0.52380952380952384</v>
      </c>
      <c r="O378" s="8">
        <v>19</v>
      </c>
      <c r="P378" s="12">
        <f t="shared" si="143"/>
        <v>0.90476190476190477</v>
      </c>
      <c r="Q378" s="8">
        <v>12</v>
      </c>
      <c r="R378" s="12">
        <f t="shared" si="144"/>
        <v>0.5714285714285714</v>
      </c>
      <c r="S378" s="8">
        <v>7</v>
      </c>
      <c r="T378" s="8">
        <v>0</v>
      </c>
      <c r="U378" s="8">
        <v>0</v>
      </c>
      <c r="V378" s="8"/>
      <c r="W378" s="8">
        <v>0</v>
      </c>
      <c r="X378" s="8">
        <v>0</v>
      </c>
      <c r="Y378" s="17">
        <f t="shared" si="145"/>
        <v>0</v>
      </c>
      <c r="Z378" s="17">
        <f t="shared" si="146"/>
        <v>0</v>
      </c>
      <c r="AA378" s="17">
        <f t="shared" si="147"/>
        <v>0</v>
      </c>
      <c r="AB378" s="17">
        <f t="shared" si="148"/>
        <v>0</v>
      </c>
      <c r="AC378" s="17">
        <f t="shared" si="149"/>
        <v>0</v>
      </c>
      <c r="AD378" s="8">
        <v>9</v>
      </c>
      <c r="AE378" s="12">
        <f t="shared" si="150"/>
        <v>0.42857142857142855</v>
      </c>
      <c r="AF378" s="19">
        <f t="shared" si="151"/>
        <v>0</v>
      </c>
      <c r="AG378" s="19">
        <f t="shared" si="152"/>
        <v>0</v>
      </c>
      <c r="AH378" s="19">
        <f t="shared" si="153"/>
        <v>0</v>
      </c>
      <c r="AI378" s="19">
        <f t="shared" si="154"/>
        <v>1</v>
      </c>
      <c r="AJ378" s="19">
        <f t="shared" si="166"/>
        <v>1</v>
      </c>
      <c r="AK378" s="19">
        <f t="shared" si="155"/>
        <v>1</v>
      </c>
      <c r="AL378" s="19">
        <f t="shared" si="156"/>
        <v>1</v>
      </c>
      <c r="AM378" s="8">
        <f t="shared" si="157"/>
        <v>0</v>
      </c>
      <c r="AN378" s="8">
        <f t="shared" si="158"/>
        <v>0</v>
      </c>
      <c r="AO378" s="8">
        <f t="shared" si="159"/>
        <v>0</v>
      </c>
      <c r="AP378" s="8">
        <f t="shared" si="160"/>
        <v>4</v>
      </c>
    </row>
    <row r="379" spans="1:43" x14ac:dyDescent="0.25">
      <c r="A379" s="8" t="s">
        <v>2203</v>
      </c>
      <c r="B379" s="8" t="s">
        <v>2209</v>
      </c>
      <c r="C379" s="9" t="s">
        <v>2059</v>
      </c>
      <c r="D379" s="10" t="s">
        <v>686</v>
      </c>
      <c r="E379" s="8" t="s">
        <v>687</v>
      </c>
      <c r="F379" s="11">
        <v>12</v>
      </c>
      <c r="G379" s="11">
        <v>10</v>
      </c>
      <c r="H379" s="11">
        <f t="shared" si="141"/>
        <v>-2</v>
      </c>
      <c r="I379" s="52">
        <f t="shared" si="164"/>
        <v>-0.16666666666666666</v>
      </c>
      <c r="J379" s="11">
        <v>5</v>
      </c>
      <c r="K379" s="11">
        <v>2</v>
      </c>
      <c r="L379" s="14">
        <f t="shared" si="165"/>
        <v>0.4</v>
      </c>
      <c r="M379" s="8">
        <v>2</v>
      </c>
      <c r="N379" s="12">
        <f t="shared" si="142"/>
        <v>0.2</v>
      </c>
      <c r="O379" s="8">
        <v>5</v>
      </c>
      <c r="P379" s="12">
        <f t="shared" si="143"/>
        <v>0.5</v>
      </c>
      <c r="Q379" s="8">
        <v>4</v>
      </c>
      <c r="R379" s="12">
        <f t="shared" si="144"/>
        <v>0.4</v>
      </c>
      <c r="S379" s="8">
        <v>4</v>
      </c>
      <c r="T379" s="8">
        <v>0</v>
      </c>
      <c r="U379" s="8">
        <v>0</v>
      </c>
      <c r="V379" s="8"/>
      <c r="W379" s="8">
        <v>0</v>
      </c>
      <c r="X379" s="8">
        <v>0</v>
      </c>
      <c r="Y379" s="17">
        <f t="shared" si="145"/>
        <v>0</v>
      </c>
      <c r="Z379" s="17">
        <f t="shared" si="146"/>
        <v>0</v>
      </c>
      <c r="AA379" s="17">
        <f t="shared" si="147"/>
        <v>0</v>
      </c>
      <c r="AB379" s="17">
        <f t="shared" si="148"/>
        <v>0</v>
      </c>
      <c r="AC379" s="17">
        <f t="shared" si="149"/>
        <v>0</v>
      </c>
      <c r="AD379" s="8">
        <v>8</v>
      </c>
      <c r="AE379" s="12">
        <f t="shared" si="150"/>
        <v>0.8</v>
      </c>
      <c r="AF379" s="19">
        <f t="shared" si="151"/>
        <v>0</v>
      </c>
      <c r="AG379" s="19">
        <f t="shared" si="152"/>
        <v>0</v>
      </c>
      <c r="AH379" s="19">
        <f t="shared" si="153"/>
        <v>0</v>
      </c>
      <c r="AI379" s="19">
        <f t="shared" si="154"/>
        <v>0</v>
      </c>
      <c r="AJ379" s="19">
        <f t="shared" si="166"/>
        <v>0</v>
      </c>
      <c r="AK379" s="19">
        <f t="shared" si="155"/>
        <v>0</v>
      </c>
      <c r="AL379" s="19">
        <f t="shared" si="156"/>
        <v>1</v>
      </c>
      <c r="AM379" s="8">
        <f t="shared" si="157"/>
        <v>0</v>
      </c>
      <c r="AN379" s="8">
        <f t="shared" si="158"/>
        <v>0</v>
      </c>
      <c r="AO379" s="8">
        <f t="shared" si="159"/>
        <v>1</v>
      </c>
      <c r="AP379" s="8">
        <f t="shared" si="160"/>
        <v>2</v>
      </c>
    </row>
    <row r="380" spans="1:43" x14ac:dyDescent="0.25">
      <c r="A380" s="8" t="s">
        <v>2203</v>
      </c>
      <c r="B380" s="8" t="s">
        <v>2210</v>
      </c>
      <c r="C380" s="9" t="s">
        <v>2180</v>
      </c>
      <c r="D380" s="10" t="s">
        <v>688</v>
      </c>
      <c r="E380" s="8" t="s">
        <v>689</v>
      </c>
      <c r="F380" s="11">
        <v>34</v>
      </c>
      <c r="G380" s="11">
        <v>37</v>
      </c>
      <c r="H380" s="11">
        <f t="shared" si="141"/>
        <v>3</v>
      </c>
      <c r="I380" s="52">
        <f t="shared" si="164"/>
        <v>8.8235294117647065E-2</v>
      </c>
      <c r="J380" s="11">
        <v>15</v>
      </c>
      <c r="K380" s="11">
        <v>6</v>
      </c>
      <c r="L380" s="14">
        <f t="shared" si="165"/>
        <v>0.4</v>
      </c>
      <c r="M380" s="8">
        <v>18</v>
      </c>
      <c r="N380" s="12">
        <f t="shared" si="142"/>
        <v>0.48648648648648651</v>
      </c>
      <c r="O380" s="8">
        <v>33</v>
      </c>
      <c r="P380" s="12">
        <f t="shared" si="143"/>
        <v>0.89189189189189189</v>
      </c>
      <c r="Q380" s="8">
        <v>23</v>
      </c>
      <c r="R380" s="12">
        <f t="shared" si="144"/>
        <v>0.6216216216216216</v>
      </c>
      <c r="S380" s="8">
        <v>12</v>
      </c>
      <c r="T380" s="8">
        <v>0</v>
      </c>
      <c r="U380" s="8">
        <v>0</v>
      </c>
      <c r="V380" s="8"/>
      <c r="W380" s="8">
        <v>6</v>
      </c>
      <c r="X380" s="8">
        <v>0</v>
      </c>
      <c r="Y380" s="17">
        <f t="shared" si="145"/>
        <v>0</v>
      </c>
      <c r="Z380" s="17">
        <f t="shared" si="146"/>
        <v>0</v>
      </c>
      <c r="AA380" s="17">
        <f t="shared" si="147"/>
        <v>0</v>
      </c>
      <c r="AB380" s="17" t="str">
        <f t="shared" si="148"/>
        <v>YES</v>
      </c>
      <c r="AC380" s="17">
        <f t="shared" si="149"/>
        <v>0</v>
      </c>
      <c r="AD380" s="8">
        <v>19</v>
      </c>
      <c r="AE380" s="12">
        <f t="shared" si="150"/>
        <v>0.51351351351351349</v>
      </c>
      <c r="AF380" s="19">
        <f t="shared" si="151"/>
        <v>1</v>
      </c>
      <c r="AG380" s="19">
        <f t="shared" si="152"/>
        <v>0</v>
      </c>
      <c r="AH380" s="19">
        <f t="shared" si="153"/>
        <v>0</v>
      </c>
      <c r="AI380" s="19">
        <f t="shared" si="154"/>
        <v>1</v>
      </c>
      <c r="AJ380" s="19">
        <f t="shared" si="166"/>
        <v>1</v>
      </c>
      <c r="AK380" s="19">
        <f t="shared" si="155"/>
        <v>1</v>
      </c>
      <c r="AL380" s="19">
        <f t="shared" si="156"/>
        <v>1</v>
      </c>
      <c r="AM380" s="8">
        <f t="shared" si="157"/>
        <v>0</v>
      </c>
      <c r="AN380" s="8">
        <f t="shared" si="158"/>
        <v>1</v>
      </c>
      <c r="AO380" s="8">
        <f t="shared" si="159"/>
        <v>0</v>
      </c>
      <c r="AP380" s="8">
        <f t="shared" si="160"/>
        <v>6</v>
      </c>
    </row>
    <row r="381" spans="1:43" x14ac:dyDescent="0.25">
      <c r="A381" s="8" t="s">
        <v>2203</v>
      </c>
      <c r="B381" s="8" t="s">
        <v>2210</v>
      </c>
      <c r="C381" s="9" t="s">
        <v>2139</v>
      </c>
      <c r="D381" s="10" t="s">
        <v>690</v>
      </c>
      <c r="E381" s="8" t="s">
        <v>691</v>
      </c>
      <c r="F381" s="11">
        <v>16</v>
      </c>
      <c r="G381" s="11">
        <v>20</v>
      </c>
      <c r="H381" s="11">
        <f t="shared" si="141"/>
        <v>4</v>
      </c>
      <c r="I381" s="52">
        <f t="shared" si="164"/>
        <v>0.25</v>
      </c>
      <c r="J381" s="11">
        <v>6</v>
      </c>
      <c r="K381" s="11">
        <v>5</v>
      </c>
      <c r="L381" s="14">
        <f t="shared" si="165"/>
        <v>0.83333333333333337</v>
      </c>
      <c r="M381" s="8">
        <v>8</v>
      </c>
      <c r="N381" s="12">
        <f t="shared" si="142"/>
        <v>0.4</v>
      </c>
      <c r="O381" s="8">
        <v>18</v>
      </c>
      <c r="P381" s="12">
        <f t="shared" si="143"/>
        <v>0.9</v>
      </c>
      <c r="Q381" s="8">
        <v>15</v>
      </c>
      <c r="R381" s="12">
        <f t="shared" si="144"/>
        <v>0.75</v>
      </c>
      <c r="S381" s="8">
        <v>8</v>
      </c>
      <c r="T381" s="8">
        <v>0</v>
      </c>
      <c r="U381" s="8">
        <v>0</v>
      </c>
      <c r="V381" s="8"/>
      <c r="W381" s="8">
        <v>0</v>
      </c>
      <c r="X381" s="8">
        <v>0</v>
      </c>
      <c r="Y381" s="17">
        <f t="shared" si="145"/>
        <v>0</v>
      </c>
      <c r="Z381" s="17">
        <f t="shared" si="146"/>
        <v>0</v>
      </c>
      <c r="AA381" s="17">
        <f t="shared" si="147"/>
        <v>0</v>
      </c>
      <c r="AB381" s="17">
        <f t="shared" si="148"/>
        <v>0</v>
      </c>
      <c r="AC381" s="17">
        <f t="shared" si="149"/>
        <v>0</v>
      </c>
      <c r="AD381" s="8">
        <v>16</v>
      </c>
      <c r="AE381" s="12">
        <f t="shared" si="150"/>
        <v>0.8</v>
      </c>
      <c r="AF381" s="19">
        <f t="shared" si="151"/>
        <v>0</v>
      </c>
      <c r="AG381" s="19">
        <f t="shared" si="152"/>
        <v>1</v>
      </c>
      <c r="AH381" s="19">
        <f t="shared" si="153"/>
        <v>1</v>
      </c>
      <c r="AI381" s="19">
        <f t="shared" si="154"/>
        <v>1</v>
      </c>
      <c r="AJ381" s="19">
        <f t="shared" si="166"/>
        <v>1</v>
      </c>
      <c r="AK381" s="19">
        <f t="shared" si="155"/>
        <v>1</v>
      </c>
      <c r="AL381" s="19">
        <f t="shared" si="156"/>
        <v>1</v>
      </c>
      <c r="AM381" s="8">
        <f t="shared" si="157"/>
        <v>0</v>
      </c>
      <c r="AN381" s="8">
        <f t="shared" si="158"/>
        <v>0</v>
      </c>
      <c r="AO381" s="8">
        <f t="shared" si="159"/>
        <v>1</v>
      </c>
      <c r="AP381" s="8">
        <f t="shared" si="160"/>
        <v>7</v>
      </c>
    </row>
    <row r="382" spans="1:43" x14ac:dyDescent="0.25">
      <c r="A382" s="8" t="s">
        <v>2203</v>
      </c>
      <c r="B382" s="8" t="s">
        <v>2210</v>
      </c>
      <c r="C382" s="9" t="s">
        <v>1960</v>
      </c>
      <c r="D382" s="10" t="s">
        <v>692</v>
      </c>
      <c r="E382" s="8" t="s">
        <v>693</v>
      </c>
      <c r="F382" s="11">
        <v>24</v>
      </c>
      <c r="G382" s="11">
        <v>32</v>
      </c>
      <c r="H382" s="11">
        <f t="shared" si="141"/>
        <v>8</v>
      </c>
      <c r="I382" s="52">
        <f t="shared" si="164"/>
        <v>0.33333333333333331</v>
      </c>
      <c r="J382" s="11">
        <v>11</v>
      </c>
      <c r="K382" s="11">
        <v>7</v>
      </c>
      <c r="L382" s="14">
        <f t="shared" si="165"/>
        <v>0.63636363636363635</v>
      </c>
      <c r="M382" s="8">
        <v>12</v>
      </c>
      <c r="N382" s="12">
        <f t="shared" si="142"/>
        <v>0.375</v>
      </c>
      <c r="O382" s="8">
        <v>25</v>
      </c>
      <c r="P382" s="12">
        <f t="shared" si="143"/>
        <v>0.78125</v>
      </c>
      <c r="Q382" s="8">
        <v>22</v>
      </c>
      <c r="R382" s="12">
        <f t="shared" si="144"/>
        <v>0.6875</v>
      </c>
      <c r="S382" s="8">
        <v>4</v>
      </c>
      <c r="T382" s="8">
        <v>0</v>
      </c>
      <c r="U382" s="8">
        <v>0</v>
      </c>
      <c r="V382" s="8"/>
      <c r="W382" s="8">
        <v>0</v>
      </c>
      <c r="X382" s="8">
        <v>0</v>
      </c>
      <c r="Y382" s="17">
        <f t="shared" si="145"/>
        <v>0</v>
      </c>
      <c r="Z382" s="17">
        <f t="shared" si="146"/>
        <v>0</v>
      </c>
      <c r="AA382" s="17">
        <f t="shared" si="147"/>
        <v>0</v>
      </c>
      <c r="AB382" s="17">
        <f t="shared" si="148"/>
        <v>0</v>
      </c>
      <c r="AC382" s="17">
        <f t="shared" si="149"/>
        <v>0</v>
      </c>
      <c r="AD382" s="8">
        <v>18</v>
      </c>
      <c r="AE382" s="12">
        <f t="shared" si="150"/>
        <v>0.5625</v>
      </c>
      <c r="AF382" s="19">
        <f t="shared" si="151"/>
        <v>0</v>
      </c>
      <c r="AG382" s="19">
        <f t="shared" si="152"/>
        <v>1</v>
      </c>
      <c r="AH382" s="19">
        <f t="shared" si="153"/>
        <v>1</v>
      </c>
      <c r="AI382" s="19">
        <f t="shared" si="154"/>
        <v>0</v>
      </c>
      <c r="AJ382" s="19">
        <f t="shared" si="166"/>
        <v>1</v>
      </c>
      <c r="AK382" s="19">
        <f t="shared" si="155"/>
        <v>1</v>
      </c>
      <c r="AL382" s="19">
        <f t="shared" si="156"/>
        <v>1</v>
      </c>
      <c r="AM382" s="8">
        <f t="shared" si="157"/>
        <v>0</v>
      </c>
      <c r="AN382" s="8">
        <f t="shared" si="158"/>
        <v>0</v>
      </c>
      <c r="AO382" s="8">
        <f t="shared" si="159"/>
        <v>0</v>
      </c>
      <c r="AP382" s="8">
        <f t="shared" si="160"/>
        <v>5</v>
      </c>
    </row>
    <row r="383" spans="1:43" x14ac:dyDescent="0.25">
      <c r="A383" s="8" t="s">
        <v>2203</v>
      </c>
      <c r="B383" s="8" t="s">
        <v>2210</v>
      </c>
      <c r="C383" s="9" t="s">
        <v>2053</v>
      </c>
      <c r="D383" s="10" t="s">
        <v>694</v>
      </c>
      <c r="E383" s="8" t="s">
        <v>695</v>
      </c>
      <c r="F383" s="11">
        <v>58</v>
      </c>
      <c r="G383" s="11">
        <v>62</v>
      </c>
      <c r="H383" s="11">
        <f t="shared" si="141"/>
        <v>4</v>
      </c>
      <c r="I383" s="52">
        <f t="shared" si="164"/>
        <v>6.8965517241379309E-2</v>
      </c>
      <c r="J383" s="11">
        <v>21</v>
      </c>
      <c r="K383" s="11">
        <v>11</v>
      </c>
      <c r="L383" s="14">
        <f t="shared" si="165"/>
        <v>0.52380952380952384</v>
      </c>
      <c r="M383" s="8">
        <v>20</v>
      </c>
      <c r="N383" s="12">
        <f t="shared" si="142"/>
        <v>0.32258064516129031</v>
      </c>
      <c r="O383" s="8">
        <v>55</v>
      </c>
      <c r="P383" s="12">
        <f t="shared" si="143"/>
        <v>0.88709677419354838</v>
      </c>
      <c r="Q383" s="8">
        <v>45</v>
      </c>
      <c r="R383" s="12">
        <f t="shared" si="144"/>
        <v>0.72580645161290325</v>
      </c>
      <c r="S383" s="8">
        <v>6</v>
      </c>
      <c r="T383" s="8">
        <v>0</v>
      </c>
      <c r="U383" s="8">
        <v>1</v>
      </c>
      <c r="V383" s="8"/>
      <c r="W383" s="8">
        <v>3</v>
      </c>
      <c r="X383" s="8">
        <v>0</v>
      </c>
      <c r="Y383" s="17">
        <f t="shared" si="145"/>
        <v>0</v>
      </c>
      <c r="Z383" s="17" t="str">
        <f t="shared" si="146"/>
        <v>YES</v>
      </c>
      <c r="AA383" s="17">
        <f t="shared" si="147"/>
        <v>0</v>
      </c>
      <c r="AB383" s="17" t="str">
        <f t="shared" si="148"/>
        <v>YES</v>
      </c>
      <c r="AC383" s="17">
        <f t="shared" si="149"/>
        <v>0</v>
      </c>
      <c r="AD383" s="8">
        <v>25</v>
      </c>
      <c r="AE383" s="12">
        <f t="shared" si="150"/>
        <v>0.40322580645161288</v>
      </c>
      <c r="AF383" s="19">
        <f t="shared" si="151"/>
        <v>1</v>
      </c>
      <c r="AG383" s="19">
        <f t="shared" si="152"/>
        <v>0</v>
      </c>
      <c r="AH383" s="19">
        <f t="shared" si="153"/>
        <v>1</v>
      </c>
      <c r="AI383" s="19">
        <f t="shared" si="154"/>
        <v>0</v>
      </c>
      <c r="AJ383" s="19">
        <f t="shared" si="166"/>
        <v>1</v>
      </c>
      <c r="AK383" s="19">
        <f t="shared" si="155"/>
        <v>1</v>
      </c>
      <c r="AL383" s="19">
        <f t="shared" si="156"/>
        <v>1</v>
      </c>
      <c r="AM383" s="8">
        <f t="shared" si="157"/>
        <v>1</v>
      </c>
      <c r="AN383" s="8">
        <f t="shared" si="158"/>
        <v>1</v>
      </c>
      <c r="AO383" s="8">
        <f t="shared" si="159"/>
        <v>0</v>
      </c>
      <c r="AP383" s="8">
        <f t="shared" si="160"/>
        <v>7</v>
      </c>
    </row>
    <row r="384" spans="1:43" x14ac:dyDescent="0.25">
      <c r="A384" s="8" t="s">
        <v>2203</v>
      </c>
      <c r="B384" s="8" t="s">
        <v>2210</v>
      </c>
      <c r="C384" s="9" t="s">
        <v>2054</v>
      </c>
      <c r="D384" s="10" t="s">
        <v>696</v>
      </c>
      <c r="E384" s="8" t="s">
        <v>697</v>
      </c>
      <c r="F384" s="11">
        <v>23</v>
      </c>
      <c r="G384" s="11">
        <v>25</v>
      </c>
      <c r="H384" s="11">
        <f t="shared" si="141"/>
        <v>2</v>
      </c>
      <c r="I384" s="52">
        <f t="shared" si="164"/>
        <v>8.6956521739130432E-2</v>
      </c>
      <c r="J384" s="11">
        <v>7</v>
      </c>
      <c r="K384" s="11">
        <v>4</v>
      </c>
      <c r="L384" s="14">
        <f t="shared" si="165"/>
        <v>0.5714285714285714</v>
      </c>
      <c r="M384" s="8">
        <v>11</v>
      </c>
      <c r="N384" s="12">
        <f t="shared" si="142"/>
        <v>0.44</v>
      </c>
      <c r="O384" s="8">
        <v>13</v>
      </c>
      <c r="P384" s="12">
        <f t="shared" si="143"/>
        <v>0.52</v>
      </c>
      <c r="Q384" s="8">
        <v>10</v>
      </c>
      <c r="R384" s="12">
        <f t="shared" si="144"/>
        <v>0.4</v>
      </c>
      <c r="S384" s="8">
        <v>3</v>
      </c>
      <c r="T384" s="8">
        <v>0</v>
      </c>
      <c r="U384" s="8">
        <v>0</v>
      </c>
      <c r="V384" s="8"/>
      <c r="W384" s="8">
        <v>0</v>
      </c>
      <c r="X384" s="8">
        <v>1</v>
      </c>
      <c r="Y384" s="17">
        <f t="shared" si="145"/>
        <v>0</v>
      </c>
      <c r="Z384" s="17">
        <f t="shared" si="146"/>
        <v>0</v>
      </c>
      <c r="AA384" s="17">
        <f t="shared" si="147"/>
        <v>0</v>
      </c>
      <c r="AB384" s="17">
        <f t="shared" si="148"/>
        <v>0</v>
      </c>
      <c r="AC384" s="17" t="str">
        <f t="shared" si="149"/>
        <v>YES</v>
      </c>
      <c r="AD384" s="8">
        <v>11</v>
      </c>
      <c r="AE384" s="12">
        <f t="shared" si="150"/>
        <v>0.44</v>
      </c>
      <c r="AF384" s="19">
        <f t="shared" si="151"/>
        <v>0</v>
      </c>
      <c r="AG384" s="19">
        <f t="shared" si="152"/>
        <v>0</v>
      </c>
      <c r="AH384" s="19">
        <f t="shared" si="153"/>
        <v>1</v>
      </c>
      <c r="AI384" s="19">
        <f t="shared" si="154"/>
        <v>1</v>
      </c>
      <c r="AJ384" s="19">
        <f t="shared" si="166"/>
        <v>0</v>
      </c>
      <c r="AK384" s="19">
        <f t="shared" si="155"/>
        <v>0</v>
      </c>
      <c r="AL384" s="19">
        <f t="shared" si="156"/>
        <v>1</v>
      </c>
      <c r="AM384" s="8">
        <f t="shared" si="157"/>
        <v>0</v>
      </c>
      <c r="AN384" s="8">
        <f t="shared" si="158"/>
        <v>1</v>
      </c>
      <c r="AO384" s="8">
        <f t="shared" si="159"/>
        <v>0</v>
      </c>
      <c r="AP384" s="8">
        <f t="shared" si="160"/>
        <v>4</v>
      </c>
    </row>
    <row r="385" spans="1:43" x14ac:dyDescent="0.25">
      <c r="A385" s="8" t="s">
        <v>2203</v>
      </c>
      <c r="B385" s="8" t="s">
        <v>2210</v>
      </c>
      <c r="C385" s="9" t="s">
        <v>2082</v>
      </c>
      <c r="D385" s="10" t="s">
        <v>698</v>
      </c>
      <c r="E385" s="8" t="s">
        <v>699</v>
      </c>
      <c r="F385" s="11">
        <v>16</v>
      </c>
      <c r="G385" s="11">
        <v>16</v>
      </c>
      <c r="H385" s="11">
        <f t="shared" si="141"/>
        <v>0</v>
      </c>
      <c r="I385" s="52">
        <f t="shared" si="164"/>
        <v>0</v>
      </c>
      <c r="J385" s="11">
        <v>6</v>
      </c>
      <c r="K385" s="11">
        <v>2</v>
      </c>
      <c r="L385" s="14">
        <f t="shared" si="165"/>
        <v>0.33333333333333331</v>
      </c>
      <c r="M385" s="8">
        <v>7</v>
      </c>
      <c r="N385" s="12">
        <f t="shared" si="142"/>
        <v>0.4375</v>
      </c>
      <c r="O385" s="8">
        <v>16</v>
      </c>
      <c r="P385" s="12">
        <f t="shared" si="143"/>
        <v>1</v>
      </c>
      <c r="Q385" s="8">
        <v>12</v>
      </c>
      <c r="R385" s="12">
        <f t="shared" si="144"/>
        <v>0.75</v>
      </c>
      <c r="S385" s="8">
        <v>0</v>
      </c>
      <c r="T385" s="8">
        <v>0</v>
      </c>
      <c r="U385" s="8">
        <v>0</v>
      </c>
      <c r="V385" s="8"/>
      <c r="W385" s="8">
        <v>4</v>
      </c>
      <c r="X385" s="8">
        <v>0</v>
      </c>
      <c r="Y385" s="17">
        <f t="shared" si="145"/>
        <v>0</v>
      </c>
      <c r="Z385" s="17">
        <f t="shared" si="146"/>
        <v>0</v>
      </c>
      <c r="AA385" s="17">
        <f t="shared" si="147"/>
        <v>0</v>
      </c>
      <c r="AB385" s="17" t="str">
        <f t="shared" si="148"/>
        <v>YES</v>
      </c>
      <c r="AC385" s="17">
        <f t="shared" si="149"/>
        <v>0</v>
      </c>
      <c r="AD385" s="8">
        <v>12</v>
      </c>
      <c r="AE385" s="12">
        <f t="shared" si="150"/>
        <v>0.75</v>
      </c>
      <c r="AF385" s="19">
        <f t="shared" si="151"/>
        <v>0</v>
      </c>
      <c r="AG385" s="19">
        <f t="shared" si="152"/>
        <v>0</v>
      </c>
      <c r="AH385" s="19">
        <f t="shared" si="153"/>
        <v>0</v>
      </c>
      <c r="AI385" s="19">
        <f t="shared" si="154"/>
        <v>1</v>
      </c>
      <c r="AJ385" s="19">
        <f t="shared" si="166"/>
        <v>1</v>
      </c>
      <c r="AK385" s="19">
        <f t="shared" si="155"/>
        <v>1</v>
      </c>
      <c r="AL385" s="19">
        <f t="shared" si="156"/>
        <v>0</v>
      </c>
      <c r="AM385" s="8">
        <f t="shared" si="157"/>
        <v>0</v>
      </c>
      <c r="AN385" s="8">
        <f t="shared" si="158"/>
        <v>1</v>
      </c>
      <c r="AO385" s="8">
        <f t="shared" si="159"/>
        <v>1</v>
      </c>
      <c r="AP385" s="8">
        <f t="shared" si="160"/>
        <v>5</v>
      </c>
    </row>
    <row r="386" spans="1:43" x14ac:dyDescent="0.25">
      <c r="A386" s="8" t="s">
        <v>2203</v>
      </c>
      <c r="B386" s="8" t="s">
        <v>2210</v>
      </c>
      <c r="C386" s="9" t="s">
        <v>2211</v>
      </c>
      <c r="D386" s="10" t="s">
        <v>700</v>
      </c>
      <c r="E386" s="8" t="s">
        <v>701</v>
      </c>
      <c r="F386" s="11">
        <v>30</v>
      </c>
      <c r="G386" s="11">
        <v>24</v>
      </c>
      <c r="H386" s="11">
        <f t="shared" ref="H386:H449" si="167">G386-F386</f>
        <v>-6</v>
      </c>
      <c r="I386" s="52">
        <f t="shared" si="164"/>
        <v>-0.2</v>
      </c>
      <c r="J386" s="11">
        <v>8</v>
      </c>
      <c r="K386" s="11">
        <v>4</v>
      </c>
      <c r="L386" s="14">
        <f t="shared" si="165"/>
        <v>0.5</v>
      </c>
      <c r="M386" s="8">
        <v>9</v>
      </c>
      <c r="N386" s="12">
        <f t="shared" ref="N386:N449" si="168">M386/G386</f>
        <v>0.375</v>
      </c>
      <c r="O386" s="8">
        <v>20</v>
      </c>
      <c r="P386" s="12">
        <f t="shared" ref="P386:P449" si="169">O386/G386</f>
        <v>0.83333333333333337</v>
      </c>
      <c r="Q386" s="8">
        <v>15</v>
      </c>
      <c r="R386" s="12">
        <f t="shared" ref="R386:R449" si="170">Q386/G386</f>
        <v>0.625</v>
      </c>
      <c r="S386" s="8">
        <v>1</v>
      </c>
      <c r="T386" s="8">
        <v>0</v>
      </c>
      <c r="U386" s="8">
        <v>0</v>
      </c>
      <c r="V386" s="8"/>
      <c r="W386" s="8">
        <v>2</v>
      </c>
      <c r="X386" s="8">
        <v>0</v>
      </c>
      <c r="Y386" s="17">
        <f t="shared" ref="Y386:Y449" si="171">IF(T386&gt;0,"YES",T386)</f>
        <v>0</v>
      </c>
      <c r="Z386" s="17">
        <f t="shared" ref="Z386:Z449" si="172">IF(U386&gt;0,"YES",U386)</f>
        <v>0</v>
      </c>
      <c r="AA386" s="17">
        <f t="shared" ref="AA386:AA449" si="173">IF(V386&gt;0,"YES",V386)</f>
        <v>0</v>
      </c>
      <c r="AB386" s="17" t="str">
        <f t="shared" ref="AB386:AB449" si="174">IF(W386&gt;0,"YES",W386)</f>
        <v>YES</v>
      </c>
      <c r="AC386" s="17">
        <f t="shared" ref="AC386:AC449" si="175">IF(X386&gt;0,"YES",X386)</f>
        <v>0</v>
      </c>
      <c r="AD386" s="8">
        <v>10</v>
      </c>
      <c r="AE386" s="12">
        <f t="shared" ref="AE386:AE449" si="176">AD386/G386</f>
        <v>0.41666666666666669</v>
      </c>
      <c r="AF386" s="19">
        <f t="shared" ref="AF386:AF449" si="177">IF(G386&gt;=35,1,0)</f>
        <v>0</v>
      </c>
      <c r="AG386" s="19">
        <f t="shared" ref="AG386:AG449" si="178">IF(OR(I386&gt;=0.095,H386&gt;=10),1,0)</f>
        <v>0</v>
      </c>
      <c r="AH386" s="19">
        <f t="shared" ref="AH386:AH449" si="179">IF(L386&gt;=0.495,1,0)</f>
        <v>1</v>
      </c>
      <c r="AI386" s="19">
        <f t="shared" ref="AI386:AI449" si="180">IF(N386&gt;=0.395,1,0)</f>
        <v>0</v>
      </c>
      <c r="AJ386" s="19">
        <f t="shared" si="166"/>
        <v>1</v>
      </c>
      <c r="AK386" s="19">
        <f t="shared" ref="AK386:AK449" si="181">IF(R386&gt;=0.495,1,0)</f>
        <v>1</v>
      </c>
      <c r="AL386" s="19">
        <f t="shared" ref="AL386:AL449" si="182">IF(S386&gt;=3,1,0)</f>
        <v>0</v>
      </c>
      <c r="AM386" s="8">
        <f t="shared" ref="AM386:AM449" si="183">IF(OR(Y386="YES",Z386="YES",AA386="YES"),1,0)</f>
        <v>0</v>
      </c>
      <c r="AN386" s="8">
        <f t="shared" ref="AN386:AN449" si="184">IF(OR(AB386="YES",AC386="YES"),1,0)</f>
        <v>1</v>
      </c>
      <c r="AO386" s="8">
        <f t="shared" ref="AO386:AO449" si="185">IF(AE386&gt;=0.59,1,0)</f>
        <v>0</v>
      </c>
      <c r="AP386" s="8">
        <f t="shared" ref="AP386:AP449" si="186">SUM(AF386:AO386)</f>
        <v>4</v>
      </c>
    </row>
    <row r="387" spans="1:43" x14ac:dyDescent="0.25">
      <c r="A387" s="8" t="s">
        <v>2203</v>
      </c>
      <c r="B387" s="8" t="s">
        <v>2210</v>
      </c>
      <c r="C387" s="9" t="s">
        <v>2140</v>
      </c>
      <c r="D387" s="10" t="s">
        <v>702</v>
      </c>
      <c r="E387" s="8" t="s">
        <v>703</v>
      </c>
      <c r="F387" s="11">
        <v>39</v>
      </c>
      <c r="G387" s="11">
        <v>38</v>
      </c>
      <c r="H387" s="11">
        <f t="shared" si="167"/>
        <v>-1</v>
      </c>
      <c r="I387" s="52">
        <f t="shared" si="164"/>
        <v>-2.564102564102564E-2</v>
      </c>
      <c r="J387" s="11">
        <v>21</v>
      </c>
      <c r="K387" s="11">
        <v>10</v>
      </c>
      <c r="L387" s="14">
        <f t="shared" si="165"/>
        <v>0.47619047619047616</v>
      </c>
      <c r="M387" s="8">
        <v>20</v>
      </c>
      <c r="N387" s="12">
        <f t="shared" si="168"/>
        <v>0.52631578947368418</v>
      </c>
      <c r="O387" s="8">
        <v>31</v>
      </c>
      <c r="P387" s="12">
        <f t="shared" si="169"/>
        <v>0.81578947368421051</v>
      </c>
      <c r="Q387" s="8">
        <v>31</v>
      </c>
      <c r="R387" s="12">
        <f t="shared" si="170"/>
        <v>0.81578947368421051</v>
      </c>
      <c r="S387" s="8">
        <v>6</v>
      </c>
      <c r="T387" s="8">
        <v>0</v>
      </c>
      <c r="U387" s="8">
        <v>1</v>
      </c>
      <c r="V387" s="8"/>
      <c r="W387" s="8">
        <v>3</v>
      </c>
      <c r="X387" s="8">
        <v>0</v>
      </c>
      <c r="Y387" s="17">
        <f t="shared" si="171"/>
        <v>0</v>
      </c>
      <c r="Z387" s="17" t="str">
        <f t="shared" si="172"/>
        <v>YES</v>
      </c>
      <c r="AA387" s="17">
        <f t="shared" si="173"/>
        <v>0</v>
      </c>
      <c r="AB387" s="17" t="str">
        <f t="shared" si="174"/>
        <v>YES</v>
      </c>
      <c r="AC387" s="17">
        <f t="shared" si="175"/>
        <v>0</v>
      </c>
      <c r="AD387" s="8">
        <v>19</v>
      </c>
      <c r="AE387" s="12">
        <f t="shared" si="176"/>
        <v>0.5</v>
      </c>
      <c r="AF387" s="19">
        <f t="shared" si="177"/>
        <v>1</v>
      </c>
      <c r="AG387" s="19">
        <f t="shared" si="178"/>
        <v>0</v>
      </c>
      <c r="AH387" s="19">
        <f t="shared" si="179"/>
        <v>0</v>
      </c>
      <c r="AI387" s="19">
        <f t="shared" si="180"/>
        <v>1</v>
      </c>
      <c r="AJ387" s="19">
        <f t="shared" si="166"/>
        <v>1</v>
      </c>
      <c r="AK387" s="19">
        <f t="shared" si="181"/>
        <v>1</v>
      </c>
      <c r="AL387" s="19">
        <f t="shared" si="182"/>
        <v>1</v>
      </c>
      <c r="AM387" s="8">
        <f t="shared" si="183"/>
        <v>1</v>
      </c>
      <c r="AN387" s="8">
        <f t="shared" si="184"/>
        <v>1</v>
      </c>
      <c r="AO387" s="8">
        <f t="shared" si="185"/>
        <v>0</v>
      </c>
      <c r="AP387" s="8">
        <f t="shared" si="186"/>
        <v>7</v>
      </c>
    </row>
    <row r="388" spans="1:43" x14ac:dyDescent="0.25">
      <c r="A388" s="20" t="s">
        <v>2203</v>
      </c>
      <c r="B388" s="20" t="s">
        <v>2210</v>
      </c>
      <c r="C388" s="21" t="s">
        <v>1966</v>
      </c>
      <c r="D388" s="22" t="s">
        <v>704</v>
      </c>
      <c r="E388" s="20" t="s">
        <v>1590</v>
      </c>
      <c r="F388" s="23">
        <v>5</v>
      </c>
      <c r="G388" s="23">
        <v>3</v>
      </c>
      <c r="H388" s="23">
        <f t="shared" si="167"/>
        <v>-2</v>
      </c>
      <c r="I388" s="53">
        <f t="shared" si="164"/>
        <v>-0.4</v>
      </c>
      <c r="J388" s="23">
        <v>3</v>
      </c>
      <c r="K388" s="23">
        <v>1</v>
      </c>
      <c r="L388" s="24">
        <f t="shared" si="165"/>
        <v>0.33333333333333331</v>
      </c>
      <c r="M388" s="20">
        <v>1</v>
      </c>
      <c r="N388" s="25">
        <f t="shared" si="168"/>
        <v>0.33333333333333331</v>
      </c>
      <c r="O388" s="20">
        <v>2</v>
      </c>
      <c r="P388" s="25">
        <f t="shared" si="169"/>
        <v>0.66666666666666663</v>
      </c>
      <c r="Q388" s="20">
        <v>2</v>
      </c>
      <c r="R388" s="25">
        <f t="shared" si="170"/>
        <v>0.66666666666666663</v>
      </c>
      <c r="S388" s="20">
        <v>0</v>
      </c>
      <c r="T388" s="20">
        <v>0</v>
      </c>
      <c r="U388" s="20">
        <v>0</v>
      </c>
      <c r="V388" s="20"/>
      <c r="W388" s="20">
        <v>0</v>
      </c>
      <c r="X388" s="20">
        <v>0</v>
      </c>
      <c r="Y388" s="26">
        <f t="shared" si="171"/>
        <v>0</v>
      </c>
      <c r="Z388" s="26">
        <f t="shared" si="172"/>
        <v>0</v>
      </c>
      <c r="AA388" s="26">
        <f t="shared" si="173"/>
        <v>0</v>
      </c>
      <c r="AB388" s="26">
        <f t="shared" si="174"/>
        <v>0</v>
      </c>
      <c r="AC388" s="26">
        <f t="shared" si="175"/>
        <v>0</v>
      </c>
      <c r="AD388" s="20">
        <v>0</v>
      </c>
      <c r="AE388" s="25">
        <f t="shared" si="176"/>
        <v>0</v>
      </c>
      <c r="AF388" s="27">
        <f t="shared" si="177"/>
        <v>0</v>
      </c>
      <c r="AG388" s="27">
        <f t="shared" si="178"/>
        <v>0</v>
      </c>
      <c r="AH388" s="27">
        <f t="shared" si="179"/>
        <v>0</v>
      </c>
      <c r="AI388" s="27">
        <f t="shared" si="180"/>
        <v>0</v>
      </c>
      <c r="AJ388" s="27">
        <f t="shared" si="166"/>
        <v>0</v>
      </c>
      <c r="AK388" s="27">
        <f t="shared" si="181"/>
        <v>1</v>
      </c>
      <c r="AL388" s="27">
        <f t="shared" si="182"/>
        <v>0</v>
      </c>
      <c r="AM388" s="20">
        <f t="shared" si="183"/>
        <v>0</v>
      </c>
      <c r="AN388" s="20">
        <f t="shared" si="184"/>
        <v>0</v>
      </c>
      <c r="AO388" s="20">
        <f t="shared" si="185"/>
        <v>0</v>
      </c>
      <c r="AP388" s="20">
        <f t="shared" si="186"/>
        <v>1</v>
      </c>
      <c r="AQ388" s="28"/>
    </row>
    <row r="389" spans="1:43" x14ac:dyDescent="0.25">
      <c r="A389" s="8" t="s">
        <v>2203</v>
      </c>
      <c r="B389" s="8" t="s">
        <v>2210</v>
      </c>
      <c r="C389" s="9" t="s">
        <v>2078</v>
      </c>
      <c r="D389" s="10" t="s">
        <v>705</v>
      </c>
      <c r="E389" s="8" t="s">
        <v>706</v>
      </c>
      <c r="F389" s="11">
        <v>20</v>
      </c>
      <c r="G389" s="11">
        <v>15</v>
      </c>
      <c r="H389" s="11">
        <f t="shared" si="167"/>
        <v>-5</v>
      </c>
      <c r="I389" s="52">
        <f t="shared" si="164"/>
        <v>-0.25</v>
      </c>
      <c r="J389" s="11">
        <v>4</v>
      </c>
      <c r="K389" s="11">
        <v>1</v>
      </c>
      <c r="L389" s="14">
        <f t="shared" si="165"/>
        <v>0.25</v>
      </c>
      <c r="M389" s="8">
        <v>10</v>
      </c>
      <c r="N389" s="12">
        <f t="shared" si="168"/>
        <v>0.66666666666666663</v>
      </c>
      <c r="O389" s="8">
        <v>12</v>
      </c>
      <c r="P389" s="12">
        <f t="shared" si="169"/>
        <v>0.8</v>
      </c>
      <c r="Q389" s="8">
        <v>11</v>
      </c>
      <c r="R389" s="12">
        <f t="shared" si="170"/>
        <v>0.73333333333333328</v>
      </c>
      <c r="S389" s="8">
        <v>1</v>
      </c>
      <c r="T389" s="8">
        <v>0</v>
      </c>
      <c r="U389" s="8">
        <v>1</v>
      </c>
      <c r="V389" s="8"/>
      <c r="W389" s="8">
        <v>0</v>
      </c>
      <c r="X389" s="8">
        <v>0</v>
      </c>
      <c r="Y389" s="17">
        <f t="shared" si="171"/>
        <v>0</v>
      </c>
      <c r="Z389" s="17" t="str">
        <f t="shared" si="172"/>
        <v>YES</v>
      </c>
      <c r="AA389" s="17">
        <f t="shared" si="173"/>
        <v>0</v>
      </c>
      <c r="AB389" s="17">
        <f t="shared" si="174"/>
        <v>0</v>
      </c>
      <c r="AC389" s="17">
        <f t="shared" si="175"/>
        <v>0</v>
      </c>
      <c r="AD389" s="8">
        <v>9</v>
      </c>
      <c r="AE389" s="12">
        <f t="shared" si="176"/>
        <v>0.6</v>
      </c>
      <c r="AF389" s="19">
        <f t="shared" si="177"/>
        <v>0</v>
      </c>
      <c r="AG389" s="19">
        <f t="shared" si="178"/>
        <v>0</v>
      </c>
      <c r="AH389" s="19">
        <f t="shared" si="179"/>
        <v>0</v>
      </c>
      <c r="AI389" s="19">
        <f t="shared" si="180"/>
        <v>1</v>
      </c>
      <c r="AJ389" s="19">
        <f t="shared" si="166"/>
        <v>1</v>
      </c>
      <c r="AK389" s="19">
        <f t="shared" si="181"/>
        <v>1</v>
      </c>
      <c r="AL389" s="19">
        <f t="shared" si="182"/>
        <v>0</v>
      </c>
      <c r="AM389" s="8">
        <f t="shared" si="183"/>
        <v>1</v>
      </c>
      <c r="AN389" s="8">
        <f t="shared" si="184"/>
        <v>0</v>
      </c>
      <c r="AO389" s="8">
        <f t="shared" si="185"/>
        <v>1</v>
      </c>
      <c r="AP389" s="8">
        <f t="shared" si="186"/>
        <v>5</v>
      </c>
    </row>
    <row r="390" spans="1:43" x14ac:dyDescent="0.25">
      <c r="A390" s="8" t="s">
        <v>2203</v>
      </c>
      <c r="B390" s="8" t="s">
        <v>2212</v>
      </c>
      <c r="C390" s="9" t="s">
        <v>1986</v>
      </c>
      <c r="D390" s="10" t="s">
        <v>707</v>
      </c>
      <c r="E390" s="8" t="s">
        <v>708</v>
      </c>
      <c r="F390" s="11">
        <v>22</v>
      </c>
      <c r="G390" s="11">
        <v>24</v>
      </c>
      <c r="H390" s="11">
        <f t="shared" si="167"/>
        <v>2</v>
      </c>
      <c r="I390" s="52">
        <f t="shared" si="164"/>
        <v>9.0909090909090912E-2</v>
      </c>
      <c r="J390" s="11">
        <v>11</v>
      </c>
      <c r="K390" s="11">
        <v>7</v>
      </c>
      <c r="L390" s="14">
        <f t="shared" si="165"/>
        <v>0.63636363636363635</v>
      </c>
      <c r="M390" s="8">
        <v>8</v>
      </c>
      <c r="N390" s="12">
        <f t="shared" si="168"/>
        <v>0.33333333333333331</v>
      </c>
      <c r="O390" s="8">
        <v>18</v>
      </c>
      <c r="P390" s="12">
        <f t="shared" si="169"/>
        <v>0.75</v>
      </c>
      <c r="Q390" s="8">
        <v>13</v>
      </c>
      <c r="R390" s="12">
        <f t="shared" si="170"/>
        <v>0.54166666666666663</v>
      </c>
      <c r="S390" s="8">
        <v>7</v>
      </c>
      <c r="T390" s="8">
        <v>0</v>
      </c>
      <c r="U390" s="8">
        <v>0</v>
      </c>
      <c r="V390" s="8"/>
      <c r="W390" s="8">
        <v>1</v>
      </c>
      <c r="X390" s="8">
        <v>0</v>
      </c>
      <c r="Y390" s="17">
        <f t="shared" si="171"/>
        <v>0</v>
      </c>
      <c r="Z390" s="17">
        <f t="shared" si="172"/>
        <v>0</v>
      </c>
      <c r="AA390" s="17">
        <f t="shared" si="173"/>
        <v>0</v>
      </c>
      <c r="AB390" s="17" t="str">
        <f t="shared" si="174"/>
        <v>YES</v>
      </c>
      <c r="AC390" s="17">
        <f t="shared" si="175"/>
        <v>0</v>
      </c>
      <c r="AD390" s="8">
        <v>13</v>
      </c>
      <c r="AE390" s="12">
        <f t="shared" si="176"/>
        <v>0.54166666666666663</v>
      </c>
      <c r="AF390" s="19">
        <f t="shared" si="177"/>
        <v>0</v>
      </c>
      <c r="AG390" s="19">
        <f t="shared" si="178"/>
        <v>0</v>
      </c>
      <c r="AH390" s="19">
        <f t="shared" si="179"/>
        <v>1</v>
      </c>
      <c r="AI390" s="19">
        <f t="shared" si="180"/>
        <v>0</v>
      </c>
      <c r="AJ390" s="19">
        <f t="shared" si="166"/>
        <v>1</v>
      </c>
      <c r="AK390" s="19">
        <f t="shared" si="181"/>
        <v>1</v>
      </c>
      <c r="AL390" s="19">
        <f t="shared" si="182"/>
        <v>1</v>
      </c>
      <c r="AM390" s="8">
        <f t="shared" si="183"/>
        <v>0</v>
      </c>
      <c r="AN390" s="8">
        <f t="shared" si="184"/>
        <v>1</v>
      </c>
      <c r="AO390" s="8">
        <f t="shared" si="185"/>
        <v>0</v>
      </c>
      <c r="AP390" s="8">
        <f t="shared" si="186"/>
        <v>5</v>
      </c>
    </row>
    <row r="391" spans="1:43" x14ac:dyDescent="0.25">
      <c r="A391" s="8" t="s">
        <v>2203</v>
      </c>
      <c r="B391" s="8" t="s">
        <v>2212</v>
      </c>
      <c r="C391" s="9" t="s">
        <v>1956</v>
      </c>
      <c r="D391" s="10" t="s">
        <v>709</v>
      </c>
      <c r="E391" s="8" t="s">
        <v>710</v>
      </c>
      <c r="F391" s="11">
        <v>66</v>
      </c>
      <c r="G391" s="11">
        <v>67</v>
      </c>
      <c r="H391" s="11">
        <f t="shared" si="167"/>
        <v>1</v>
      </c>
      <c r="I391" s="52">
        <f t="shared" si="164"/>
        <v>1.5151515151515152E-2</v>
      </c>
      <c r="J391" s="11">
        <v>23</v>
      </c>
      <c r="K391" s="11">
        <v>11</v>
      </c>
      <c r="L391" s="14">
        <f t="shared" si="165"/>
        <v>0.47826086956521741</v>
      </c>
      <c r="M391" s="8">
        <v>30</v>
      </c>
      <c r="N391" s="12">
        <f t="shared" si="168"/>
        <v>0.44776119402985076</v>
      </c>
      <c r="O391" s="8">
        <v>50</v>
      </c>
      <c r="P391" s="12">
        <f t="shared" si="169"/>
        <v>0.74626865671641796</v>
      </c>
      <c r="Q391" s="8">
        <v>37</v>
      </c>
      <c r="R391" s="12">
        <f t="shared" si="170"/>
        <v>0.55223880597014929</v>
      </c>
      <c r="S391" s="8">
        <v>8</v>
      </c>
      <c r="T391" s="8">
        <v>0</v>
      </c>
      <c r="U391" s="8">
        <v>1</v>
      </c>
      <c r="V391" s="8"/>
      <c r="W391" s="8">
        <v>2</v>
      </c>
      <c r="X391" s="8">
        <v>0</v>
      </c>
      <c r="Y391" s="17">
        <f t="shared" si="171"/>
        <v>0</v>
      </c>
      <c r="Z391" s="17" t="str">
        <f t="shared" si="172"/>
        <v>YES</v>
      </c>
      <c r="AA391" s="17">
        <f t="shared" si="173"/>
        <v>0</v>
      </c>
      <c r="AB391" s="17" t="str">
        <f t="shared" si="174"/>
        <v>YES</v>
      </c>
      <c r="AC391" s="17">
        <f t="shared" si="175"/>
        <v>0</v>
      </c>
      <c r="AD391" s="8">
        <v>51</v>
      </c>
      <c r="AE391" s="12">
        <f t="shared" si="176"/>
        <v>0.76119402985074625</v>
      </c>
      <c r="AF391" s="19">
        <f t="shared" si="177"/>
        <v>1</v>
      </c>
      <c r="AG391" s="19">
        <f t="shared" si="178"/>
        <v>0</v>
      </c>
      <c r="AH391" s="19">
        <f t="shared" si="179"/>
        <v>0</v>
      </c>
      <c r="AI391" s="19">
        <f t="shared" si="180"/>
        <v>1</v>
      </c>
      <c r="AJ391" s="19">
        <f t="shared" si="166"/>
        <v>1</v>
      </c>
      <c r="AK391" s="19">
        <f t="shared" si="181"/>
        <v>1</v>
      </c>
      <c r="AL391" s="19">
        <f t="shared" si="182"/>
        <v>1</v>
      </c>
      <c r="AM391" s="8">
        <f t="shared" si="183"/>
        <v>1</v>
      </c>
      <c r="AN391" s="8">
        <f t="shared" si="184"/>
        <v>1</v>
      </c>
      <c r="AO391" s="8">
        <f t="shared" si="185"/>
        <v>1</v>
      </c>
      <c r="AP391" s="8">
        <f t="shared" si="186"/>
        <v>8</v>
      </c>
    </row>
    <row r="392" spans="1:43" x14ac:dyDescent="0.25">
      <c r="A392" s="20" t="s">
        <v>2203</v>
      </c>
      <c r="B392" s="20" t="s">
        <v>2212</v>
      </c>
      <c r="C392" s="21" t="s">
        <v>2024</v>
      </c>
      <c r="D392" s="22" t="s">
        <v>2213</v>
      </c>
      <c r="E392" s="20" t="s">
        <v>2214</v>
      </c>
      <c r="F392" s="23">
        <v>0</v>
      </c>
      <c r="G392" s="23">
        <v>6</v>
      </c>
      <c r="H392" s="23">
        <f t="shared" si="167"/>
        <v>6</v>
      </c>
      <c r="I392" s="58" t="s">
        <v>2457</v>
      </c>
      <c r="J392" s="23">
        <v>0</v>
      </c>
      <c r="K392" s="23">
        <v>0</v>
      </c>
      <c r="L392" s="57">
        <v>0</v>
      </c>
      <c r="M392" s="20">
        <v>0</v>
      </c>
      <c r="N392" s="25">
        <f t="shared" si="168"/>
        <v>0</v>
      </c>
      <c r="O392" s="20">
        <v>3</v>
      </c>
      <c r="P392" s="25">
        <f t="shared" si="169"/>
        <v>0.5</v>
      </c>
      <c r="Q392" s="20">
        <v>0</v>
      </c>
      <c r="R392" s="25">
        <f t="shared" si="170"/>
        <v>0</v>
      </c>
      <c r="S392" s="20">
        <v>7</v>
      </c>
      <c r="T392" s="20">
        <v>0</v>
      </c>
      <c r="U392" s="20">
        <v>0</v>
      </c>
      <c r="V392" s="20"/>
      <c r="W392" s="20">
        <v>0</v>
      </c>
      <c r="X392" s="20">
        <v>0</v>
      </c>
      <c r="Y392" s="26">
        <f t="shared" si="171"/>
        <v>0</v>
      </c>
      <c r="Z392" s="26">
        <f t="shared" si="172"/>
        <v>0</v>
      </c>
      <c r="AA392" s="26">
        <f t="shared" si="173"/>
        <v>0</v>
      </c>
      <c r="AB392" s="26">
        <f t="shared" si="174"/>
        <v>0</v>
      </c>
      <c r="AC392" s="26">
        <f t="shared" si="175"/>
        <v>0</v>
      </c>
      <c r="AD392" s="20">
        <v>0</v>
      </c>
      <c r="AE392" s="25">
        <f t="shared" si="176"/>
        <v>0</v>
      </c>
      <c r="AF392" s="27">
        <f t="shared" si="177"/>
        <v>0</v>
      </c>
      <c r="AG392" s="27">
        <f t="shared" si="178"/>
        <v>1</v>
      </c>
      <c r="AH392" s="27">
        <f t="shared" si="179"/>
        <v>0</v>
      </c>
      <c r="AI392" s="27">
        <f t="shared" si="180"/>
        <v>0</v>
      </c>
      <c r="AJ392" s="27">
        <f t="shared" si="166"/>
        <v>0</v>
      </c>
      <c r="AK392" s="27">
        <f t="shared" si="181"/>
        <v>0</v>
      </c>
      <c r="AL392" s="27">
        <f t="shared" si="182"/>
        <v>1</v>
      </c>
      <c r="AM392" s="20">
        <f t="shared" si="183"/>
        <v>0</v>
      </c>
      <c r="AN392" s="20">
        <f t="shared" si="184"/>
        <v>0</v>
      </c>
      <c r="AO392" s="20">
        <f t="shared" si="185"/>
        <v>0</v>
      </c>
      <c r="AP392" s="20">
        <f t="shared" si="186"/>
        <v>2</v>
      </c>
      <c r="AQ392" s="28"/>
    </row>
    <row r="393" spans="1:43" x14ac:dyDescent="0.25">
      <c r="A393" s="8" t="s">
        <v>2203</v>
      </c>
      <c r="B393" s="8" t="s">
        <v>2212</v>
      </c>
      <c r="C393" s="9" t="s">
        <v>2025</v>
      </c>
      <c r="D393" s="10" t="s">
        <v>711</v>
      </c>
      <c r="E393" s="8" t="s">
        <v>712</v>
      </c>
      <c r="F393" s="11">
        <v>11</v>
      </c>
      <c r="G393" s="11">
        <v>12</v>
      </c>
      <c r="H393" s="11">
        <f t="shared" si="167"/>
        <v>1</v>
      </c>
      <c r="I393" s="52">
        <f t="shared" ref="I393:I430" si="187">H393/F393</f>
        <v>9.0909090909090912E-2</v>
      </c>
      <c r="J393" s="11">
        <v>6</v>
      </c>
      <c r="K393" s="11">
        <v>4</v>
      </c>
      <c r="L393" s="14">
        <f t="shared" ref="L393:L422" si="188">IFERROR(K393/J393,"0%")</f>
        <v>0.66666666666666663</v>
      </c>
      <c r="M393" s="8">
        <v>7</v>
      </c>
      <c r="N393" s="12">
        <f t="shared" si="168"/>
        <v>0.58333333333333337</v>
      </c>
      <c r="O393" s="8">
        <v>7</v>
      </c>
      <c r="P393" s="12">
        <f t="shared" si="169"/>
        <v>0.58333333333333337</v>
      </c>
      <c r="Q393" s="8">
        <v>8</v>
      </c>
      <c r="R393" s="12">
        <f t="shared" si="170"/>
        <v>0.66666666666666663</v>
      </c>
      <c r="S393" s="8">
        <v>2</v>
      </c>
      <c r="T393" s="8">
        <v>0</v>
      </c>
      <c r="U393" s="8">
        <v>0</v>
      </c>
      <c r="V393" s="8"/>
      <c r="W393" s="8">
        <v>0</v>
      </c>
      <c r="X393" s="8">
        <v>0</v>
      </c>
      <c r="Y393" s="17">
        <f t="shared" si="171"/>
        <v>0</v>
      </c>
      <c r="Z393" s="17">
        <f t="shared" si="172"/>
        <v>0</v>
      </c>
      <c r="AA393" s="17">
        <f t="shared" si="173"/>
        <v>0</v>
      </c>
      <c r="AB393" s="17">
        <f t="shared" si="174"/>
        <v>0</v>
      </c>
      <c r="AC393" s="17">
        <f t="shared" si="175"/>
        <v>0</v>
      </c>
      <c r="AD393" s="8">
        <v>4</v>
      </c>
      <c r="AE393" s="12">
        <f t="shared" si="176"/>
        <v>0.33333333333333331</v>
      </c>
      <c r="AF393" s="19">
        <f t="shared" si="177"/>
        <v>0</v>
      </c>
      <c r="AG393" s="19">
        <f t="shared" si="178"/>
        <v>0</v>
      </c>
      <c r="AH393" s="19">
        <f t="shared" si="179"/>
        <v>1</v>
      </c>
      <c r="AI393" s="19">
        <f t="shared" si="180"/>
        <v>1</v>
      </c>
      <c r="AJ393" s="19">
        <f t="shared" si="166"/>
        <v>0</v>
      </c>
      <c r="AK393" s="19">
        <f t="shared" si="181"/>
        <v>1</v>
      </c>
      <c r="AL393" s="19">
        <f t="shared" si="182"/>
        <v>0</v>
      </c>
      <c r="AM393" s="8">
        <f t="shared" si="183"/>
        <v>0</v>
      </c>
      <c r="AN393" s="8">
        <f t="shared" si="184"/>
        <v>0</v>
      </c>
      <c r="AO393" s="8">
        <f t="shared" si="185"/>
        <v>0</v>
      </c>
      <c r="AP393" s="8">
        <f t="shared" si="186"/>
        <v>3</v>
      </c>
    </row>
    <row r="394" spans="1:43" x14ac:dyDescent="0.25">
      <c r="A394" s="8" t="s">
        <v>2203</v>
      </c>
      <c r="B394" s="8" t="s">
        <v>2212</v>
      </c>
      <c r="C394" s="9" t="s">
        <v>2150</v>
      </c>
      <c r="D394" s="10" t="s">
        <v>713</v>
      </c>
      <c r="E394" s="8" t="s">
        <v>714</v>
      </c>
      <c r="F394" s="11">
        <v>19</v>
      </c>
      <c r="G394" s="11">
        <v>27</v>
      </c>
      <c r="H394" s="11">
        <f t="shared" si="167"/>
        <v>8</v>
      </c>
      <c r="I394" s="52">
        <f t="shared" si="187"/>
        <v>0.42105263157894735</v>
      </c>
      <c r="J394" s="11">
        <v>10</v>
      </c>
      <c r="K394" s="11">
        <v>9</v>
      </c>
      <c r="L394" s="14">
        <f t="shared" si="188"/>
        <v>0.9</v>
      </c>
      <c r="M394" s="8">
        <v>10</v>
      </c>
      <c r="N394" s="12">
        <f t="shared" si="168"/>
        <v>0.37037037037037035</v>
      </c>
      <c r="O394" s="8">
        <v>16</v>
      </c>
      <c r="P394" s="12">
        <f t="shared" si="169"/>
        <v>0.59259259259259256</v>
      </c>
      <c r="Q394" s="8">
        <v>15</v>
      </c>
      <c r="R394" s="12">
        <f t="shared" si="170"/>
        <v>0.55555555555555558</v>
      </c>
      <c r="S394" s="8">
        <v>2</v>
      </c>
      <c r="T394" s="8">
        <v>0</v>
      </c>
      <c r="U394" s="8">
        <v>0</v>
      </c>
      <c r="V394" s="8"/>
      <c r="W394" s="8">
        <v>0</v>
      </c>
      <c r="X394" s="8">
        <v>0</v>
      </c>
      <c r="Y394" s="17">
        <f t="shared" si="171"/>
        <v>0</v>
      </c>
      <c r="Z394" s="17">
        <f t="shared" si="172"/>
        <v>0</v>
      </c>
      <c r="AA394" s="17">
        <f t="shared" si="173"/>
        <v>0</v>
      </c>
      <c r="AB394" s="17">
        <f t="shared" si="174"/>
        <v>0</v>
      </c>
      <c r="AC394" s="17">
        <f t="shared" si="175"/>
        <v>0</v>
      </c>
      <c r="AD394" s="8">
        <v>14</v>
      </c>
      <c r="AE394" s="12">
        <f t="shared" si="176"/>
        <v>0.51851851851851849</v>
      </c>
      <c r="AF394" s="19">
        <f t="shared" si="177"/>
        <v>0</v>
      </c>
      <c r="AG394" s="19">
        <f t="shared" si="178"/>
        <v>1</v>
      </c>
      <c r="AH394" s="19">
        <f t="shared" si="179"/>
        <v>1</v>
      </c>
      <c r="AI394" s="19">
        <f t="shared" si="180"/>
        <v>0</v>
      </c>
      <c r="AJ394" s="19">
        <f t="shared" si="166"/>
        <v>0</v>
      </c>
      <c r="AK394" s="19">
        <f t="shared" si="181"/>
        <v>1</v>
      </c>
      <c r="AL394" s="19">
        <f t="shared" si="182"/>
        <v>0</v>
      </c>
      <c r="AM394" s="8">
        <f t="shared" si="183"/>
        <v>0</v>
      </c>
      <c r="AN394" s="8">
        <f t="shared" si="184"/>
        <v>0</v>
      </c>
      <c r="AO394" s="8">
        <f t="shared" si="185"/>
        <v>0</v>
      </c>
      <c r="AP394" s="8">
        <f t="shared" si="186"/>
        <v>3</v>
      </c>
    </row>
    <row r="395" spans="1:43" x14ac:dyDescent="0.25">
      <c r="A395" s="8" t="s">
        <v>2203</v>
      </c>
      <c r="B395" s="8" t="s">
        <v>2212</v>
      </c>
      <c r="C395" s="9" t="s">
        <v>2054</v>
      </c>
      <c r="D395" s="10" t="s">
        <v>715</v>
      </c>
      <c r="E395" s="8" t="s">
        <v>716</v>
      </c>
      <c r="F395" s="11">
        <v>25</v>
      </c>
      <c r="G395" s="11">
        <v>23</v>
      </c>
      <c r="H395" s="11">
        <f t="shared" si="167"/>
        <v>-2</v>
      </c>
      <c r="I395" s="52">
        <f t="shared" si="187"/>
        <v>-0.08</v>
      </c>
      <c r="J395" s="11">
        <v>12</v>
      </c>
      <c r="K395" s="11">
        <v>7</v>
      </c>
      <c r="L395" s="14">
        <f t="shared" si="188"/>
        <v>0.58333333333333337</v>
      </c>
      <c r="M395" s="8">
        <v>12</v>
      </c>
      <c r="N395" s="12">
        <f t="shared" si="168"/>
        <v>0.52173913043478259</v>
      </c>
      <c r="O395" s="8">
        <v>15</v>
      </c>
      <c r="P395" s="12">
        <f t="shared" si="169"/>
        <v>0.65217391304347827</v>
      </c>
      <c r="Q395" s="8">
        <v>16</v>
      </c>
      <c r="R395" s="12">
        <f t="shared" si="170"/>
        <v>0.69565217391304346</v>
      </c>
      <c r="S395" s="8">
        <v>2</v>
      </c>
      <c r="T395" s="8">
        <v>0</v>
      </c>
      <c r="U395" s="8">
        <v>1</v>
      </c>
      <c r="V395" s="8"/>
      <c r="W395" s="8">
        <v>0</v>
      </c>
      <c r="X395" s="8">
        <v>0</v>
      </c>
      <c r="Y395" s="17">
        <f t="shared" si="171"/>
        <v>0</v>
      </c>
      <c r="Z395" s="17" t="str">
        <f t="shared" si="172"/>
        <v>YES</v>
      </c>
      <c r="AA395" s="17">
        <f t="shared" si="173"/>
        <v>0</v>
      </c>
      <c r="AB395" s="17">
        <f t="shared" si="174"/>
        <v>0</v>
      </c>
      <c r="AC395" s="17">
        <f t="shared" si="175"/>
        <v>0</v>
      </c>
      <c r="AD395" s="8">
        <v>8</v>
      </c>
      <c r="AE395" s="12">
        <f t="shared" si="176"/>
        <v>0.34782608695652173</v>
      </c>
      <c r="AF395" s="19">
        <f t="shared" si="177"/>
        <v>0</v>
      </c>
      <c r="AG395" s="19">
        <f t="shared" si="178"/>
        <v>0</v>
      </c>
      <c r="AH395" s="19">
        <f t="shared" si="179"/>
        <v>1</v>
      </c>
      <c r="AI395" s="19">
        <f t="shared" si="180"/>
        <v>1</v>
      </c>
      <c r="AJ395" s="19">
        <f t="shared" si="166"/>
        <v>0</v>
      </c>
      <c r="AK395" s="19">
        <f t="shared" si="181"/>
        <v>1</v>
      </c>
      <c r="AL395" s="19">
        <f t="shared" si="182"/>
        <v>0</v>
      </c>
      <c r="AM395" s="8">
        <f t="shared" si="183"/>
        <v>1</v>
      </c>
      <c r="AN395" s="8">
        <f t="shared" si="184"/>
        <v>0</v>
      </c>
      <c r="AO395" s="8">
        <f t="shared" si="185"/>
        <v>0</v>
      </c>
      <c r="AP395" s="8">
        <f t="shared" si="186"/>
        <v>4</v>
      </c>
    </row>
    <row r="396" spans="1:43" x14ac:dyDescent="0.25">
      <c r="A396" s="8" t="s">
        <v>2203</v>
      </c>
      <c r="B396" s="8" t="s">
        <v>2212</v>
      </c>
      <c r="C396" s="9" t="s">
        <v>2016</v>
      </c>
      <c r="D396" s="10" t="s">
        <v>717</v>
      </c>
      <c r="E396" s="8" t="s">
        <v>718</v>
      </c>
      <c r="F396" s="11">
        <v>22</v>
      </c>
      <c r="G396" s="11">
        <v>20</v>
      </c>
      <c r="H396" s="11">
        <f t="shared" si="167"/>
        <v>-2</v>
      </c>
      <c r="I396" s="52">
        <f t="shared" si="187"/>
        <v>-9.0909090909090912E-2</v>
      </c>
      <c r="J396" s="11">
        <v>11</v>
      </c>
      <c r="K396" s="11">
        <v>6</v>
      </c>
      <c r="L396" s="14">
        <f t="shared" si="188"/>
        <v>0.54545454545454541</v>
      </c>
      <c r="M396" s="8">
        <v>14</v>
      </c>
      <c r="N396" s="12">
        <f t="shared" si="168"/>
        <v>0.7</v>
      </c>
      <c r="O396" s="8">
        <v>14</v>
      </c>
      <c r="P396" s="12">
        <f t="shared" si="169"/>
        <v>0.7</v>
      </c>
      <c r="Q396" s="8">
        <v>15</v>
      </c>
      <c r="R396" s="12">
        <f t="shared" si="170"/>
        <v>0.75</v>
      </c>
      <c r="S396" s="8">
        <v>4</v>
      </c>
      <c r="T396" s="8">
        <v>0</v>
      </c>
      <c r="U396" s="8">
        <v>0</v>
      </c>
      <c r="V396" s="8"/>
      <c r="W396" s="8">
        <v>0</v>
      </c>
      <c r="X396" s="8">
        <v>0</v>
      </c>
      <c r="Y396" s="17">
        <f t="shared" si="171"/>
        <v>0</v>
      </c>
      <c r="Z396" s="17">
        <f t="shared" si="172"/>
        <v>0</v>
      </c>
      <c r="AA396" s="17">
        <f t="shared" si="173"/>
        <v>0</v>
      </c>
      <c r="AB396" s="17">
        <f t="shared" si="174"/>
        <v>0</v>
      </c>
      <c r="AC396" s="17">
        <f t="shared" si="175"/>
        <v>0</v>
      </c>
      <c r="AD396" s="8">
        <v>14</v>
      </c>
      <c r="AE396" s="12">
        <f t="shared" si="176"/>
        <v>0.7</v>
      </c>
      <c r="AF396" s="19">
        <f t="shared" si="177"/>
        <v>0</v>
      </c>
      <c r="AG396" s="19">
        <f t="shared" si="178"/>
        <v>0</v>
      </c>
      <c r="AH396" s="19">
        <f t="shared" si="179"/>
        <v>1</v>
      </c>
      <c r="AI396" s="19">
        <f t="shared" si="180"/>
        <v>1</v>
      </c>
      <c r="AJ396" s="19">
        <f t="shared" ref="AJ396:AJ427" si="189">IF(P396&gt;=0.695,1,0)</f>
        <v>1</v>
      </c>
      <c r="AK396" s="19">
        <f t="shared" si="181"/>
        <v>1</v>
      </c>
      <c r="AL396" s="19">
        <f t="shared" si="182"/>
        <v>1</v>
      </c>
      <c r="AM396" s="8">
        <f t="shared" si="183"/>
        <v>0</v>
      </c>
      <c r="AN396" s="8">
        <f t="shared" si="184"/>
        <v>0</v>
      </c>
      <c r="AO396" s="8">
        <f t="shared" si="185"/>
        <v>1</v>
      </c>
      <c r="AP396" s="8">
        <f t="shared" si="186"/>
        <v>6</v>
      </c>
    </row>
    <row r="397" spans="1:43" x14ac:dyDescent="0.25">
      <c r="A397" s="8" t="s">
        <v>2203</v>
      </c>
      <c r="B397" s="8" t="s">
        <v>2212</v>
      </c>
      <c r="C397" s="9" t="s">
        <v>2028</v>
      </c>
      <c r="D397" s="10" t="s">
        <v>719</v>
      </c>
      <c r="E397" s="8" t="s">
        <v>720</v>
      </c>
      <c r="F397" s="11">
        <v>31</v>
      </c>
      <c r="G397" s="11">
        <v>30</v>
      </c>
      <c r="H397" s="11">
        <f t="shared" si="167"/>
        <v>-1</v>
      </c>
      <c r="I397" s="52">
        <f t="shared" si="187"/>
        <v>-3.2258064516129031E-2</v>
      </c>
      <c r="J397" s="11">
        <v>14</v>
      </c>
      <c r="K397" s="11">
        <v>4</v>
      </c>
      <c r="L397" s="14">
        <f t="shared" si="188"/>
        <v>0.2857142857142857</v>
      </c>
      <c r="M397" s="8">
        <v>15</v>
      </c>
      <c r="N397" s="12">
        <f t="shared" si="168"/>
        <v>0.5</v>
      </c>
      <c r="O397" s="8">
        <v>20</v>
      </c>
      <c r="P397" s="12">
        <f t="shared" si="169"/>
        <v>0.66666666666666663</v>
      </c>
      <c r="Q397" s="8">
        <v>13</v>
      </c>
      <c r="R397" s="12">
        <f t="shared" si="170"/>
        <v>0.43333333333333335</v>
      </c>
      <c r="S397" s="8">
        <v>6</v>
      </c>
      <c r="T397" s="8">
        <v>0</v>
      </c>
      <c r="U397" s="8">
        <v>0</v>
      </c>
      <c r="V397" s="8"/>
      <c r="W397" s="8">
        <v>0</v>
      </c>
      <c r="X397" s="8">
        <v>0</v>
      </c>
      <c r="Y397" s="17">
        <f t="shared" si="171"/>
        <v>0</v>
      </c>
      <c r="Z397" s="17">
        <f t="shared" si="172"/>
        <v>0</v>
      </c>
      <c r="AA397" s="17">
        <f t="shared" si="173"/>
        <v>0</v>
      </c>
      <c r="AB397" s="17">
        <f t="shared" si="174"/>
        <v>0</v>
      </c>
      <c r="AC397" s="17">
        <f t="shared" si="175"/>
        <v>0</v>
      </c>
      <c r="AD397" s="8">
        <v>11</v>
      </c>
      <c r="AE397" s="12">
        <f t="shared" si="176"/>
        <v>0.36666666666666664</v>
      </c>
      <c r="AF397" s="19">
        <f t="shared" si="177"/>
        <v>0</v>
      </c>
      <c r="AG397" s="19">
        <f t="shared" si="178"/>
        <v>0</v>
      </c>
      <c r="AH397" s="19">
        <f t="shared" si="179"/>
        <v>0</v>
      </c>
      <c r="AI397" s="19">
        <f t="shared" si="180"/>
        <v>1</v>
      </c>
      <c r="AJ397" s="19">
        <f t="shared" si="189"/>
        <v>0</v>
      </c>
      <c r="AK397" s="19">
        <f t="shared" si="181"/>
        <v>0</v>
      </c>
      <c r="AL397" s="19">
        <f t="shared" si="182"/>
        <v>1</v>
      </c>
      <c r="AM397" s="8">
        <f t="shared" si="183"/>
        <v>0</v>
      </c>
      <c r="AN397" s="8">
        <f t="shared" si="184"/>
        <v>0</v>
      </c>
      <c r="AO397" s="8">
        <f t="shared" si="185"/>
        <v>0</v>
      </c>
      <c r="AP397" s="8">
        <f t="shared" si="186"/>
        <v>2</v>
      </c>
    </row>
    <row r="398" spans="1:43" x14ac:dyDescent="0.25">
      <c r="A398" s="8" t="s">
        <v>2203</v>
      </c>
      <c r="B398" s="8" t="s">
        <v>2212</v>
      </c>
      <c r="C398" s="9" t="s">
        <v>2112</v>
      </c>
      <c r="D398" s="10" t="s">
        <v>721</v>
      </c>
      <c r="E398" s="8" t="s">
        <v>722</v>
      </c>
      <c r="F398" s="11">
        <v>16</v>
      </c>
      <c r="G398" s="11">
        <v>17</v>
      </c>
      <c r="H398" s="11">
        <f t="shared" si="167"/>
        <v>1</v>
      </c>
      <c r="I398" s="52">
        <f t="shared" si="187"/>
        <v>6.25E-2</v>
      </c>
      <c r="J398" s="11">
        <v>9</v>
      </c>
      <c r="K398" s="11">
        <v>6</v>
      </c>
      <c r="L398" s="14">
        <f t="shared" si="188"/>
        <v>0.66666666666666663</v>
      </c>
      <c r="M398" s="8">
        <v>5</v>
      </c>
      <c r="N398" s="12">
        <f t="shared" si="168"/>
        <v>0.29411764705882354</v>
      </c>
      <c r="O398" s="8">
        <v>12</v>
      </c>
      <c r="P398" s="12">
        <f t="shared" si="169"/>
        <v>0.70588235294117652</v>
      </c>
      <c r="Q398" s="8">
        <v>9</v>
      </c>
      <c r="R398" s="12">
        <f t="shared" si="170"/>
        <v>0.52941176470588236</v>
      </c>
      <c r="S398" s="8">
        <v>5</v>
      </c>
      <c r="T398" s="8">
        <v>0</v>
      </c>
      <c r="U398" s="8">
        <v>0</v>
      </c>
      <c r="V398" s="8"/>
      <c r="W398" s="8">
        <v>0</v>
      </c>
      <c r="X398" s="8">
        <v>0</v>
      </c>
      <c r="Y398" s="17">
        <f t="shared" si="171"/>
        <v>0</v>
      </c>
      <c r="Z398" s="17">
        <f t="shared" si="172"/>
        <v>0</v>
      </c>
      <c r="AA398" s="17">
        <f t="shared" si="173"/>
        <v>0</v>
      </c>
      <c r="AB398" s="17">
        <f t="shared" si="174"/>
        <v>0</v>
      </c>
      <c r="AC398" s="17">
        <f t="shared" si="175"/>
        <v>0</v>
      </c>
      <c r="AD398" s="8">
        <v>1</v>
      </c>
      <c r="AE398" s="12">
        <f t="shared" si="176"/>
        <v>5.8823529411764705E-2</v>
      </c>
      <c r="AF398" s="19">
        <f t="shared" si="177"/>
        <v>0</v>
      </c>
      <c r="AG398" s="19">
        <f t="shared" si="178"/>
        <v>0</v>
      </c>
      <c r="AH398" s="19">
        <f t="shared" si="179"/>
        <v>1</v>
      </c>
      <c r="AI398" s="19">
        <f t="shared" si="180"/>
        <v>0</v>
      </c>
      <c r="AJ398" s="19">
        <f t="shared" si="189"/>
        <v>1</v>
      </c>
      <c r="AK398" s="19">
        <f t="shared" si="181"/>
        <v>1</v>
      </c>
      <c r="AL398" s="19">
        <f t="shared" si="182"/>
        <v>1</v>
      </c>
      <c r="AM398" s="8">
        <f t="shared" si="183"/>
        <v>0</v>
      </c>
      <c r="AN398" s="8">
        <f t="shared" si="184"/>
        <v>0</v>
      </c>
      <c r="AO398" s="8">
        <f t="shared" si="185"/>
        <v>0</v>
      </c>
      <c r="AP398" s="8">
        <f t="shared" si="186"/>
        <v>4</v>
      </c>
    </row>
    <row r="399" spans="1:43" x14ac:dyDescent="0.25">
      <c r="A399" s="8" t="s">
        <v>2203</v>
      </c>
      <c r="B399" s="8" t="s">
        <v>2212</v>
      </c>
      <c r="C399" s="9" t="s">
        <v>1965</v>
      </c>
      <c r="D399" s="10" t="s">
        <v>723</v>
      </c>
      <c r="E399" s="8" t="s">
        <v>724</v>
      </c>
      <c r="F399" s="11">
        <v>36</v>
      </c>
      <c r="G399" s="11">
        <v>50</v>
      </c>
      <c r="H399" s="11">
        <f t="shared" si="167"/>
        <v>14</v>
      </c>
      <c r="I399" s="52">
        <f t="shared" si="187"/>
        <v>0.3888888888888889</v>
      </c>
      <c r="J399" s="11">
        <v>13</v>
      </c>
      <c r="K399" s="11">
        <v>12</v>
      </c>
      <c r="L399" s="14">
        <f t="shared" si="188"/>
        <v>0.92307692307692313</v>
      </c>
      <c r="M399" s="8">
        <v>23</v>
      </c>
      <c r="N399" s="12">
        <f t="shared" si="168"/>
        <v>0.46</v>
      </c>
      <c r="O399" s="8">
        <v>41</v>
      </c>
      <c r="P399" s="12">
        <f t="shared" si="169"/>
        <v>0.82</v>
      </c>
      <c r="Q399" s="8">
        <v>35</v>
      </c>
      <c r="R399" s="12">
        <f t="shared" si="170"/>
        <v>0.7</v>
      </c>
      <c r="S399" s="8">
        <v>9</v>
      </c>
      <c r="T399" s="8">
        <v>0</v>
      </c>
      <c r="U399" s="8">
        <v>1</v>
      </c>
      <c r="V399" s="8"/>
      <c r="W399" s="8">
        <v>0</v>
      </c>
      <c r="X399" s="8">
        <v>1</v>
      </c>
      <c r="Y399" s="17">
        <f t="shared" si="171"/>
        <v>0</v>
      </c>
      <c r="Z399" s="17" t="str">
        <f t="shared" si="172"/>
        <v>YES</v>
      </c>
      <c r="AA399" s="17">
        <f t="shared" si="173"/>
        <v>0</v>
      </c>
      <c r="AB399" s="17">
        <f t="shared" si="174"/>
        <v>0</v>
      </c>
      <c r="AC399" s="17" t="str">
        <f t="shared" si="175"/>
        <v>YES</v>
      </c>
      <c r="AD399" s="8">
        <v>43</v>
      </c>
      <c r="AE399" s="12">
        <f t="shared" si="176"/>
        <v>0.86</v>
      </c>
      <c r="AF399" s="19">
        <f t="shared" si="177"/>
        <v>1</v>
      </c>
      <c r="AG399" s="19">
        <f t="shared" si="178"/>
        <v>1</v>
      </c>
      <c r="AH399" s="19">
        <f t="shared" si="179"/>
        <v>1</v>
      </c>
      <c r="AI399" s="19">
        <f t="shared" si="180"/>
        <v>1</v>
      </c>
      <c r="AJ399" s="19">
        <f t="shared" si="189"/>
        <v>1</v>
      </c>
      <c r="AK399" s="19">
        <f t="shared" si="181"/>
        <v>1</v>
      </c>
      <c r="AL399" s="19">
        <f t="shared" si="182"/>
        <v>1</v>
      </c>
      <c r="AM399" s="8">
        <f t="shared" si="183"/>
        <v>1</v>
      </c>
      <c r="AN399" s="8">
        <f t="shared" si="184"/>
        <v>1</v>
      </c>
      <c r="AO399" s="8">
        <f t="shared" si="185"/>
        <v>1</v>
      </c>
      <c r="AP399" s="8">
        <f t="shared" si="186"/>
        <v>10</v>
      </c>
    </row>
    <row r="400" spans="1:43" x14ac:dyDescent="0.25">
      <c r="A400" s="8" t="s">
        <v>2203</v>
      </c>
      <c r="B400" s="8" t="s">
        <v>2212</v>
      </c>
      <c r="C400" s="9" t="s">
        <v>2017</v>
      </c>
      <c r="D400" s="10" t="s">
        <v>725</v>
      </c>
      <c r="E400" s="8" t="s">
        <v>726</v>
      </c>
      <c r="F400" s="11">
        <v>44</v>
      </c>
      <c r="G400" s="11">
        <v>38</v>
      </c>
      <c r="H400" s="11">
        <f t="shared" si="167"/>
        <v>-6</v>
      </c>
      <c r="I400" s="52">
        <f t="shared" si="187"/>
        <v>-0.13636363636363635</v>
      </c>
      <c r="J400" s="11">
        <v>16</v>
      </c>
      <c r="K400" s="11">
        <v>6</v>
      </c>
      <c r="L400" s="14">
        <f t="shared" si="188"/>
        <v>0.375</v>
      </c>
      <c r="M400" s="8">
        <v>11</v>
      </c>
      <c r="N400" s="12">
        <f t="shared" si="168"/>
        <v>0.28947368421052633</v>
      </c>
      <c r="O400" s="8">
        <v>23</v>
      </c>
      <c r="P400" s="12">
        <f t="shared" si="169"/>
        <v>0.60526315789473684</v>
      </c>
      <c r="Q400" s="8">
        <v>23</v>
      </c>
      <c r="R400" s="12">
        <f t="shared" si="170"/>
        <v>0.60526315789473684</v>
      </c>
      <c r="S400" s="8">
        <v>5</v>
      </c>
      <c r="T400" s="8">
        <v>0</v>
      </c>
      <c r="U400" s="8">
        <v>0</v>
      </c>
      <c r="V400" s="8"/>
      <c r="W400" s="8">
        <v>1</v>
      </c>
      <c r="X400" s="8">
        <v>1</v>
      </c>
      <c r="Y400" s="17">
        <f t="shared" si="171"/>
        <v>0</v>
      </c>
      <c r="Z400" s="17">
        <f t="shared" si="172"/>
        <v>0</v>
      </c>
      <c r="AA400" s="17">
        <f t="shared" si="173"/>
        <v>0</v>
      </c>
      <c r="AB400" s="17" t="str">
        <f t="shared" si="174"/>
        <v>YES</v>
      </c>
      <c r="AC400" s="17" t="str">
        <f t="shared" si="175"/>
        <v>YES</v>
      </c>
      <c r="AD400" s="8">
        <v>9</v>
      </c>
      <c r="AE400" s="12">
        <f t="shared" si="176"/>
        <v>0.23684210526315788</v>
      </c>
      <c r="AF400" s="19">
        <f t="shared" si="177"/>
        <v>1</v>
      </c>
      <c r="AG400" s="19">
        <f t="shared" si="178"/>
        <v>0</v>
      </c>
      <c r="AH400" s="19">
        <f t="shared" si="179"/>
        <v>0</v>
      </c>
      <c r="AI400" s="19">
        <f t="shared" si="180"/>
        <v>0</v>
      </c>
      <c r="AJ400" s="19">
        <f t="shared" si="189"/>
        <v>0</v>
      </c>
      <c r="AK400" s="19">
        <f t="shared" si="181"/>
        <v>1</v>
      </c>
      <c r="AL400" s="19">
        <f t="shared" si="182"/>
        <v>1</v>
      </c>
      <c r="AM400" s="8">
        <f t="shared" si="183"/>
        <v>0</v>
      </c>
      <c r="AN400" s="8">
        <f t="shared" si="184"/>
        <v>1</v>
      </c>
      <c r="AO400" s="8">
        <f t="shared" si="185"/>
        <v>0</v>
      </c>
      <c r="AP400" s="8">
        <f t="shared" si="186"/>
        <v>4</v>
      </c>
    </row>
    <row r="401" spans="1:42" x14ac:dyDescent="0.25">
      <c r="A401" s="8" t="s">
        <v>2203</v>
      </c>
      <c r="B401" s="8" t="s">
        <v>2212</v>
      </c>
      <c r="C401" s="9" t="s">
        <v>2114</v>
      </c>
      <c r="D401" s="10" t="s">
        <v>727</v>
      </c>
      <c r="E401" s="8" t="s">
        <v>728</v>
      </c>
      <c r="F401" s="11">
        <v>21</v>
      </c>
      <c r="G401" s="11">
        <v>22</v>
      </c>
      <c r="H401" s="11">
        <f t="shared" si="167"/>
        <v>1</v>
      </c>
      <c r="I401" s="52">
        <f t="shared" si="187"/>
        <v>4.7619047619047616E-2</v>
      </c>
      <c r="J401" s="11">
        <v>11</v>
      </c>
      <c r="K401" s="11">
        <v>5</v>
      </c>
      <c r="L401" s="14">
        <f t="shared" si="188"/>
        <v>0.45454545454545453</v>
      </c>
      <c r="M401" s="8">
        <v>7</v>
      </c>
      <c r="N401" s="12">
        <f t="shared" si="168"/>
        <v>0.31818181818181818</v>
      </c>
      <c r="O401" s="8">
        <v>14</v>
      </c>
      <c r="P401" s="12">
        <f t="shared" si="169"/>
        <v>0.63636363636363635</v>
      </c>
      <c r="Q401" s="8">
        <v>14</v>
      </c>
      <c r="R401" s="12">
        <f t="shared" si="170"/>
        <v>0.63636363636363635</v>
      </c>
      <c r="S401" s="8">
        <v>3</v>
      </c>
      <c r="T401" s="8">
        <v>0</v>
      </c>
      <c r="U401" s="8">
        <v>0</v>
      </c>
      <c r="V401" s="8"/>
      <c r="W401" s="8">
        <v>1</v>
      </c>
      <c r="X401" s="8">
        <v>0</v>
      </c>
      <c r="Y401" s="17">
        <f t="shared" si="171"/>
        <v>0</v>
      </c>
      <c r="Z401" s="17">
        <f t="shared" si="172"/>
        <v>0</v>
      </c>
      <c r="AA401" s="17">
        <f t="shared" si="173"/>
        <v>0</v>
      </c>
      <c r="AB401" s="17" t="str">
        <f t="shared" si="174"/>
        <v>YES</v>
      </c>
      <c r="AC401" s="17">
        <f t="shared" si="175"/>
        <v>0</v>
      </c>
      <c r="AD401" s="8">
        <v>12</v>
      </c>
      <c r="AE401" s="12">
        <f t="shared" si="176"/>
        <v>0.54545454545454541</v>
      </c>
      <c r="AF401" s="19">
        <f t="shared" si="177"/>
        <v>0</v>
      </c>
      <c r="AG401" s="19">
        <f t="shared" si="178"/>
        <v>0</v>
      </c>
      <c r="AH401" s="19">
        <f t="shared" si="179"/>
        <v>0</v>
      </c>
      <c r="AI401" s="19">
        <f t="shared" si="180"/>
        <v>0</v>
      </c>
      <c r="AJ401" s="19">
        <f t="shared" si="189"/>
        <v>0</v>
      </c>
      <c r="AK401" s="19">
        <f t="shared" si="181"/>
        <v>1</v>
      </c>
      <c r="AL401" s="19">
        <f t="shared" si="182"/>
        <v>1</v>
      </c>
      <c r="AM401" s="8">
        <f t="shared" si="183"/>
        <v>0</v>
      </c>
      <c r="AN401" s="8">
        <f t="shared" si="184"/>
        <v>1</v>
      </c>
      <c r="AO401" s="8">
        <f t="shared" si="185"/>
        <v>0</v>
      </c>
      <c r="AP401" s="8">
        <f t="shared" si="186"/>
        <v>3</v>
      </c>
    </row>
    <row r="402" spans="1:42" x14ac:dyDescent="0.25">
      <c r="A402" s="8" t="s">
        <v>2203</v>
      </c>
      <c r="B402" s="8" t="s">
        <v>2212</v>
      </c>
      <c r="C402" s="9" t="s">
        <v>2123</v>
      </c>
      <c r="D402" s="10" t="s">
        <v>729</v>
      </c>
      <c r="E402" s="8" t="s">
        <v>730</v>
      </c>
      <c r="F402" s="11">
        <v>18</v>
      </c>
      <c r="G402" s="11">
        <v>30</v>
      </c>
      <c r="H402" s="11">
        <f t="shared" si="167"/>
        <v>12</v>
      </c>
      <c r="I402" s="52">
        <f t="shared" si="187"/>
        <v>0.66666666666666663</v>
      </c>
      <c r="J402" s="11">
        <v>4</v>
      </c>
      <c r="K402" s="11">
        <v>3</v>
      </c>
      <c r="L402" s="14">
        <f t="shared" si="188"/>
        <v>0.75</v>
      </c>
      <c r="M402" s="8">
        <v>15</v>
      </c>
      <c r="N402" s="12">
        <f t="shared" si="168"/>
        <v>0.5</v>
      </c>
      <c r="O402" s="8">
        <v>20</v>
      </c>
      <c r="P402" s="12">
        <f t="shared" si="169"/>
        <v>0.66666666666666663</v>
      </c>
      <c r="Q402" s="8">
        <v>17</v>
      </c>
      <c r="R402" s="12">
        <f t="shared" si="170"/>
        <v>0.56666666666666665</v>
      </c>
      <c r="S402" s="8">
        <v>0</v>
      </c>
      <c r="T402" s="8">
        <v>0</v>
      </c>
      <c r="U402" s="8">
        <v>0</v>
      </c>
      <c r="V402" s="8"/>
      <c r="W402" s="8">
        <v>0</v>
      </c>
      <c r="X402" s="8">
        <v>0</v>
      </c>
      <c r="Y402" s="17">
        <f t="shared" si="171"/>
        <v>0</v>
      </c>
      <c r="Z402" s="17">
        <f t="shared" si="172"/>
        <v>0</v>
      </c>
      <c r="AA402" s="17">
        <f t="shared" si="173"/>
        <v>0</v>
      </c>
      <c r="AB402" s="17">
        <f t="shared" si="174"/>
        <v>0</v>
      </c>
      <c r="AC402" s="17">
        <f t="shared" si="175"/>
        <v>0</v>
      </c>
      <c r="AD402" s="8">
        <v>11</v>
      </c>
      <c r="AE402" s="12">
        <f t="shared" si="176"/>
        <v>0.36666666666666664</v>
      </c>
      <c r="AF402" s="19">
        <f t="shared" si="177"/>
        <v>0</v>
      </c>
      <c r="AG402" s="19">
        <f t="shared" si="178"/>
        <v>1</v>
      </c>
      <c r="AH402" s="19">
        <f t="shared" si="179"/>
        <v>1</v>
      </c>
      <c r="AI402" s="19">
        <f t="shared" si="180"/>
        <v>1</v>
      </c>
      <c r="AJ402" s="19">
        <f t="shared" si="189"/>
        <v>0</v>
      </c>
      <c r="AK402" s="19">
        <f t="shared" si="181"/>
        <v>1</v>
      </c>
      <c r="AL402" s="19">
        <f t="shared" si="182"/>
        <v>0</v>
      </c>
      <c r="AM402" s="8">
        <f t="shared" si="183"/>
        <v>0</v>
      </c>
      <c r="AN402" s="8">
        <f t="shared" si="184"/>
        <v>0</v>
      </c>
      <c r="AO402" s="8">
        <f t="shared" si="185"/>
        <v>0</v>
      </c>
      <c r="AP402" s="8">
        <f t="shared" si="186"/>
        <v>4</v>
      </c>
    </row>
    <row r="403" spans="1:42" x14ac:dyDescent="0.25">
      <c r="A403" s="8" t="s">
        <v>2203</v>
      </c>
      <c r="B403" s="8" t="s">
        <v>2212</v>
      </c>
      <c r="C403" s="9" t="s">
        <v>1990</v>
      </c>
      <c r="D403" s="10" t="s">
        <v>731</v>
      </c>
      <c r="E403" s="8" t="s">
        <v>732</v>
      </c>
      <c r="F403" s="11">
        <v>12</v>
      </c>
      <c r="G403" s="11">
        <v>35</v>
      </c>
      <c r="H403" s="11">
        <f t="shared" si="167"/>
        <v>23</v>
      </c>
      <c r="I403" s="52">
        <f t="shared" si="187"/>
        <v>1.9166666666666667</v>
      </c>
      <c r="J403" s="11">
        <v>5</v>
      </c>
      <c r="K403" s="11">
        <v>3</v>
      </c>
      <c r="L403" s="14">
        <f t="shared" si="188"/>
        <v>0.6</v>
      </c>
      <c r="M403" s="8">
        <v>11</v>
      </c>
      <c r="N403" s="12">
        <f t="shared" si="168"/>
        <v>0.31428571428571428</v>
      </c>
      <c r="O403" s="8">
        <v>26</v>
      </c>
      <c r="P403" s="12">
        <f t="shared" si="169"/>
        <v>0.74285714285714288</v>
      </c>
      <c r="Q403" s="8">
        <v>19</v>
      </c>
      <c r="R403" s="12">
        <f t="shared" si="170"/>
        <v>0.54285714285714282</v>
      </c>
      <c r="S403" s="8">
        <v>2</v>
      </c>
      <c r="T403" s="8">
        <v>0</v>
      </c>
      <c r="U403" s="8">
        <v>1</v>
      </c>
      <c r="V403" s="8"/>
      <c r="W403" s="8">
        <v>3</v>
      </c>
      <c r="X403" s="8">
        <v>1</v>
      </c>
      <c r="Y403" s="17">
        <f t="shared" si="171"/>
        <v>0</v>
      </c>
      <c r="Z403" s="17" t="str">
        <f t="shared" si="172"/>
        <v>YES</v>
      </c>
      <c r="AA403" s="17">
        <f t="shared" si="173"/>
        <v>0</v>
      </c>
      <c r="AB403" s="17" t="str">
        <f t="shared" si="174"/>
        <v>YES</v>
      </c>
      <c r="AC403" s="17" t="str">
        <f t="shared" si="175"/>
        <v>YES</v>
      </c>
      <c r="AD403" s="8">
        <v>11</v>
      </c>
      <c r="AE403" s="12">
        <f t="shared" si="176"/>
        <v>0.31428571428571428</v>
      </c>
      <c r="AF403" s="19">
        <f t="shared" si="177"/>
        <v>1</v>
      </c>
      <c r="AG403" s="19">
        <f t="shared" si="178"/>
        <v>1</v>
      </c>
      <c r="AH403" s="19">
        <f t="shared" si="179"/>
        <v>1</v>
      </c>
      <c r="AI403" s="19">
        <f t="shared" si="180"/>
        <v>0</v>
      </c>
      <c r="AJ403" s="19">
        <f t="shared" si="189"/>
        <v>1</v>
      </c>
      <c r="AK403" s="19">
        <f t="shared" si="181"/>
        <v>1</v>
      </c>
      <c r="AL403" s="19">
        <f t="shared" si="182"/>
        <v>0</v>
      </c>
      <c r="AM403" s="8">
        <f t="shared" si="183"/>
        <v>1</v>
      </c>
      <c r="AN403" s="8">
        <f t="shared" si="184"/>
        <v>1</v>
      </c>
      <c r="AO403" s="8">
        <f t="shared" si="185"/>
        <v>0</v>
      </c>
      <c r="AP403" s="8">
        <f t="shared" si="186"/>
        <v>7</v>
      </c>
    </row>
    <row r="404" spans="1:42" x14ac:dyDescent="0.25">
      <c r="A404" s="8" t="s">
        <v>2203</v>
      </c>
      <c r="B404" s="8" t="s">
        <v>2212</v>
      </c>
      <c r="C404" s="9" t="s">
        <v>1967</v>
      </c>
      <c r="D404" s="10" t="s">
        <v>733</v>
      </c>
      <c r="E404" s="8" t="s">
        <v>734</v>
      </c>
      <c r="F404" s="11">
        <v>30</v>
      </c>
      <c r="G404" s="11">
        <v>34</v>
      </c>
      <c r="H404" s="11">
        <f t="shared" si="167"/>
        <v>4</v>
      </c>
      <c r="I404" s="52">
        <f t="shared" si="187"/>
        <v>0.13333333333333333</v>
      </c>
      <c r="J404" s="11">
        <v>14</v>
      </c>
      <c r="K404" s="11">
        <v>7</v>
      </c>
      <c r="L404" s="14">
        <f t="shared" si="188"/>
        <v>0.5</v>
      </c>
      <c r="M404" s="8">
        <v>11</v>
      </c>
      <c r="N404" s="12">
        <f t="shared" si="168"/>
        <v>0.3235294117647059</v>
      </c>
      <c r="O404" s="8">
        <v>13</v>
      </c>
      <c r="P404" s="12">
        <f t="shared" si="169"/>
        <v>0.38235294117647056</v>
      </c>
      <c r="Q404" s="8">
        <v>10</v>
      </c>
      <c r="R404" s="12">
        <f t="shared" si="170"/>
        <v>0.29411764705882354</v>
      </c>
      <c r="S404" s="8">
        <v>5</v>
      </c>
      <c r="T404" s="8">
        <v>0</v>
      </c>
      <c r="U404" s="8">
        <v>0</v>
      </c>
      <c r="V404" s="8"/>
      <c r="W404" s="8">
        <v>0</v>
      </c>
      <c r="X404" s="8">
        <v>0</v>
      </c>
      <c r="Y404" s="17">
        <f t="shared" si="171"/>
        <v>0</v>
      </c>
      <c r="Z404" s="17">
        <f t="shared" si="172"/>
        <v>0</v>
      </c>
      <c r="AA404" s="17">
        <f t="shared" si="173"/>
        <v>0</v>
      </c>
      <c r="AB404" s="17">
        <f t="shared" si="174"/>
        <v>0</v>
      </c>
      <c r="AC404" s="17">
        <f t="shared" si="175"/>
        <v>0</v>
      </c>
      <c r="AD404" s="8">
        <v>18</v>
      </c>
      <c r="AE404" s="12">
        <f t="shared" si="176"/>
        <v>0.52941176470588236</v>
      </c>
      <c r="AF404" s="19">
        <f t="shared" si="177"/>
        <v>0</v>
      </c>
      <c r="AG404" s="19">
        <f t="shared" si="178"/>
        <v>1</v>
      </c>
      <c r="AH404" s="19">
        <f t="shared" si="179"/>
        <v>1</v>
      </c>
      <c r="AI404" s="19">
        <f t="shared" si="180"/>
        <v>0</v>
      </c>
      <c r="AJ404" s="19">
        <f t="shared" si="189"/>
        <v>0</v>
      </c>
      <c r="AK404" s="19">
        <f t="shared" si="181"/>
        <v>0</v>
      </c>
      <c r="AL404" s="19">
        <f t="shared" si="182"/>
        <v>1</v>
      </c>
      <c r="AM404" s="8">
        <f t="shared" si="183"/>
        <v>0</v>
      </c>
      <c r="AN404" s="8">
        <f t="shared" si="184"/>
        <v>0</v>
      </c>
      <c r="AO404" s="8">
        <f t="shared" si="185"/>
        <v>0</v>
      </c>
      <c r="AP404" s="8">
        <f t="shared" si="186"/>
        <v>3</v>
      </c>
    </row>
    <row r="405" spans="1:42" x14ac:dyDescent="0.25">
      <c r="A405" s="8" t="s">
        <v>2203</v>
      </c>
      <c r="B405" s="8" t="s">
        <v>2212</v>
      </c>
      <c r="C405" s="9" t="s">
        <v>2142</v>
      </c>
      <c r="D405" s="10" t="s">
        <v>735</v>
      </c>
      <c r="E405" s="8" t="s">
        <v>736</v>
      </c>
      <c r="F405" s="11">
        <v>47</v>
      </c>
      <c r="G405" s="11">
        <v>45</v>
      </c>
      <c r="H405" s="11">
        <f t="shared" si="167"/>
        <v>-2</v>
      </c>
      <c r="I405" s="52">
        <f t="shared" si="187"/>
        <v>-4.2553191489361701E-2</v>
      </c>
      <c r="J405" s="11">
        <v>19</v>
      </c>
      <c r="K405" s="11">
        <v>12</v>
      </c>
      <c r="L405" s="14">
        <f t="shared" si="188"/>
        <v>0.63157894736842102</v>
      </c>
      <c r="M405" s="8">
        <v>25</v>
      </c>
      <c r="N405" s="12">
        <f t="shared" si="168"/>
        <v>0.55555555555555558</v>
      </c>
      <c r="O405" s="8">
        <v>42</v>
      </c>
      <c r="P405" s="12">
        <f t="shared" si="169"/>
        <v>0.93333333333333335</v>
      </c>
      <c r="Q405" s="8">
        <v>37</v>
      </c>
      <c r="R405" s="12">
        <f t="shared" si="170"/>
        <v>0.82222222222222219</v>
      </c>
      <c r="S405" s="8">
        <v>3</v>
      </c>
      <c r="T405" s="8">
        <v>0</v>
      </c>
      <c r="U405" s="8">
        <v>0</v>
      </c>
      <c r="V405" s="8"/>
      <c r="W405" s="8">
        <v>2</v>
      </c>
      <c r="X405" s="8">
        <v>0</v>
      </c>
      <c r="Y405" s="17">
        <f t="shared" si="171"/>
        <v>0</v>
      </c>
      <c r="Z405" s="17">
        <f t="shared" si="172"/>
        <v>0</v>
      </c>
      <c r="AA405" s="17">
        <f t="shared" si="173"/>
        <v>0</v>
      </c>
      <c r="AB405" s="17" t="str">
        <f t="shared" si="174"/>
        <v>YES</v>
      </c>
      <c r="AC405" s="17">
        <f t="shared" si="175"/>
        <v>0</v>
      </c>
      <c r="AD405" s="8">
        <v>34</v>
      </c>
      <c r="AE405" s="12">
        <f t="shared" si="176"/>
        <v>0.75555555555555554</v>
      </c>
      <c r="AF405" s="19">
        <f t="shared" si="177"/>
        <v>1</v>
      </c>
      <c r="AG405" s="19">
        <f t="shared" si="178"/>
        <v>0</v>
      </c>
      <c r="AH405" s="19">
        <f t="shared" si="179"/>
        <v>1</v>
      </c>
      <c r="AI405" s="19">
        <f t="shared" si="180"/>
        <v>1</v>
      </c>
      <c r="AJ405" s="19">
        <f t="shared" si="189"/>
        <v>1</v>
      </c>
      <c r="AK405" s="19">
        <f t="shared" si="181"/>
        <v>1</v>
      </c>
      <c r="AL405" s="19">
        <f t="shared" si="182"/>
        <v>1</v>
      </c>
      <c r="AM405" s="8">
        <f t="shared" si="183"/>
        <v>0</v>
      </c>
      <c r="AN405" s="8">
        <f t="shared" si="184"/>
        <v>1</v>
      </c>
      <c r="AO405" s="8">
        <f t="shared" si="185"/>
        <v>1</v>
      </c>
      <c r="AP405" s="8">
        <f t="shared" si="186"/>
        <v>8</v>
      </c>
    </row>
    <row r="406" spans="1:42" x14ac:dyDescent="0.25">
      <c r="A406" s="8" t="s">
        <v>2203</v>
      </c>
      <c r="B406" s="8" t="s">
        <v>2212</v>
      </c>
      <c r="C406" s="9" t="s">
        <v>2164</v>
      </c>
      <c r="D406" s="10" t="s">
        <v>737</v>
      </c>
      <c r="E406" s="8" t="s">
        <v>738</v>
      </c>
      <c r="F406" s="11">
        <v>30</v>
      </c>
      <c r="G406" s="11">
        <v>27</v>
      </c>
      <c r="H406" s="11">
        <f t="shared" si="167"/>
        <v>-3</v>
      </c>
      <c r="I406" s="52">
        <f t="shared" si="187"/>
        <v>-0.1</v>
      </c>
      <c r="J406" s="11">
        <v>14</v>
      </c>
      <c r="K406" s="11">
        <v>9</v>
      </c>
      <c r="L406" s="14">
        <f t="shared" si="188"/>
        <v>0.6428571428571429</v>
      </c>
      <c r="M406" s="8">
        <v>16</v>
      </c>
      <c r="N406" s="12">
        <f t="shared" si="168"/>
        <v>0.59259259259259256</v>
      </c>
      <c r="O406" s="8">
        <v>18</v>
      </c>
      <c r="P406" s="12">
        <f t="shared" si="169"/>
        <v>0.66666666666666663</v>
      </c>
      <c r="Q406" s="8">
        <v>17</v>
      </c>
      <c r="R406" s="12">
        <f t="shared" si="170"/>
        <v>0.62962962962962965</v>
      </c>
      <c r="S406" s="8">
        <v>3</v>
      </c>
      <c r="T406" s="8">
        <v>0</v>
      </c>
      <c r="U406" s="8">
        <v>0</v>
      </c>
      <c r="V406" s="8"/>
      <c r="W406" s="8">
        <v>1</v>
      </c>
      <c r="X406" s="8">
        <v>1</v>
      </c>
      <c r="Y406" s="17">
        <f t="shared" si="171"/>
        <v>0</v>
      </c>
      <c r="Z406" s="17">
        <f t="shared" si="172"/>
        <v>0</v>
      </c>
      <c r="AA406" s="17">
        <f t="shared" si="173"/>
        <v>0</v>
      </c>
      <c r="AB406" s="17" t="str">
        <f t="shared" si="174"/>
        <v>YES</v>
      </c>
      <c r="AC406" s="17" t="str">
        <f t="shared" si="175"/>
        <v>YES</v>
      </c>
      <c r="AD406" s="8">
        <v>17</v>
      </c>
      <c r="AE406" s="12">
        <f t="shared" si="176"/>
        <v>0.62962962962962965</v>
      </c>
      <c r="AF406" s="19">
        <f t="shared" si="177"/>
        <v>0</v>
      </c>
      <c r="AG406" s="19">
        <f t="shared" si="178"/>
        <v>0</v>
      </c>
      <c r="AH406" s="19">
        <f t="shared" si="179"/>
        <v>1</v>
      </c>
      <c r="AI406" s="19">
        <f t="shared" si="180"/>
        <v>1</v>
      </c>
      <c r="AJ406" s="19">
        <f t="shared" si="189"/>
        <v>0</v>
      </c>
      <c r="AK406" s="19">
        <f t="shared" si="181"/>
        <v>1</v>
      </c>
      <c r="AL406" s="19">
        <f t="shared" si="182"/>
        <v>1</v>
      </c>
      <c r="AM406" s="8">
        <f t="shared" si="183"/>
        <v>0</v>
      </c>
      <c r="AN406" s="8">
        <f t="shared" si="184"/>
        <v>1</v>
      </c>
      <c r="AO406" s="8">
        <f t="shared" si="185"/>
        <v>1</v>
      </c>
      <c r="AP406" s="8">
        <f t="shared" si="186"/>
        <v>6</v>
      </c>
    </row>
    <row r="407" spans="1:42" x14ac:dyDescent="0.25">
      <c r="A407" s="8" t="s">
        <v>2203</v>
      </c>
      <c r="B407" s="8" t="s">
        <v>2212</v>
      </c>
      <c r="C407" s="9" t="s">
        <v>2031</v>
      </c>
      <c r="D407" s="10" t="s">
        <v>739</v>
      </c>
      <c r="E407" s="8" t="s">
        <v>740</v>
      </c>
      <c r="F407" s="11">
        <v>19</v>
      </c>
      <c r="G407" s="11">
        <v>18</v>
      </c>
      <c r="H407" s="11">
        <f t="shared" si="167"/>
        <v>-1</v>
      </c>
      <c r="I407" s="52">
        <f t="shared" si="187"/>
        <v>-5.2631578947368418E-2</v>
      </c>
      <c r="J407" s="11">
        <v>5</v>
      </c>
      <c r="K407" s="11">
        <v>2</v>
      </c>
      <c r="L407" s="14">
        <f t="shared" si="188"/>
        <v>0.4</v>
      </c>
      <c r="M407" s="8">
        <v>9</v>
      </c>
      <c r="N407" s="12">
        <f t="shared" si="168"/>
        <v>0.5</v>
      </c>
      <c r="O407" s="8">
        <v>12</v>
      </c>
      <c r="P407" s="12">
        <f t="shared" si="169"/>
        <v>0.66666666666666663</v>
      </c>
      <c r="Q407" s="8">
        <v>12</v>
      </c>
      <c r="R407" s="12">
        <f t="shared" si="170"/>
        <v>0.66666666666666663</v>
      </c>
      <c r="S407" s="8">
        <v>1</v>
      </c>
      <c r="T407" s="8">
        <v>0</v>
      </c>
      <c r="U407" s="8">
        <v>0</v>
      </c>
      <c r="V407" s="8"/>
      <c r="W407" s="8">
        <v>2</v>
      </c>
      <c r="X407" s="8">
        <v>2</v>
      </c>
      <c r="Y407" s="17">
        <f t="shared" si="171"/>
        <v>0</v>
      </c>
      <c r="Z407" s="17">
        <f t="shared" si="172"/>
        <v>0</v>
      </c>
      <c r="AA407" s="17">
        <f t="shared" si="173"/>
        <v>0</v>
      </c>
      <c r="AB407" s="17" t="str">
        <f t="shared" si="174"/>
        <v>YES</v>
      </c>
      <c r="AC407" s="17" t="str">
        <f t="shared" si="175"/>
        <v>YES</v>
      </c>
      <c r="AD407" s="8">
        <v>7</v>
      </c>
      <c r="AE407" s="12">
        <f t="shared" si="176"/>
        <v>0.3888888888888889</v>
      </c>
      <c r="AF407" s="19">
        <f t="shared" si="177"/>
        <v>0</v>
      </c>
      <c r="AG407" s="19">
        <f t="shared" si="178"/>
        <v>0</v>
      </c>
      <c r="AH407" s="19">
        <f t="shared" si="179"/>
        <v>0</v>
      </c>
      <c r="AI407" s="19">
        <f t="shared" si="180"/>
        <v>1</v>
      </c>
      <c r="AJ407" s="19">
        <f t="shared" si="189"/>
        <v>0</v>
      </c>
      <c r="AK407" s="19">
        <f t="shared" si="181"/>
        <v>1</v>
      </c>
      <c r="AL407" s="19">
        <f t="shared" si="182"/>
        <v>0</v>
      </c>
      <c r="AM407" s="8">
        <f t="shared" si="183"/>
        <v>0</v>
      </c>
      <c r="AN407" s="8">
        <f t="shared" si="184"/>
        <v>1</v>
      </c>
      <c r="AO407" s="8">
        <f t="shared" si="185"/>
        <v>0</v>
      </c>
      <c r="AP407" s="8">
        <f t="shared" si="186"/>
        <v>3</v>
      </c>
    </row>
    <row r="408" spans="1:42" x14ac:dyDescent="0.25">
      <c r="A408" s="8" t="s">
        <v>2203</v>
      </c>
      <c r="B408" s="8" t="s">
        <v>2212</v>
      </c>
      <c r="C408" s="9" t="s">
        <v>2216</v>
      </c>
      <c r="D408" s="10" t="s">
        <v>741</v>
      </c>
      <c r="E408" s="8" t="s">
        <v>742</v>
      </c>
      <c r="F408" s="11">
        <v>28</v>
      </c>
      <c r="G408" s="11">
        <v>32</v>
      </c>
      <c r="H408" s="11">
        <f t="shared" si="167"/>
        <v>4</v>
      </c>
      <c r="I408" s="52">
        <f t="shared" si="187"/>
        <v>0.14285714285714285</v>
      </c>
      <c r="J408" s="11">
        <v>9</v>
      </c>
      <c r="K408" s="11">
        <v>4</v>
      </c>
      <c r="L408" s="14">
        <f t="shared" si="188"/>
        <v>0.44444444444444442</v>
      </c>
      <c r="M408" s="8">
        <v>14</v>
      </c>
      <c r="N408" s="12">
        <f t="shared" si="168"/>
        <v>0.4375</v>
      </c>
      <c r="O408" s="8">
        <v>17</v>
      </c>
      <c r="P408" s="12">
        <f t="shared" si="169"/>
        <v>0.53125</v>
      </c>
      <c r="Q408" s="8">
        <v>18</v>
      </c>
      <c r="R408" s="12">
        <f t="shared" si="170"/>
        <v>0.5625</v>
      </c>
      <c r="S408" s="8">
        <v>6</v>
      </c>
      <c r="T408" s="8">
        <v>0</v>
      </c>
      <c r="U408" s="8">
        <v>0</v>
      </c>
      <c r="V408" s="8"/>
      <c r="W408" s="8">
        <v>6</v>
      </c>
      <c r="X408" s="8">
        <v>1</v>
      </c>
      <c r="Y408" s="17">
        <f t="shared" si="171"/>
        <v>0</v>
      </c>
      <c r="Z408" s="17">
        <f t="shared" si="172"/>
        <v>0</v>
      </c>
      <c r="AA408" s="17">
        <f t="shared" si="173"/>
        <v>0</v>
      </c>
      <c r="AB408" s="17" t="str">
        <f t="shared" si="174"/>
        <v>YES</v>
      </c>
      <c r="AC408" s="17" t="str">
        <f t="shared" si="175"/>
        <v>YES</v>
      </c>
      <c r="AD408" s="8">
        <v>22</v>
      </c>
      <c r="AE408" s="12">
        <f t="shared" si="176"/>
        <v>0.6875</v>
      </c>
      <c r="AF408" s="19">
        <f t="shared" si="177"/>
        <v>0</v>
      </c>
      <c r="AG408" s="19">
        <f t="shared" si="178"/>
        <v>1</v>
      </c>
      <c r="AH408" s="19">
        <f t="shared" si="179"/>
        <v>0</v>
      </c>
      <c r="AI408" s="19">
        <f t="shared" si="180"/>
        <v>1</v>
      </c>
      <c r="AJ408" s="19">
        <f t="shared" si="189"/>
        <v>0</v>
      </c>
      <c r="AK408" s="19">
        <f t="shared" si="181"/>
        <v>1</v>
      </c>
      <c r="AL408" s="19">
        <f t="shared" si="182"/>
        <v>1</v>
      </c>
      <c r="AM408" s="8">
        <f t="shared" si="183"/>
        <v>0</v>
      </c>
      <c r="AN408" s="8">
        <f t="shared" si="184"/>
        <v>1</v>
      </c>
      <c r="AO408" s="8">
        <f t="shared" si="185"/>
        <v>1</v>
      </c>
      <c r="AP408" s="8">
        <f t="shared" si="186"/>
        <v>6</v>
      </c>
    </row>
    <row r="409" spans="1:42" x14ac:dyDescent="0.25">
      <c r="A409" s="8" t="s">
        <v>2203</v>
      </c>
      <c r="B409" s="8" t="s">
        <v>2212</v>
      </c>
      <c r="C409" s="9" t="s">
        <v>2156</v>
      </c>
      <c r="D409" s="10" t="s">
        <v>743</v>
      </c>
      <c r="E409" s="8" t="s">
        <v>744</v>
      </c>
      <c r="F409" s="11">
        <v>21</v>
      </c>
      <c r="G409" s="11">
        <v>51</v>
      </c>
      <c r="H409" s="11">
        <f t="shared" si="167"/>
        <v>30</v>
      </c>
      <c r="I409" s="52">
        <f t="shared" si="187"/>
        <v>1.4285714285714286</v>
      </c>
      <c r="J409" s="11">
        <v>13</v>
      </c>
      <c r="K409" s="11">
        <v>10</v>
      </c>
      <c r="L409" s="14">
        <f t="shared" si="188"/>
        <v>0.76923076923076927</v>
      </c>
      <c r="M409" s="8">
        <v>9</v>
      </c>
      <c r="N409" s="12">
        <f t="shared" si="168"/>
        <v>0.17647058823529413</v>
      </c>
      <c r="O409" s="8">
        <v>30</v>
      </c>
      <c r="P409" s="12">
        <f t="shared" si="169"/>
        <v>0.58823529411764708</v>
      </c>
      <c r="Q409" s="8">
        <v>18</v>
      </c>
      <c r="R409" s="12">
        <f t="shared" si="170"/>
        <v>0.35294117647058826</v>
      </c>
      <c r="S409" s="8">
        <v>5</v>
      </c>
      <c r="T409" s="8">
        <v>0</v>
      </c>
      <c r="U409" s="8">
        <v>1</v>
      </c>
      <c r="V409" s="8"/>
      <c r="W409" s="8">
        <v>1</v>
      </c>
      <c r="X409" s="8">
        <v>1</v>
      </c>
      <c r="Y409" s="17">
        <f t="shared" si="171"/>
        <v>0</v>
      </c>
      <c r="Z409" s="17" t="str">
        <f t="shared" si="172"/>
        <v>YES</v>
      </c>
      <c r="AA409" s="17">
        <f t="shared" si="173"/>
        <v>0</v>
      </c>
      <c r="AB409" s="17" t="str">
        <f t="shared" si="174"/>
        <v>YES</v>
      </c>
      <c r="AC409" s="17" t="str">
        <f t="shared" si="175"/>
        <v>YES</v>
      </c>
      <c r="AD409" s="8">
        <v>21</v>
      </c>
      <c r="AE409" s="12">
        <f t="shared" si="176"/>
        <v>0.41176470588235292</v>
      </c>
      <c r="AF409" s="19">
        <f t="shared" si="177"/>
        <v>1</v>
      </c>
      <c r="AG409" s="19">
        <f t="shared" si="178"/>
        <v>1</v>
      </c>
      <c r="AH409" s="19">
        <f t="shared" si="179"/>
        <v>1</v>
      </c>
      <c r="AI409" s="19">
        <f t="shared" si="180"/>
        <v>0</v>
      </c>
      <c r="AJ409" s="19">
        <f t="shared" si="189"/>
        <v>0</v>
      </c>
      <c r="AK409" s="19">
        <f t="shared" si="181"/>
        <v>0</v>
      </c>
      <c r="AL409" s="19">
        <f t="shared" si="182"/>
        <v>1</v>
      </c>
      <c r="AM409" s="8">
        <f t="shared" si="183"/>
        <v>1</v>
      </c>
      <c r="AN409" s="8">
        <f t="shared" si="184"/>
        <v>1</v>
      </c>
      <c r="AO409" s="8">
        <f t="shared" si="185"/>
        <v>0</v>
      </c>
      <c r="AP409" s="8">
        <f t="shared" si="186"/>
        <v>6</v>
      </c>
    </row>
    <row r="410" spans="1:42" x14ac:dyDescent="0.25">
      <c r="A410" s="8" t="s">
        <v>2203</v>
      </c>
      <c r="B410" s="8" t="s">
        <v>2212</v>
      </c>
      <c r="C410" s="9" t="s">
        <v>2217</v>
      </c>
      <c r="D410" s="10" t="s">
        <v>745</v>
      </c>
      <c r="E410" s="8" t="s">
        <v>746</v>
      </c>
      <c r="F410" s="11">
        <v>28</v>
      </c>
      <c r="G410" s="11">
        <v>30</v>
      </c>
      <c r="H410" s="11">
        <f t="shared" si="167"/>
        <v>2</v>
      </c>
      <c r="I410" s="52">
        <f t="shared" si="187"/>
        <v>7.1428571428571425E-2</v>
      </c>
      <c r="J410" s="11">
        <v>9</v>
      </c>
      <c r="K410" s="11">
        <v>2</v>
      </c>
      <c r="L410" s="14">
        <f t="shared" si="188"/>
        <v>0.22222222222222221</v>
      </c>
      <c r="M410" s="8">
        <v>10</v>
      </c>
      <c r="N410" s="12">
        <f t="shared" si="168"/>
        <v>0.33333333333333331</v>
      </c>
      <c r="O410" s="8">
        <v>12</v>
      </c>
      <c r="P410" s="12">
        <f t="shared" si="169"/>
        <v>0.4</v>
      </c>
      <c r="Q410" s="8">
        <v>12</v>
      </c>
      <c r="R410" s="12">
        <f t="shared" si="170"/>
        <v>0.4</v>
      </c>
      <c r="S410" s="8">
        <v>3</v>
      </c>
      <c r="T410" s="8">
        <v>0</v>
      </c>
      <c r="U410" s="8">
        <v>0</v>
      </c>
      <c r="V410" s="8"/>
      <c r="W410" s="8">
        <v>3</v>
      </c>
      <c r="X410" s="8">
        <v>1</v>
      </c>
      <c r="Y410" s="17">
        <f t="shared" si="171"/>
        <v>0</v>
      </c>
      <c r="Z410" s="17">
        <f t="shared" si="172"/>
        <v>0</v>
      </c>
      <c r="AA410" s="17">
        <f t="shared" si="173"/>
        <v>0</v>
      </c>
      <c r="AB410" s="17" t="str">
        <f t="shared" si="174"/>
        <v>YES</v>
      </c>
      <c r="AC410" s="17" t="str">
        <f t="shared" si="175"/>
        <v>YES</v>
      </c>
      <c r="AD410" s="8">
        <v>10</v>
      </c>
      <c r="AE410" s="12">
        <f t="shared" si="176"/>
        <v>0.33333333333333331</v>
      </c>
      <c r="AF410" s="19">
        <f t="shared" si="177"/>
        <v>0</v>
      </c>
      <c r="AG410" s="19">
        <f t="shared" si="178"/>
        <v>0</v>
      </c>
      <c r="AH410" s="19">
        <f t="shared" si="179"/>
        <v>0</v>
      </c>
      <c r="AI410" s="19">
        <f t="shared" si="180"/>
        <v>0</v>
      </c>
      <c r="AJ410" s="19">
        <f t="shared" si="189"/>
        <v>0</v>
      </c>
      <c r="AK410" s="19">
        <f t="shared" si="181"/>
        <v>0</v>
      </c>
      <c r="AL410" s="19">
        <f t="shared" si="182"/>
        <v>1</v>
      </c>
      <c r="AM410" s="8">
        <f t="shared" si="183"/>
        <v>0</v>
      </c>
      <c r="AN410" s="8">
        <f t="shared" si="184"/>
        <v>1</v>
      </c>
      <c r="AO410" s="8">
        <f t="shared" si="185"/>
        <v>0</v>
      </c>
      <c r="AP410" s="8">
        <f t="shared" si="186"/>
        <v>2</v>
      </c>
    </row>
    <row r="411" spans="1:42" x14ac:dyDescent="0.25">
      <c r="A411" s="8" t="s">
        <v>2203</v>
      </c>
      <c r="B411" s="8" t="s">
        <v>2212</v>
      </c>
      <c r="C411" s="9" t="s">
        <v>2218</v>
      </c>
      <c r="D411" s="10" t="s">
        <v>747</v>
      </c>
      <c r="E411" s="8" t="s">
        <v>748</v>
      </c>
      <c r="F411" s="11">
        <v>31</v>
      </c>
      <c r="G411" s="11">
        <v>30</v>
      </c>
      <c r="H411" s="11">
        <f t="shared" si="167"/>
        <v>-1</v>
      </c>
      <c r="I411" s="52">
        <f t="shared" si="187"/>
        <v>-3.2258064516129031E-2</v>
      </c>
      <c r="J411" s="11">
        <v>19</v>
      </c>
      <c r="K411" s="11">
        <v>9</v>
      </c>
      <c r="L411" s="14">
        <f t="shared" si="188"/>
        <v>0.47368421052631576</v>
      </c>
      <c r="M411" s="8">
        <v>16</v>
      </c>
      <c r="N411" s="12">
        <f t="shared" si="168"/>
        <v>0.53333333333333333</v>
      </c>
      <c r="O411" s="8">
        <v>19</v>
      </c>
      <c r="P411" s="12">
        <f t="shared" si="169"/>
        <v>0.6333333333333333</v>
      </c>
      <c r="Q411" s="8">
        <v>23</v>
      </c>
      <c r="R411" s="12">
        <f t="shared" si="170"/>
        <v>0.76666666666666672</v>
      </c>
      <c r="S411" s="8">
        <v>4</v>
      </c>
      <c r="T411" s="8">
        <v>0</v>
      </c>
      <c r="U411" s="8">
        <v>0</v>
      </c>
      <c r="V411" s="8"/>
      <c r="W411" s="8">
        <v>0</v>
      </c>
      <c r="X411" s="8">
        <v>0</v>
      </c>
      <c r="Y411" s="17">
        <f t="shared" si="171"/>
        <v>0</v>
      </c>
      <c r="Z411" s="17">
        <f t="shared" si="172"/>
        <v>0</v>
      </c>
      <c r="AA411" s="17">
        <f t="shared" si="173"/>
        <v>0</v>
      </c>
      <c r="AB411" s="17">
        <f t="shared" si="174"/>
        <v>0</v>
      </c>
      <c r="AC411" s="17">
        <f t="shared" si="175"/>
        <v>0</v>
      </c>
      <c r="AD411" s="8">
        <v>23</v>
      </c>
      <c r="AE411" s="12">
        <f t="shared" si="176"/>
        <v>0.76666666666666672</v>
      </c>
      <c r="AF411" s="19">
        <f t="shared" si="177"/>
        <v>0</v>
      </c>
      <c r="AG411" s="19">
        <f t="shared" si="178"/>
        <v>0</v>
      </c>
      <c r="AH411" s="19">
        <f t="shared" si="179"/>
        <v>0</v>
      </c>
      <c r="AI411" s="19">
        <f t="shared" si="180"/>
        <v>1</v>
      </c>
      <c r="AJ411" s="19">
        <f t="shared" si="189"/>
        <v>0</v>
      </c>
      <c r="AK411" s="19">
        <f t="shared" si="181"/>
        <v>1</v>
      </c>
      <c r="AL411" s="19">
        <f t="shared" si="182"/>
        <v>1</v>
      </c>
      <c r="AM411" s="8">
        <f t="shared" si="183"/>
        <v>0</v>
      </c>
      <c r="AN411" s="8">
        <f t="shared" si="184"/>
        <v>0</v>
      </c>
      <c r="AO411" s="8">
        <f t="shared" si="185"/>
        <v>1</v>
      </c>
      <c r="AP411" s="8">
        <f t="shared" si="186"/>
        <v>4</v>
      </c>
    </row>
    <row r="412" spans="1:42" x14ac:dyDescent="0.25">
      <c r="A412" s="8" t="s">
        <v>2203</v>
      </c>
      <c r="B412" s="8" t="s">
        <v>2212</v>
      </c>
      <c r="C412" s="9" t="s">
        <v>2124</v>
      </c>
      <c r="D412" s="10" t="s">
        <v>749</v>
      </c>
      <c r="E412" s="8" t="s">
        <v>750</v>
      </c>
      <c r="F412" s="11">
        <v>18</v>
      </c>
      <c r="G412" s="11">
        <v>20</v>
      </c>
      <c r="H412" s="11">
        <f t="shared" si="167"/>
        <v>2</v>
      </c>
      <c r="I412" s="52">
        <f t="shared" si="187"/>
        <v>0.1111111111111111</v>
      </c>
      <c r="J412" s="11">
        <v>5</v>
      </c>
      <c r="K412" s="11">
        <v>2</v>
      </c>
      <c r="L412" s="14">
        <f t="shared" si="188"/>
        <v>0.4</v>
      </c>
      <c r="M412" s="8">
        <v>11</v>
      </c>
      <c r="N412" s="12">
        <f t="shared" si="168"/>
        <v>0.55000000000000004</v>
      </c>
      <c r="O412" s="8">
        <v>11</v>
      </c>
      <c r="P412" s="12">
        <f t="shared" si="169"/>
        <v>0.55000000000000004</v>
      </c>
      <c r="Q412" s="8">
        <v>11</v>
      </c>
      <c r="R412" s="12">
        <f t="shared" si="170"/>
        <v>0.55000000000000004</v>
      </c>
      <c r="S412" s="8">
        <v>3</v>
      </c>
      <c r="T412" s="8">
        <v>0</v>
      </c>
      <c r="U412" s="8">
        <v>0</v>
      </c>
      <c r="V412" s="8"/>
      <c r="W412" s="8">
        <v>2</v>
      </c>
      <c r="X412" s="8">
        <v>0</v>
      </c>
      <c r="Y412" s="17">
        <f t="shared" si="171"/>
        <v>0</v>
      </c>
      <c r="Z412" s="17">
        <f t="shared" si="172"/>
        <v>0</v>
      </c>
      <c r="AA412" s="17">
        <f t="shared" si="173"/>
        <v>0</v>
      </c>
      <c r="AB412" s="17" t="str">
        <f t="shared" si="174"/>
        <v>YES</v>
      </c>
      <c r="AC412" s="17">
        <f t="shared" si="175"/>
        <v>0</v>
      </c>
      <c r="AD412" s="8">
        <v>10</v>
      </c>
      <c r="AE412" s="12">
        <f t="shared" si="176"/>
        <v>0.5</v>
      </c>
      <c r="AF412" s="19">
        <f t="shared" si="177"/>
        <v>0</v>
      </c>
      <c r="AG412" s="19">
        <f t="shared" si="178"/>
        <v>1</v>
      </c>
      <c r="AH412" s="19">
        <f t="shared" si="179"/>
        <v>0</v>
      </c>
      <c r="AI412" s="19">
        <f t="shared" si="180"/>
        <v>1</v>
      </c>
      <c r="AJ412" s="19">
        <f t="shared" si="189"/>
        <v>0</v>
      </c>
      <c r="AK412" s="19">
        <f t="shared" si="181"/>
        <v>1</v>
      </c>
      <c r="AL412" s="19">
        <f t="shared" si="182"/>
        <v>1</v>
      </c>
      <c r="AM412" s="8">
        <f t="shared" si="183"/>
        <v>0</v>
      </c>
      <c r="AN412" s="8">
        <f t="shared" si="184"/>
        <v>1</v>
      </c>
      <c r="AO412" s="8">
        <f t="shared" si="185"/>
        <v>0</v>
      </c>
      <c r="AP412" s="8">
        <f t="shared" si="186"/>
        <v>5</v>
      </c>
    </row>
    <row r="413" spans="1:42" x14ac:dyDescent="0.25">
      <c r="A413" s="8" t="s">
        <v>2203</v>
      </c>
      <c r="B413" s="8" t="s">
        <v>2212</v>
      </c>
      <c r="C413" s="9" t="s">
        <v>2219</v>
      </c>
      <c r="D413" s="10" t="s">
        <v>751</v>
      </c>
      <c r="E413" s="8" t="s">
        <v>752</v>
      </c>
      <c r="F413" s="11">
        <v>19</v>
      </c>
      <c r="G413" s="11">
        <v>28</v>
      </c>
      <c r="H413" s="11">
        <f t="shared" si="167"/>
        <v>9</v>
      </c>
      <c r="I413" s="52">
        <f t="shared" si="187"/>
        <v>0.47368421052631576</v>
      </c>
      <c r="J413" s="11">
        <v>9</v>
      </c>
      <c r="K413" s="11">
        <v>5</v>
      </c>
      <c r="L413" s="14">
        <f t="shared" si="188"/>
        <v>0.55555555555555558</v>
      </c>
      <c r="M413" s="8">
        <v>10</v>
      </c>
      <c r="N413" s="12">
        <f t="shared" si="168"/>
        <v>0.35714285714285715</v>
      </c>
      <c r="O413" s="8">
        <v>15</v>
      </c>
      <c r="P413" s="12">
        <f t="shared" si="169"/>
        <v>0.5357142857142857</v>
      </c>
      <c r="Q413" s="8">
        <v>15</v>
      </c>
      <c r="R413" s="12">
        <f t="shared" si="170"/>
        <v>0.5357142857142857</v>
      </c>
      <c r="S413" s="8">
        <v>5</v>
      </c>
      <c r="T413" s="8">
        <v>0</v>
      </c>
      <c r="U413" s="8">
        <v>0</v>
      </c>
      <c r="V413" s="8"/>
      <c r="W413" s="8">
        <v>0</v>
      </c>
      <c r="X413" s="8">
        <v>1</v>
      </c>
      <c r="Y413" s="17">
        <f t="shared" si="171"/>
        <v>0</v>
      </c>
      <c r="Z413" s="17">
        <f t="shared" si="172"/>
        <v>0</v>
      </c>
      <c r="AA413" s="17">
        <f t="shared" si="173"/>
        <v>0</v>
      </c>
      <c r="AB413" s="17">
        <f t="shared" si="174"/>
        <v>0</v>
      </c>
      <c r="AC413" s="17" t="str">
        <f t="shared" si="175"/>
        <v>YES</v>
      </c>
      <c r="AD413" s="8">
        <v>17</v>
      </c>
      <c r="AE413" s="12">
        <f t="shared" si="176"/>
        <v>0.6071428571428571</v>
      </c>
      <c r="AF413" s="19">
        <f t="shared" si="177"/>
        <v>0</v>
      </c>
      <c r="AG413" s="19">
        <f t="shared" si="178"/>
        <v>1</v>
      </c>
      <c r="AH413" s="19">
        <f t="shared" si="179"/>
        <v>1</v>
      </c>
      <c r="AI413" s="19">
        <f t="shared" si="180"/>
        <v>0</v>
      </c>
      <c r="AJ413" s="19">
        <f t="shared" si="189"/>
        <v>0</v>
      </c>
      <c r="AK413" s="19">
        <f t="shared" si="181"/>
        <v>1</v>
      </c>
      <c r="AL413" s="19">
        <f t="shared" si="182"/>
        <v>1</v>
      </c>
      <c r="AM413" s="8">
        <f t="shared" si="183"/>
        <v>0</v>
      </c>
      <c r="AN413" s="8">
        <f t="shared" si="184"/>
        <v>1</v>
      </c>
      <c r="AO413" s="8">
        <f t="shared" si="185"/>
        <v>1</v>
      </c>
      <c r="AP413" s="8">
        <f t="shared" si="186"/>
        <v>6</v>
      </c>
    </row>
    <row r="414" spans="1:42" x14ac:dyDescent="0.25">
      <c r="A414" s="8" t="s">
        <v>2203</v>
      </c>
      <c r="B414" s="8" t="s">
        <v>2220</v>
      </c>
      <c r="C414" s="9" t="s">
        <v>2103</v>
      </c>
      <c r="D414" s="10" t="s">
        <v>753</v>
      </c>
      <c r="E414" s="8" t="s">
        <v>754</v>
      </c>
      <c r="F414" s="11">
        <v>7</v>
      </c>
      <c r="G414" s="11">
        <v>29</v>
      </c>
      <c r="H414" s="11">
        <f t="shared" si="167"/>
        <v>22</v>
      </c>
      <c r="I414" s="52">
        <f t="shared" si="187"/>
        <v>3.1428571428571428</v>
      </c>
      <c r="J414" s="11">
        <v>3</v>
      </c>
      <c r="K414" s="11">
        <v>4</v>
      </c>
      <c r="L414" s="14">
        <f t="shared" si="188"/>
        <v>1.3333333333333333</v>
      </c>
      <c r="M414" s="8">
        <v>5</v>
      </c>
      <c r="N414" s="12">
        <f t="shared" si="168"/>
        <v>0.17241379310344829</v>
      </c>
      <c r="O414" s="8">
        <v>9</v>
      </c>
      <c r="P414" s="12">
        <f t="shared" si="169"/>
        <v>0.31034482758620691</v>
      </c>
      <c r="Q414" s="8">
        <v>7</v>
      </c>
      <c r="R414" s="12">
        <f t="shared" si="170"/>
        <v>0.2413793103448276</v>
      </c>
      <c r="S414" s="8">
        <v>4</v>
      </c>
      <c r="T414" s="8">
        <v>0</v>
      </c>
      <c r="U414" s="8">
        <v>1</v>
      </c>
      <c r="V414" s="8"/>
      <c r="W414" s="8">
        <v>2</v>
      </c>
      <c r="X414" s="8">
        <v>1</v>
      </c>
      <c r="Y414" s="17">
        <f t="shared" si="171"/>
        <v>0</v>
      </c>
      <c r="Z414" s="17" t="str">
        <f t="shared" si="172"/>
        <v>YES</v>
      </c>
      <c r="AA414" s="17">
        <f t="shared" si="173"/>
        <v>0</v>
      </c>
      <c r="AB414" s="17" t="str">
        <f t="shared" si="174"/>
        <v>YES</v>
      </c>
      <c r="AC414" s="17" t="str">
        <f t="shared" si="175"/>
        <v>YES</v>
      </c>
      <c r="AD414" s="8">
        <v>18</v>
      </c>
      <c r="AE414" s="12">
        <f t="shared" si="176"/>
        <v>0.62068965517241381</v>
      </c>
      <c r="AF414" s="19">
        <f t="shared" si="177"/>
        <v>0</v>
      </c>
      <c r="AG414" s="19">
        <f t="shared" si="178"/>
        <v>1</v>
      </c>
      <c r="AH414" s="19">
        <f t="shared" si="179"/>
        <v>1</v>
      </c>
      <c r="AI414" s="19">
        <f t="shared" si="180"/>
        <v>0</v>
      </c>
      <c r="AJ414" s="19">
        <f t="shared" si="189"/>
        <v>0</v>
      </c>
      <c r="AK414" s="19">
        <f t="shared" si="181"/>
        <v>0</v>
      </c>
      <c r="AL414" s="19">
        <f t="shared" si="182"/>
        <v>1</v>
      </c>
      <c r="AM414" s="8">
        <f t="shared" si="183"/>
        <v>1</v>
      </c>
      <c r="AN414" s="8">
        <f t="shared" si="184"/>
        <v>1</v>
      </c>
      <c r="AO414" s="8">
        <f t="shared" si="185"/>
        <v>1</v>
      </c>
      <c r="AP414" s="8">
        <f t="shared" si="186"/>
        <v>6</v>
      </c>
    </row>
    <row r="415" spans="1:42" x14ac:dyDescent="0.25">
      <c r="A415" s="8" t="s">
        <v>2203</v>
      </c>
      <c r="B415" s="8" t="s">
        <v>2220</v>
      </c>
      <c r="C415" s="9" t="s">
        <v>2027</v>
      </c>
      <c r="D415" s="10" t="s">
        <v>755</v>
      </c>
      <c r="E415" s="8" t="s">
        <v>756</v>
      </c>
      <c r="F415" s="11">
        <v>20</v>
      </c>
      <c r="G415" s="11">
        <v>17</v>
      </c>
      <c r="H415" s="11">
        <f t="shared" si="167"/>
        <v>-3</v>
      </c>
      <c r="I415" s="52">
        <f t="shared" si="187"/>
        <v>-0.15</v>
      </c>
      <c r="J415" s="11">
        <v>9</v>
      </c>
      <c r="K415" s="11">
        <v>4</v>
      </c>
      <c r="L415" s="14">
        <f t="shared" si="188"/>
        <v>0.44444444444444442</v>
      </c>
      <c r="M415" s="8">
        <v>6</v>
      </c>
      <c r="N415" s="12">
        <f t="shared" si="168"/>
        <v>0.35294117647058826</v>
      </c>
      <c r="O415" s="8">
        <v>8</v>
      </c>
      <c r="P415" s="12">
        <f t="shared" si="169"/>
        <v>0.47058823529411764</v>
      </c>
      <c r="Q415" s="8">
        <v>8</v>
      </c>
      <c r="R415" s="12">
        <f t="shared" si="170"/>
        <v>0.47058823529411764</v>
      </c>
      <c r="S415" s="8">
        <v>0</v>
      </c>
      <c r="T415" s="8">
        <v>0</v>
      </c>
      <c r="U415" s="8">
        <v>1</v>
      </c>
      <c r="V415" s="8"/>
      <c r="W415" s="8">
        <v>0</v>
      </c>
      <c r="X415" s="8">
        <v>0</v>
      </c>
      <c r="Y415" s="17">
        <f t="shared" si="171"/>
        <v>0</v>
      </c>
      <c r="Z415" s="17" t="str">
        <f t="shared" si="172"/>
        <v>YES</v>
      </c>
      <c r="AA415" s="17">
        <f t="shared" si="173"/>
        <v>0</v>
      </c>
      <c r="AB415" s="17">
        <f t="shared" si="174"/>
        <v>0</v>
      </c>
      <c r="AC415" s="17">
        <f t="shared" si="175"/>
        <v>0</v>
      </c>
      <c r="AD415" s="8">
        <v>7</v>
      </c>
      <c r="AE415" s="12">
        <f t="shared" si="176"/>
        <v>0.41176470588235292</v>
      </c>
      <c r="AF415" s="19">
        <f t="shared" si="177"/>
        <v>0</v>
      </c>
      <c r="AG415" s="19">
        <f t="shared" si="178"/>
        <v>0</v>
      </c>
      <c r="AH415" s="19">
        <f t="shared" si="179"/>
        <v>0</v>
      </c>
      <c r="AI415" s="19">
        <f t="shared" si="180"/>
        <v>0</v>
      </c>
      <c r="AJ415" s="19">
        <f t="shared" si="189"/>
        <v>0</v>
      </c>
      <c r="AK415" s="19">
        <f t="shared" si="181"/>
        <v>0</v>
      </c>
      <c r="AL415" s="19">
        <f t="shared" si="182"/>
        <v>0</v>
      </c>
      <c r="AM415" s="8">
        <f t="shared" si="183"/>
        <v>1</v>
      </c>
      <c r="AN415" s="8">
        <f t="shared" si="184"/>
        <v>0</v>
      </c>
      <c r="AO415" s="8">
        <f t="shared" si="185"/>
        <v>0</v>
      </c>
      <c r="AP415" s="8">
        <f t="shared" si="186"/>
        <v>1</v>
      </c>
    </row>
    <row r="416" spans="1:42" x14ac:dyDescent="0.25">
      <c r="A416" s="8" t="s">
        <v>2203</v>
      </c>
      <c r="B416" s="8" t="s">
        <v>2220</v>
      </c>
      <c r="C416" s="9" t="s">
        <v>2163</v>
      </c>
      <c r="D416" s="10" t="s">
        <v>757</v>
      </c>
      <c r="E416" s="8" t="s">
        <v>758</v>
      </c>
      <c r="F416" s="11">
        <v>54</v>
      </c>
      <c r="G416" s="11">
        <v>59</v>
      </c>
      <c r="H416" s="11">
        <f t="shared" si="167"/>
        <v>5</v>
      </c>
      <c r="I416" s="52">
        <f t="shared" si="187"/>
        <v>9.2592592592592587E-2</v>
      </c>
      <c r="J416" s="11">
        <v>24</v>
      </c>
      <c r="K416" s="11">
        <v>12</v>
      </c>
      <c r="L416" s="14">
        <f t="shared" si="188"/>
        <v>0.5</v>
      </c>
      <c r="M416" s="8">
        <v>19</v>
      </c>
      <c r="N416" s="12">
        <f t="shared" si="168"/>
        <v>0.32203389830508472</v>
      </c>
      <c r="O416" s="8">
        <v>23</v>
      </c>
      <c r="P416" s="12">
        <f t="shared" si="169"/>
        <v>0.38983050847457629</v>
      </c>
      <c r="Q416" s="8">
        <v>25</v>
      </c>
      <c r="R416" s="12">
        <f t="shared" si="170"/>
        <v>0.42372881355932202</v>
      </c>
      <c r="S416" s="8">
        <v>3</v>
      </c>
      <c r="T416" s="8">
        <v>0</v>
      </c>
      <c r="U416" s="8">
        <v>1</v>
      </c>
      <c r="V416" s="8"/>
      <c r="W416" s="8">
        <v>2</v>
      </c>
      <c r="X416" s="8">
        <v>1</v>
      </c>
      <c r="Y416" s="17">
        <f t="shared" si="171"/>
        <v>0</v>
      </c>
      <c r="Z416" s="17" t="str">
        <f t="shared" si="172"/>
        <v>YES</v>
      </c>
      <c r="AA416" s="17">
        <f t="shared" si="173"/>
        <v>0</v>
      </c>
      <c r="AB416" s="17" t="str">
        <f t="shared" si="174"/>
        <v>YES</v>
      </c>
      <c r="AC416" s="17" t="str">
        <f t="shared" si="175"/>
        <v>YES</v>
      </c>
      <c r="AD416" s="8">
        <v>26</v>
      </c>
      <c r="AE416" s="12">
        <f t="shared" si="176"/>
        <v>0.44067796610169491</v>
      </c>
      <c r="AF416" s="19">
        <f t="shared" si="177"/>
        <v>1</v>
      </c>
      <c r="AG416" s="19">
        <f t="shared" si="178"/>
        <v>0</v>
      </c>
      <c r="AH416" s="19">
        <f t="shared" si="179"/>
        <v>1</v>
      </c>
      <c r="AI416" s="19">
        <f t="shared" si="180"/>
        <v>0</v>
      </c>
      <c r="AJ416" s="19">
        <f t="shared" si="189"/>
        <v>0</v>
      </c>
      <c r="AK416" s="19">
        <f t="shared" si="181"/>
        <v>0</v>
      </c>
      <c r="AL416" s="19">
        <f t="shared" si="182"/>
        <v>1</v>
      </c>
      <c r="AM416" s="8">
        <f t="shared" si="183"/>
        <v>1</v>
      </c>
      <c r="AN416" s="8">
        <f t="shared" si="184"/>
        <v>1</v>
      </c>
      <c r="AO416" s="8">
        <f t="shared" si="185"/>
        <v>0</v>
      </c>
      <c r="AP416" s="8">
        <f t="shared" si="186"/>
        <v>5</v>
      </c>
    </row>
    <row r="417" spans="1:43" x14ac:dyDescent="0.25">
      <c r="A417" s="8" t="s">
        <v>2203</v>
      </c>
      <c r="B417" s="8" t="s">
        <v>2220</v>
      </c>
      <c r="C417" s="9" t="s">
        <v>2094</v>
      </c>
      <c r="D417" s="10" t="s">
        <v>759</v>
      </c>
      <c r="E417" s="8" t="s">
        <v>760</v>
      </c>
      <c r="F417" s="11">
        <v>34</v>
      </c>
      <c r="G417" s="11">
        <v>22</v>
      </c>
      <c r="H417" s="11">
        <f t="shared" si="167"/>
        <v>-12</v>
      </c>
      <c r="I417" s="52">
        <f t="shared" si="187"/>
        <v>-0.35294117647058826</v>
      </c>
      <c r="J417" s="11">
        <v>20</v>
      </c>
      <c r="K417" s="11">
        <v>8</v>
      </c>
      <c r="L417" s="14">
        <f t="shared" si="188"/>
        <v>0.4</v>
      </c>
      <c r="M417" s="8">
        <v>9</v>
      </c>
      <c r="N417" s="12">
        <f t="shared" si="168"/>
        <v>0.40909090909090912</v>
      </c>
      <c r="O417" s="8">
        <v>14</v>
      </c>
      <c r="P417" s="12">
        <f t="shared" si="169"/>
        <v>0.63636363636363635</v>
      </c>
      <c r="Q417" s="8">
        <v>16</v>
      </c>
      <c r="R417" s="12">
        <f t="shared" si="170"/>
        <v>0.72727272727272729</v>
      </c>
      <c r="S417" s="8">
        <v>6</v>
      </c>
      <c r="T417" s="8">
        <v>0</v>
      </c>
      <c r="U417" s="8">
        <v>1</v>
      </c>
      <c r="V417" s="8"/>
      <c r="W417" s="8">
        <v>0</v>
      </c>
      <c r="X417" s="8">
        <v>1</v>
      </c>
      <c r="Y417" s="17">
        <f t="shared" si="171"/>
        <v>0</v>
      </c>
      <c r="Z417" s="17" t="str">
        <f t="shared" si="172"/>
        <v>YES</v>
      </c>
      <c r="AA417" s="17">
        <f t="shared" si="173"/>
        <v>0</v>
      </c>
      <c r="AB417" s="17">
        <f t="shared" si="174"/>
        <v>0</v>
      </c>
      <c r="AC417" s="17" t="str">
        <f t="shared" si="175"/>
        <v>YES</v>
      </c>
      <c r="AD417" s="8">
        <v>7</v>
      </c>
      <c r="AE417" s="12">
        <f t="shared" si="176"/>
        <v>0.31818181818181818</v>
      </c>
      <c r="AF417" s="19">
        <f t="shared" si="177"/>
        <v>0</v>
      </c>
      <c r="AG417" s="19">
        <f t="shared" si="178"/>
        <v>0</v>
      </c>
      <c r="AH417" s="19">
        <f t="shared" si="179"/>
        <v>0</v>
      </c>
      <c r="AI417" s="19">
        <f t="shared" si="180"/>
        <v>1</v>
      </c>
      <c r="AJ417" s="19">
        <f t="shared" si="189"/>
        <v>0</v>
      </c>
      <c r="AK417" s="19">
        <f t="shared" si="181"/>
        <v>1</v>
      </c>
      <c r="AL417" s="19">
        <f t="shared" si="182"/>
        <v>1</v>
      </c>
      <c r="AM417" s="8">
        <f t="shared" si="183"/>
        <v>1</v>
      </c>
      <c r="AN417" s="8">
        <f t="shared" si="184"/>
        <v>1</v>
      </c>
      <c r="AO417" s="8">
        <f t="shared" si="185"/>
        <v>0</v>
      </c>
      <c r="AP417" s="8">
        <f t="shared" si="186"/>
        <v>5</v>
      </c>
    </row>
    <row r="418" spans="1:43" x14ac:dyDescent="0.25">
      <c r="A418" s="20" t="s">
        <v>2203</v>
      </c>
      <c r="B418" s="20" t="s">
        <v>2220</v>
      </c>
      <c r="C418" s="21" t="s">
        <v>2055</v>
      </c>
      <c r="D418" s="22" t="s">
        <v>761</v>
      </c>
      <c r="E418" s="20" t="s">
        <v>762</v>
      </c>
      <c r="F418" s="23">
        <v>4</v>
      </c>
      <c r="G418" s="23">
        <v>6</v>
      </c>
      <c r="H418" s="23">
        <f t="shared" si="167"/>
        <v>2</v>
      </c>
      <c r="I418" s="53">
        <f t="shared" si="187"/>
        <v>0.5</v>
      </c>
      <c r="J418" s="23">
        <v>1</v>
      </c>
      <c r="K418" s="23">
        <v>1</v>
      </c>
      <c r="L418" s="24">
        <f t="shared" si="188"/>
        <v>1</v>
      </c>
      <c r="M418" s="20">
        <v>3</v>
      </c>
      <c r="N418" s="25">
        <f t="shared" si="168"/>
        <v>0.5</v>
      </c>
      <c r="O418" s="20">
        <v>5</v>
      </c>
      <c r="P418" s="25">
        <f t="shared" si="169"/>
        <v>0.83333333333333337</v>
      </c>
      <c r="Q418" s="20">
        <v>3</v>
      </c>
      <c r="R418" s="25">
        <f t="shared" si="170"/>
        <v>0.5</v>
      </c>
      <c r="S418" s="20">
        <v>6</v>
      </c>
      <c r="T418" s="20">
        <v>0</v>
      </c>
      <c r="U418" s="20">
        <v>0</v>
      </c>
      <c r="V418" s="20"/>
      <c r="W418" s="20">
        <v>0</v>
      </c>
      <c r="X418" s="20">
        <v>0</v>
      </c>
      <c r="Y418" s="26">
        <f t="shared" si="171"/>
        <v>0</v>
      </c>
      <c r="Z418" s="26">
        <f t="shared" si="172"/>
        <v>0</v>
      </c>
      <c r="AA418" s="26">
        <f t="shared" si="173"/>
        <v>0</v>
      </c>
      <c r="AB418" s="26">
        <f t="shared" si="174"/>
        <v>0</v>
      </c>
      <c r="AC418" s="26">
        <f t="shared" si="175"/>
        <v>0</v>
      </c>
      <c r="AD418" s="20">
        <v>3</v>
      </c>
      <c r="AE418" s="25">
        <f t="shared" si="176"/>
        <v>0.5</v>
      </c>
      <c r="AF418" s="27">
        <f t="shared" si="177"/>
        <v>0</v>
      </c>
      <c r="AG418" s="27">
        <f t="shared" si="178"/>
        <v>1</v>
      </c>
      <c r="AH418" s="27">
        <f t="shared" si="179"/>
        <v>1</v>
      </c>
      <c r="AI418" s="27">
        <f t="shared" si="180"/>
        <v>1</v>
      </c>
      <c r="AJ418" s="27">
        <f t="shared" si="189"/>
        <v>1</v>
      </c>
      <c r="AK418" s="27">
        <f t="shared" si="181"/>
        <v>1</v>
      </c>
      <c r="AL418" s="27">
        <f t="shared" si="182"/>
        <v>1</v>
      </c>
      <c r="AM418" s="20">
        <f t="shared" si="183"/>
        <v>0</v>
      </c>
      <c r="AN418" s="20">
        <f t="shared" si="184"/>
        <v>0</v>
      </c>
      <c r="AO418" s="20">
        <f t="shared" si="185"/>
        <v>0</v>
      </c>
      <c r="AP418" s="20">
        <f t="shared" si="186"/>
        <v>6</v>
      </c>
      <c r="AQ418" s="28"/>
    </row>
    <row r="419" spans="1:43" x14ac:dyDescent="0.25">
      <c r="A419" s="8" t="s">
        <v>2203</v>
      </c>
      <c r="B419" s="8" t="s">
        <v>2220</v>
      </c>
      <c r="C419" s="9" t="s">
        <v>2081</v>
      </c>
      <c r="D419" s="10" t="s">
        <v>763</v>
      </c>
      <c r="E419" s="8" t="s">
        <v>764</v>
      </c>
      <c r="F419" s="11">
        <v>43</v>
      </c>
      <c r="G419" s="11">
        <v>49</v>
      </c>
      <c r="H419" s="11">
        <f t="shared" si="167"/>
        <v>6</v>
      </c>
      <c r="I419" s="52">
        <f t="shared" si="187"/>
        <v>0.13953488372093023</v>
      </c>
      <c r="J419" s="11">
        <v>16</v>
      </c>
      <c r="K419" s="11">
        <v>15</v>
      </c>
      <c r="L419" s="14">
        <f t="shared" si="188"/>
        <v>0.9375</v>
      </c>
      <c r="M419" s="8">
        <v>33</v>
      </c>
      <c r="N419" s="12">
        <f t="shared" si="168"/>
        <v>0.67346938775510201</v>
      </c>
      <c r="O419" s="8">
        <v>36</v>
      </c>
      <c r="P419" s="12">
        <f t="shared" si="169"/>
        <v>0.73469387755102045</v>
      </c>
      <c r="Q419" s="8">
        <v>34</v>
      </c>
      <c r="R419" s="12">
        <f t="shared" si="170"/>
        <v>0.69387755102040816</v>
      </c>
      <c r="S419" s="8">
        <v>10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17" t="str">
        <f t="shared" si="171"/>
        <v>YES</v>
      </c>
      <c r="Z419" s="17" t="str">
        <f t="shared" si="172"/>
        <v>YES</v>
      </c>
      <c r="AA419" s="17" t="str">
        <f t="shared" si="173"/>
        <v>YES</v>
      </c>
      <c r="AB419" s="17" t="str">
        <f t="shared" si="174"/>
        <v>YES</v>
      </c>
      <c r="AC419" s="17" t="str">
        <f t="shared" si="175"/>
        <v>YES</v>
      </c>
      <c r="AD419" s="8">
        <v>44</v>
      </c>
      <c r="AE419" s="12">
        <f t="shared" si="176"/>
        <v>0.89795918367346939</v>
      </c>
      <c r="AF419" s="19">
        <f t="shared" si="177"/>
        <v>1</v>
      </c>
      <c r="AG419" s="19">
        <f t="shared" si="178"/>
        <v>1</v>
      </c>
      <c r="AH419" s="19">
        <f t="shared" si="179"/>
        <v>1</v>
      </c>
      <c r="AI419" s="19">
        <f t="shared" si="180"/>
        <v>1</v>
      </c>
      <c r="AJ419" s="19">
        <f t="shared" si="189"/>
        <v>1</v>
      </c>
      <c r="AK419" s="19">
        <f t="shared" si="181"/>
        <v>1</v>
      </c>
      <c r="AL419" s="19">
        <f t="shared" si="182"/>
        <v>1</v>
      </c>
      <c r="AM419" s="8">
        <f t="shared" si="183"/>
        <v>1</v>
      </c>
      <c r="AN419" s="8">
        <f t="shared" si="184"/>
        <v>1</v>
      </c>
      <c r="AO419" s="8">
        <f t="shared" si="185"/>
        <v>1</v>
      </c>
      <c r="AP419" s="8">
        <f t="shared" si="186"/>
        <v>10</v>
      </c>
    </row>
    <row r="420" spans="1:43" x14ac:dyDescent="0.25">
      <c r="A420" s="8" t="s">
        <v>2203</v>
      </c>
      <c r="B420" s="8" t="s">
        <v>2220</v>
      </c>
      <c r="C420" s="9" t="s">
        <v>2221</v>
      </c>
      <c r="D420" s="10" t="s">
        <v>765</v>
      </c>
      <c r="E420" s="8" t="s">
        <v>766</v>
      </c>
      <c r="F420" s="11">
        <v>24</v>
      </c>
      <c r="G420" s="11">
        <v>25</v>
      </c>
      <c r="H420" s="11">
        <f t="shared" si="167"/>
        <v>1</v>
      </c>
      <c r="I420" s="52">
        <f t="shared" si="187"/>
        <v>4.1666666666666664E-2</v>
      </c>
      <c r="J420" s="11">
        <v>8</v>
      </c>
      <c r="K420" s="11">
        <v>7</v>
      </c>
      <c r="L420" s="14">
        <f t="shared" si="188"/>
        <v>0.875</v>
      </c>
      <c r="M420" s="8">
        <v>11</v>
      </c>
      <c r="N420" s="12">
        <f t="shared" si="168"/>
        <v>0.44</v>
      </c>
      <c r="O420" s="8">
        <v>11</v>
      </c>
      <c r="P420" s="12">
        <f t="shared" si="169"/>
        <v>0.44</v>
      </c>
      <c r="Q420" s="8">
        <v>14</v>
      </c>
      <c r="R420" s="12">
        <f t="shared" si="170"/>
        <v>0.56000000000000005</v>
      </c>
      <c r="S420" s="8">
        <v>1</v>
      </c>
      <c r="T420" s="8">
        <v>0</v>
      </c>
      <c r="U420" s="8">
        <v>0</v>
      </c>
      <c r="V420" s="8"/>
      <c r="W420" s="8">
        <v>0</v>
      </c>
      <c r="X420" s="8">
        <v>1</v>
      </c>
      <c r="Y420" s="17">
        <f t="shared" si="171"/>
        <v>0</v>
      </c>
      <c r="Z420" s="17">
        <f t="shared" si="172"/>
        <v>0</v>
      </c>
      <c r="AA420" s="17">
        <f t="shared" si="173"/>
        <v>0</v>
      </c>
      <c r="AB420" s="17">
        <f t="shared" si="174"/>
        <v>0</v>
      </c>
      <c r="AC420" s="17" t="str">
        <f t="shared" si="175"/>
        <v>YES</v>
      </c>
      <c r="AD420" s="8">
        <v>13</v>
      </c>
      <c r="AE420" s="12">
        <f t="shared" si="176"/>
        <v>0.52</v>
      </c>
      <c r="AF420" s="19">
        <f t="shared" si="177"/>
        <v>0</v>
      </c>
      <c r="AG420" s="19">
        <f t="shared" si="178"/>
        <v>0</v>
      </c>
      <c r="AH420" s="19">
        <f t="shared" si="179"/>
        <v>1</v>
      </c>
      <c r="AI420" s="19">
        <f t="shared" si="180"/>
        <v>1</v>
      </c>
      <c r="AJ420" s="19">
        <f t="shared" si="189"/>
        <v>0</v>
      </c>
      <c r="AK420" s="19">
        <f t="shared" si="181"/>
        <v>1</v>
      </c>
      <c r="AL420" s="19">
        <f t="shared" si="182"/>
        <v>0</v>
      </c>
      <c r="AM420" s="8">
        <f t="shared" si="183"/>
        <v>0</v>
      </c>
      <c r="AN420" s="8">
        <f t="shared" si="184"/>
        <v>1</v>
      </c>
      <c r="AO420" s="8">
        <f t="shared" si="185"/>
        <v>0</v>
      </c>
      <c r="AP420" s="8">
        <f t="shared" si="186"/>
        <v>4</v>
      </c>
    </row>
    <row r="421" spans="1:43" x14ac:dyDescent="0.25">
      <c r="A421" s="8" t="s">
        <v>2203</v>
      </c>
      <c r="B421" s="8" t="s">
        <v>2220</v>
      </c>
      <c r="C421" s="9" t="s">
        <v>2017</v>
      </c>
      <c r="D421" s="10" t="s">
        <v>767</v>
      </c>
      <c r="E421" s="8" t="s">
        <v>768</v>
      </c>
      <c r="F421" s="11">
        <v>55</v>
      </c>
      <c r="G421" s="11">
        <v>50</v>
      </c>
      <c r="H421" s="11">
        <f t="shared" si="167"/>
        <v>-5</v>
      </c>
      <c r="I421" s="52">
        <f t="shared" si="187"/>
        <v>-9.0909090909090912E-2</v>
      </c>
      <c r="J421" s="11">
        <v>23</v>
      </c>
      <c r="K421" s="11">
        <v>10</v>
      </c>
      <c r="L421" s="14">
        <f t="shared" si="188"/>
        <v>0.43478260869565216</v>
      </c>
      <c r="M421" s="8">
        <v>12</v>
      </c>
      <c r="N421" s="12">
        <f t="shared" si="168"/>
        <v>0.24</v>
      </c>
      <c r="O421" s="8">
        <v>28</v>
      </c>
      <c r="P421" s="12">
        <f t="shared" si="169"/>
        <v>0.56000000000000005</v>
      </c>
      <c r="Q421" s="8">
        <v>23</v>
      </c>
      <c r="R421" s="12">
        <f t="shared" si="170"/>
        <v>0.46</v>
      </c>
      <c r="S421" s="8">
        <v>7</v>
      </c>
      <c r="T421" s="8">
        <v>0</v>
      </c>
      <c r="U421" s="8">
        <v>0</v>
      </c>
      <c r="V421" s="8"/>
      <c r="W421" s="8">
        <v>0</v>
      </c>
      <c r="X421" s="8">
        <v>1</v>
      </c>
      <c r="Y421" s="17">
        <f t="shared" si="171"/>
        <v>0</v>
      </c>
      <c r="Z421" s="17">
        <f t="shared" si="172"/>
        <v>0</v>
      </c>
      <c r="AA421" s="17">
        <f t="shared" si="173"/>
        <v>0</v>
      </c>
      <c r="AB421" s="17">
        <f t="shared" si="174"/>
        <v>0</v>
      </c>
      <c r="AC421" s="17" t="str">
        <f t="shared" si="175"/>
        <v>YES</v>
      </c>
      <c r="AD421" s="8">
        <v>13</v>
      </c>
      <c r="AE421" s="12">
        <f t="shared" si="176"/>
        <v>0.26</v>
      </c>
      <c r="AF421" s="19">
        <f t="shared" si="177"/>
        <v>1</v>
      </c>
      <c r="AG421" s="19">
        <f t="shared" si="178"/>
        <v>0</v>
      </c>
      <c r="AH421" s="19">
        <f t="shared" si="179"/>
        <v>0</v>
      </c>
      <c r="AI421" s="19">
        <f t="shared" si="180"/>
        <v>0</v>
      </c>
      <c r="AJ421" s="19">
        <f t="shared" si="189"/>
        <v>0</v>
      </c>
      <c r="AK421" s="19">
        <f t="shared" si="181"/>
        <v>0</v>
      </c>
      <c r="AL421" s="19">
        <f t="shared" si="182"/>
        <v>1</v>
      </c>
      <c r="AM421" s="8">
        <f t="shared" si="183"/>
        <v>0</v>
      </c>
      <c r="AN421" s="8">
        <f t="shared" si="184"/>
        <v>1</v>
      </c>
      <c r="AO421" s="8">
        <f t="shared" si="185"/>
        <v>0</v>
      </c>
      <c r="AP421" s="8">
        <f t="shared" si="186"/>
        <v>3</v>
      </c>
    </row>
    <row r="422" spans="1:43" x14ac:dyDescent="0.25">
      <c r="A422" s="20" t="s">
        <v>2203</v>
      </c>
      <c r="B422" s="20" t="s">
        <v>2220</v>
      </c>
      <c r="C422" s="21" t="s">
        <v>2125</v>
      </c>
      <c r="D422" s="22" t="s">
        <v>769</v>
      </c>
      <c r="E422" s="20" t="s">
        <v>1591</v>
      </c>
      <c r="F422" s="23">
        <v>1</v>
      </c>
      <c r="G422" s="23">
        <v>6</v>
      </c>
      <c r="H422" s="23">
        <f t="shared" si="167"/>
        <v>5</v>
      </c>
      <c r="I422" s="53">
        <f t="shared" si="187"/>
        <v>5</v>
      </c>
      <c r="J422" s="23">
        <v>1</v>
      </c>
      <c r="K422" s="23">
        <v>2</v>
      </c>
      <c r="L422" s="14">
        <f t="shared" si="188"/>
        <v>2</v>
      </c>
      <c r="M422" s="20">
        <v>1</v>
      </c>
      <c r="N422" s="25">
        <f t="shared" si="168"/>
        <v>0.16666666666666666</v>
      </c>
      <c r="O422" s="20">
        <v>3</v>
      </c>
      <c r="P422" s="25">
        <f t="shared" si="169"/>
        <v>0.5</v>
      </c>
      <c r="Q422" s="20">
        <v>2</v>
      </c>
      <c r="R422" s="25">
        <f t="shared" si="170"/>
        <v>0.33333333333333331</v>
      </c>
      <c r="S422" s="20">
        <v>3</v>
      </c>
      <c r="T422" s="20">
        <v>0</v>
      </c>
      <c r="U422" s="20">
        <v>0</v>
      </c>
      <c r="V422" s="20"/>
      <c r="W422" s="20">
        <v>0</v>
      </c>
      <c r="X422" s="20">
        <v>0</v>
      </c>
      <c r="Y422" s="26">
        <f t="shared" si="171"/>
        <v>0</v>
      </c>
      <c r="Z422" s="26">
        <f t="shared" si="172"/>
        <v>0</v>
      </c>
      <c r="AA422" s="26">
        <f t="shared" si="173"/>
        <v>0</v>
      </c>
      <c r="AB422" s="26">
        <f t="shared" si="174"/>
        <v>0</v>
      </c>
      <c r="AC422" s="26">
        <f t="shared" si="175"/>
        <v>0</v>
      </c>
      <c r="AD422" s="20">
        <v>6</v>
      </c>
      <c r="AE422" s="25">
        <f t="shared" si="176"/>
        <v>1</v>
      </c>
      <c r="AF422" s="27">
        <f t="shared" si="177"/>
        <v>0</v>
      </c>
      <c r="AG422" s="27">
        <f t="shared" si="178"/>
        <v>1</v>
      </c>
      <c r="AH422" s="27">
        <f t="shared" si="179"/>
        <v>1</v>
      </c>
      <c r="AI422" s="27">
        <f t="shared" si="180"/>
        <v>0</v>
      </c>
      <c r="AJ422" s="27">
        <f t="shared" si="189"/>
        <v>0</v>
      </c>
      <c r="AK422" s="27">
        <f t="shared" si="181"/>
        <v>0</v>
      </c>
      <c r="AL422" s="27">
        <f t="shared" si="182"/>
        <v>1</v>
      </c>
      <c r="AM422" s="20">
        <f t="shared" si="183"/>
        <v>0</v>
      </c>
      <c r="AN422" s="20">
        <f t="shared" si="184"/>
        <v>0</v>
      </c>
      <c r="AO422" s="20">
        <f t="shared" si="185"/>
        <v>1</v>
      </c>
      <c r="AP422" s="20">
        <f t="shared" si="186"/>
        <v>4</v>
      </c>
      <c r="AQ422" s="28"/>
    </row>
    <row r="423" spans="1:43" x14ac:dyDescent="0.25">
      <c r="A423" s="8" t="s">
        <v>2203</v>
      </c>
      <c r="B423" s="8" t="s">
        <v>2220</v>
      </c>
      <c r="C423" s="9" t="s">
        <v>2185</v>
      </c>
      <c r="D423" s="10" t="s">
        <v>770</v>
      </c>
      <c r="E423" s="8" t="s">
        <v>771</v>
      </c>
      <c r="F423" s="11">
        <v>15</v>
      </c>
      <c r="G423" s="11">
        <v>18</v>
      </c>
      <c r="H423" s="11">
        <f t="shared" si="167"/>
        <v>3</v>
      </c>
      <c r="I423" s="52">
        <f t="shared" si="187"/>
        <v>0.2</v>
      </c>
      <c r="J423" s="11">
        <v>2</v>
      </c>
      <c r="K423" s="11">
        <v>1</v>
      </c>
      <c r="L423" s="14">
        <f t="shared" ref="L423:L430" si="190">IFERROR(K423/J423,"0%")</f>
        <v>0.5</v>
      </c>
      <c r="M423" s="8">
        <v>8</v>
      </c>
      <c r="N423" s="12">
        <f t="shared" si="168"/>
        <v>0.44444444444444442</v>
      </c>
      <c r="O423" s="8">
        <v>12</v>
      </c>
      <c r="P423" s="12">
        <f t="shared" si="169"/>
        <v>0.66666666666666663</v>
      </c>
      <c r="Q423" s="8">
        <v>7</v>
      </c>
      <c r="R423" s="12">
        <f t="shared" si="170"/>
        <v>0.3888888888888889</v>
      </c>
      <c r="S423" s="8">
        <v>5</v>
      </c>
      <c r="T423" s="8">
        <v>0</v>
      </c>
      <c r="U423" s="8">
        <v>0</v>
      </c>
      <c r="V423" s="8"/>
      <c r="W423" s="8">
        <v>3</v>
      </c>
      <c r="X423" s="8">
        <v>0</v>
      </c>
      <c r="Y423" s="17">
        <f t="shared" si="171"/>
        <v>0</v>
      </c>
      <c r="Z423" s="17">
        <f t="shared" si="172"/>
        <v>0</v>
      </c>
      <c r="AA423" s="17">
        <f t="shared" si="173"/>
        <v>0</v>
      </c>
      <c r="AB423" s="17" t="str">
        <f t="shared" si="174"/>
        <v>YES</v>
      </c>
      <c r="AC423" s="17">
        <f t="shared" si="175"/>
        <v>0</v>
      </c>
      <c r="AD423" s="8">
        <v>15</v>
      </c>
      <c r="AE423" s="12">
        <f t="shared" si="176"/>
        <v>0.83333333333333337</v>
      </c>
      <c r="AF423" s="19">
        <f t="shared" si="177"/>
        <v>0</v>
      </c>
      <c r="AG423" s="19">
        <f t="shared" si="178"/>
        <v>1</v>
      </c>
      <c r="AH423" s="19">
        <f t="shared" si="179"/>
        <v>1</v>
      </c>
      <c r="AI423" s="19">
        <f t="shared" si="180"/>
        <v>1</v>
      </c>
      <c r="AJ423" s="19">
        <f t="shared" si="189"/>
        <v>0</v>
      </c>
      <c r="AK423" s="19">
        <f t="shared" si="181"/>
        <v>0</v>
      </c>
      <c r="AL423" s="19">
        <f t="shared" si="182"/>
        <v>1</v>
      </c>
      <c r="AM423" s="8">
        <f t="shared" si="183"/>
        <v>0</v>
      </c>
      <c r="AN423" s="8">
        <f t="shared" si="184"/>
        <v>1</v>
      </c>
      <c r="AO423" s="8">
        <f t="shared" si="185"/>
        <v>1</v>
      </c>
      <c r="AP423" s="8">
        <f t="shared" si="186"/>
        <v>6</v>
      </c>
    </row>
    <row r="424" spans="1:43" x14ac:dyDescent="0.25">
      <c r="A424" s="8" t="s">
        <v>2203</v>
      </c>
      <c r="B424" s="8" t="s">
        <v>2220</v>
      </c>
      <c r="C424" s="9" t="s">
        <v>2033</v>
      </c>
      <c r="D424" s="10" t="s">
        <v>772</v>
      </c>
      <c r="E424" s="8" t="s">
        <v>773</v>
      </c>
      <c r="F424" s="11">
        <v>27</v>
      </c>
      <c r="G424" s="11">
        <v>22</v>
      </c>
      <c r="H424" s="11">
        <f t="shared" si="167"/>
        <v>-5</v>
      </c>
      <c r="I424" s="52">
        <f t="shared" si="187"/>
        <v>-0.18518518518518517</v>
      </c>
      <c r="J424" s="11">
        <v>11</v>
      </c>
      <c r="K424" s="11">
        <v>4</v>
      </c>
      <c r="L424" s="14">
        <f t="shared" si="190"/>
        <v>0.36363636363636365</v>
      </c>
      <c r="M424" s="8">
        <v>11</v>
      </c>
      <c r="N424" s="12">
        <f t="shared" si="168"/>
        <v>0.5</v>
      </c>
      <c r="O424" s="8">
        <v>17</v>
      </c>
      <c r="P424" s="12">
        <f t="shared" si="169"/>
        <v>0.77272727272727271</v>
      </c>
      <c r="Q424" s="8">
        <v>18</v>
      </c>
      <c r="R424" s="12">
        <f t="shared" si="170"/>
        <v>0.81818181818181823</v>
      </c>
      <c r="S424" s="8">
        <v>4</v>
      </c>
      <c r="T424" s="8">
        <v>1</v>
      </c>
      <c r="U424" s="8">
        <v>0</v>
      </c>
      <c r="V424" s="8">
        <v>1</v>
      </c>
      <c r="W424" s="8">
        <v>0</v>
      </c>
      <c r="X424" s="8">
        <v>1</v>
      </c>
      <c r="Y424" s="17" t="str">
        <f t="shared" si="171"/>
        <v>YES</v>
      </c>
      <c r="Z424" s="17">
        <f t="shared" si="172"/>
        <v>0</v>
      </c>
      <c r="AA424" s="17" t="str">
        <f t="shared" si="173"/>
        <v>YES</v>
      </c>
      <c r="AB424" s="17">
        <f t="shared" si="174"/>
        <v>0</v>
      </c>
      <c r="AC424" s="17" t="str">
        <f t="shared" si="175"/>
        <v>YES</v>
      </c>
      <c r="AD424" s="8">
        <v>14</v>
      </c>
      <c r="AE424" s="12">
        <f t="shared" si="176"/>
        <v>0.63636363636363635</v>
      </c>
      <c r="AF424" s="19">
        <f t="shared" si="177"/>
        <v>0</v>
      </c>
      <c r="AG424" s="19">
        <f t="shared" si="178"/>
        <v>0</v>
      </c>
      <c r="AH424" s="19">
        <f t="shared" si="179"/>
        <v>0</v>
      </c>
      <c r="AI424" s="19">
        <f t="shared" si="180"/>
        <v>1</v>
      </c>
      <c r="AJ424" s="19">
        <f t="shared" si="189"/>
        <v>1</v>
      </c>
      <c r="AK424" s="19">
        <f t="shared" si="181"/>
        <v>1</v>
      </c>
      <c r="AL424" s="19">
        <f t="shared" si="182"/>
        <v>1</v>
      </c>
      <c r="AM424" s="8">
        <f t="shared" si="183"/>
        <v>1</v>
      </c>
      <c r="AN424" s="8">
        <f t="shared" si="184"/>
        <v>1</v>
      </c>
      <c r="AO424" s="8">
        <f t="shared" si="185"/>
        <v>1</v>
      </c>
      <c r="AP424" s="8">
        <f t="shared" si="186"/>
        <v>7</v>
      </c>
    </row>
    <row r="425" spans="1:43" x14ac:dyDescent="0.25">
      <c r="A425" s="8" t="s">
        <v>2203</v>
      </c>
      <c r="B425" s="8" t="s">
        <v>2220</v>
      </c>
      <c r="C425" s="9" t="s">
        <v>2035</v>
      </c>
      <c r="D425" s="10" t="s">
        <v>774</v>
      </c>
      <c r="E425" s="8" t="s">
        <v>775</v>
      </c>
      <c r="F425" s="11">
        <v>45</v>
      </c>
      <c r="G425" s="11">
        <v>40</v>
      </c>
      <c r="H425" s="11">
        <f t="shared" si="167"/>
        <v>-5</v>
      </c>
      <c r="I425" s="52">
        <f t="shared" si="187"/>
        <v>-0.1111111111111111</v>
      </c>
      <c r="J425" s="11">
        <v>14</v>
      </c>
      <c r="K425" s="11">
        <v>6</v>
      </c>
      <c r="L425" s="14">
        <f t="shared" si="190"/>
        <v>0.42857142857142855</v>
      </c>
      <c r="M425" s="8">
        <v>15</v>
      </c>
      <c r="N425" s="12">
        <f t="shared" si="168"/>
        <v>0.375</v>
      </c>
      <c r="O425" s="8">
        <v>21</v>
      </c>
      <c r="P425" s="12">
        <f t="shared" si="169"/>
        <v>0.52500000000000002</v>
      </c>
      <c r="Q425" s="8">
        <v>14</v>
      </c>
      <c r="R425" s="12">
        <f t="shared" si="170"/>
        <v>0.35</v>
      </c>
      <c r="S425" s="8">
        <v>1</v>
      </c>
      <c r="T425" s="8">
        <v>0</v>
      </c>
      <c r="U425" s="8">
        <v>1</v>
      </c>
      <c r="V425" s="8"/>
      <c r="W425" s="8">
        <v>0</v>
      </c>
      <c r="X425" s="8">
        <v>1</v>
      </c>
      <c r="Y425" s="17">
        <f t="shared" si="171"/>
        <v>0</v>
      </c>
      <c r="Z425" s="17" t="str">
        <f t="shared" si="172"/>
        <v>YES</v>
      </c>
      <c r="AA425" s="17">
        <f t="shared" si="173"/>
        <v>0</v>
      </c>
      <c r="AB425" s="17">
        <f t="shared" si="174"/>
        <v>0</v>
      </c>
      <c r="AC425" s="17" t="str">
        <f t="shared" si="175"/>
        <v>YES</v>
      </c>
      <c r="AD425" s="8">
        <v>14</v>
      </c>
      <c r="AE425" s="12">
        <f t="shared" si="176"/>
        <v>0.35</v>
      </c>
      <c r="AF425" s="19">
        <f t="shared" si="177"/>
        <v>1</v>
      </c>
      <c r="AG425" s="19">
        <f t="shared" si="178"/>
        <v>0</v>
      </c>
      <c r="AH425" s="19">
        <f t="shared" si="179"/>
        <v>0</v>
      </c>
      <c r="AI425" s="19">
        <f t="shared" si="180"/>
        <v>0</v>
      </c>
      <c r="AJ425" s="19">
        <f t="shared" si="189"/>
        <v>0</v>
      </c>
      <c r="AK425" s="19">
        <f t="shared" si="181"/>
        <v>0</v>
      </c>
      <c r="AL425" s="19">
        <f t="shared" si="182"/>
        <v>0</v>
      </c>
      <c r="AM425" s="8">
        <f t="shared" si="183"/>
        <v>1</v>
      </c>
      <c r="AN425" s="8">
        <f t="shared" si="184"/>
        <v>1</v>
      </c>
      <c r="AO425" s="8">
        <f t="shared" si="185"/>
        <v>0</v>
      </c>
      <c r="AP425" s="8">
        <f t="shared" si="186"/>
        <v>3</v>
      </c>
    </row>
    <row r="426" spans="1:43" x14ac:dyDescent="0.25">
      <c r="A426" s="8" t="s">
        <v>2203</v>
      </c>
      <c r="B426" s="8" t="s">
        <v>2220</v>
      </c>
      <c r="C426" s="9" t="s">
        <v>2195</v>
      </c>
      <c r="D426" s="10" t="s">
        <v>776</v>
      </c>
      <c r="E426" s="8" t="s">
        <v>777</v>
      </c>
      <c r="F426" s="11">
        <v>22</v>
      </c>
      <c r="G426" s="11">
        <v>15</v>
      </c>
      <c r="H426" s="11">
        <f t="shared" si="167"/>
        <v>-7</v>
      </c>
      <c r="I426" s="52">
        <f t="shared" si="187"/>
        <v>-0.31818181818181818</v>
      </c>
      <c r="J426" s="11">
        <v>10</v>
      </c>
      <c r="K426" s="11">
        <v>6</v>
      </c>
      <c r="L426" s="14">
        <f t="shared" si="190"/>
        <v>0.6</v>
      </c>
      <c r="M426" s="8">
        <v>8</v>
      </c>
      <c r="N426" s="12">
        <f t="shared" si="168"/>
        <v>0.53333333333333333</v>
      </c>
      <c r="O426" s="8">
        <v>7</v>
      </c>
      <c r="P426" s="12">
        <f t="shared" si="169"/>
        <v>0.46666666666666667</v>
      </c>
      <c r="Q426" s="8">
        <v>6</v>
      </c>
      <c r="R426" s="12">
        <f t="shared" si="170"/>
        <v>0.4</v>
      </c>
      <c r="S426" s="8">
        <v>4</v>
      </c>
      <c r="T426" s="8">
        <v>0</v>
      </c>
      <c r="U426" s="8">
        <v>0</v>
      </c>
      <c r="V426" s="8"/>
      <c r="W426" s="8">
        <v>2</v>
      </c>
      <c r="X426" s="8">
        <v>0</v>
      </c>
      <c r="Y426" s="17">
        <f t="shared" si="171"/>
        <v>0</v>
      </c>
      <c r="Z426" s="17">
        <f t="shared" si="172"/>
        <v>0</v>
      </c>
      <c r="AA426" s="17">
        <f t="shared" si="173"/>
        <v>0</v>
      </c>
      <c r="AB426" s="17" t="str">
        <f t="shared" si="174"/>
        <v>YES</v>
      </c>
      <c r="AC426" s="17">
        <f t="shared" si="175"/>
        <v>0</v>
      </c>
      <c r="AD426" s="8">
        <v>8</v>
      </c>
      <c r="AE426" s="12">
        <f t="shared" si="176"/>
        <v>0.53333333333333333</v>
      </c>
      <c r="AF426" s="19">
        <f t="shared" si="177"/>
        <v>0</v>
      </c>
      <c r="AG426" s="19">
        <f t="shared" si="178"/>
        <v>0</v>
      </c>
      <c r="AH426" s="19">
        <f t="shared" si="179"/>
        <v>1</v>
      </c>
      <c r="AI426" s="19">
        <f t="shared" si="180"/>
        <v>1</v>
      </c>
      <c r="AJ426" s="19">
        <f t="shared" si="189"/>
        <v>0</v>
      </c>
      <c r="AK426" s="19">
        <f t="shared" si="181"/>
        <v>0</v>
      </c>
      <c r="AL426" s="19">
        <f t="shared" si="182"/>
        <v>1</v>
      </c>
      <c r="AM426" s="8">
        <f t="shared" si="183"/>
        <v>0</v>
      </c>
      <c r="AN426" s="8">
        <f t="shared" si="184"/>
        <v>1</v>
      </c>
      <c r="AO426" s="8">
        <f t="shared" si="185"/>
        <v>0</v>
      </c>
      <c r="AP426" s="8">
        <f t="shared" si="186"/>
        <v>4</v>
      </c>
    </row>
    <row r="427" spans="1:43" x14ac:dyDescent="0.25">
      <c r="A427" s="8" t="s">
        <v>2203</v>
      </c>
      <c r="B427" s="8" t="s">
        <v>2220</v>
      </c>
      <c r="C427" s="9" t="s">
        <v>2085</v>
      </c>
      <c r="D427" s="10" t="s">
        <v>778</v>
      </c>
      <c r="E427" s="8" t="s">
        <v>779</v>
      </c>
      <c r="F427" s="11">
        <v>18</v>
      </c>
      <c r="G427" s="11">
        <v>30</v>
      </c>
      <c r="H427" s="11">
        <f t="shared" si="167"/>
        <v>12</v>
      </c>
      <c r="I427" s="52">
        <f t="shared" si="187"/>
        <v>0.66666666666666663</v>
      </c>
      <c r="J427" s="11">
        <v>5</v>
      </c>
      <c r="K427" s="11">
        <v>4</v>
      </c>
      <c r="L427" s="14">
        <f t="shared" si="190"/>
        <v>0.8</v>
      </c>
      <c r="M427" s="8">
        <v>13</v>
      </c>
      <c r="N427" s="12">
        <f t="shared" si="168"/>
        <v>0.43333333333333335</v>
      </c>
      <c r="O427" s="8">
        <v>20</v>
      </c>
      <c r="P427" s="12">
        <f t="shared" si="169"/>
        <v>0.66666666666666663</v>
      </c>
      <c r="Q427" s="8">
        <v>15</v>
      </c>
      <c r="R427" s="12">
        <f t="shared" si="170"/>
        <v>0.5</v>
      </c>
      <c r="S427" s="8">
        <v>2</v>
      </c>
      <c r="T427" s="8">
        <v>0</v>
      </c>
      <c r="U427" s="8">
        <v>0</v>
      </c>
      <c r="V427" s="8"/>
      <c r="W427" s="8">
        <v>1</v>
      </c>
      <c r="X427" s="8">
        <v>1</v>
      </c>
      <c r="Y427" s="17">
        <f t="shared" si="171"/>
        <v>0</v>
      </c>
      <c r="Z427" s="17">
        <f t="shared" si="172"/>
        <v>0</v>
      </c>
      <c r="AA427" s="17">
        <f t="shared" si="173"/>
        <v>0</v>
      </c>
      <c r="AB427" s="17" t="str">
        <f t="shared" si="174"/>
        <v>YES</v>
      </c>
      <c r="AC427" s="17" t="str">
        <f t="shared" si="175"/>
        <v>YES</v>
      </c>
      <c r="AD427" s="8">
        <v>18</v>
      </c>
      <c r="AE427" s="12">
        <f t="shared" si="176"/>
        <v>0.6</v>
      </c>
      <c r="AF427" s="19">
        <f t="shared" si="177"/>
        <v>0</v>
      </c>
      <c r="AG427" s="19">
        <f t="shared" si="178"/>
        <v>1</v>
      </c>
      <c r="AH427" s="19">
        <f t="shared" si="179"/>
        <v>1</v>
      </c>
      <c r="AI427" s="19">
        <f t="shared" si="180"/>
        <v>1</v>
      </c>
      <c r="AJ427" s="19">
        <f t="shared" si="189"/>
        <v>0</v>
      </c>
      <c r="AK427" s="19">
        <f t="shared" si="181"/>
        <v>1</v>
      </c>
      <c r="AL427" s="19">
        <f t="shared" si="182"/>
        <v>0</v>
      </c>
      <c r="AM427" s="8">
        <f t="shared" si="183"/>
        <v>0</v>
      </c>
      <c r="AN427" s="8">
        <f t="shared" si="184"/>
        <v>1</v>
      </c>
      <c r="AO427" s="8">
        <f t="shared" si="185"/>
        <v>1</v>
      </c>
      <c r="AP427" s="8">
        <f t="shared" si="186"/>
        <v>6</v>
      </c>
    </row>
    <row r="428" spans="1:43" x14ac:dyDescent="0.25">
      <c r="A428" s="8" t="s">
        <v>2203</v>
      </c>
      <c r="B428" s="8" t="s">
        <v>2220</v>
      </c>
      <c r="C428" s="9" t="s">
        <v>2222</v>
      </c>
      <c r="D428" s="10" t="s">
        <v>780</v>
      </c>
      <c r="E428" s="8" t="s">
        <v>781</v>
      </c>
      <c r="F428" s="11">
        <v>38</v>
      </c>
      <c r="G428" s="11">
        <v>41</v>
      </c>
      <c r="H428" s="11">
        <f t="shared" si="167"/>
        <v>3</v>
      </c>
      <c r="I428" s="52">
        <f t="shared" si="187"/>
        <v>7.8947368421052627E-2</v>
      </c>
      <c r="J428" s="11">
        <v>9</v>
      </c>
      <c r="K428" s="11">
        <v>7</v>
      </c>
      <c r="L428" s="14">
        <f t="shared" si="190"/>
        <v>0.77777777777777779</v>
      </c>
      <c r="M428" s="8">
        <v>13</v>
      </c>
      <c r="N428" s="12">
        <f t="shared" si="168"/>
        <v>0.31707317073170732</v>
      </c>
      <c r="O428" s="8">
        <v>35</v>
      </c>
      <c r="P428" s="12">
        <f t="shared" si="169"/>
        <v>0.85365853658536583</v>
      </c>
      <c r="Q428" s="8">
        <v>19</v>
      </c>
      <c r="R428" s="12">
        <f t="shared" si="170"/>
        <v>0.46341463414634149</v>
      </c>
      <c r="S428" s="8">
        <v>3</v>
      </c>
      <c r="T428" s="8">
        <v>0</v>
      </c>
      <c r="U428" s="8">
        <v>0</v>
      </c>
      <c r="V428" s="8"/>
      <c r="W428" s="8">
        <v>1</v>
      </c>
      <c r="X428" s="8">
        <v>2</v>
      </c>
      <c r="Y428" s="17">
        <f t="shared" si="171"/>
        <v>0</v>
      </c>
      <c r="Z428" s="17">
        <f t="shared" si="172"/>
        <v>0</v>
      </c>
      <c r="AA428" s="17">
        <f t="shared" si="173"/>
        <v>0</v>
      </c>
      <c r="AB428" s="17" t="str">
        <f t="shared" si="174"/>
        <v>YES</v>
      </c>
      <c r="AC428" s="17" t="str">
        <f t="shared" si="175"/>
        <v>YES</v>
      </c>
      <c r="AD428" s="8">
        <v>29</v>
      </c>
      <c r="AE428" s="12">
        <f t="shared" si="176"/>
        <v>0.70731707317073167</v>
      </c>
      <c r="AF428" s="19">
        <f t="shared" si="177"/>
        <v>1</v>
      </c>
      <c r="AG428" s="19">
        <f t="shared" si="178"/>
        <v>0</v>
      </c>
      <c r="AH428" s="19">
        <f t="shared" si="179"/>
        <v>1</v>
      </c>
      <c r="AI428" s="19">
        <f t="shared" si="180"/>
        <v>0</v>
      </c>
      <c r="AJ428" s="19">
        <f t="shared" ref="AJ428:AJ459" si="191">IF(P428&gt;=0.695,1,0)</f>
        <v>1</v>
      </c>
      <c r="AK428" s="19">
        <f t="shared" si="181"/>
        <v>0</v>
      </c>
      <c r="AL428" s="19">
        <f t="shared" si="182"/>
        <v>1</v>
      </c>
      <c r="AM428" s="8">
        <f t="shared" si="183"/>
        <v>0</v>
      </c>
      <c r="AN428" s="8">
        <f t="shared" si="184"/>
        <v>1</v>
      </c>
      <c r="AO428" s="8">
        <f t="shared" si="185"/>
        <v>1</v>
      </c>
      <c r="AP428" s="8">
        <f t="shared" si="186"/>
        <v>6</v>
      </c>
    </row>
    <row r="429" spans="1:43" x14ac:dyDescent="0.25">
      <c r="A429" s="8" t="s">
        <v>2203</v>
      </c>
      <c r="B429" s="8" t="s">
        <v>2220</v>
      </c>
      <c r="C429" s="9" t="s">
        <v>2131</v>
      </c>
      <c r="D429" s="10" t="s">
        <v>782</v>
      </c>
      <c r="E429" s="8" t="s">
        <v>783</v>
      </c>
      <c r="F429" s="11">
        <v>16</v>
      </c>
      <c r="G429" s="11">
        <v>20</v>
      </c>
      <c r="H429" s="11">
        <f t="shared" si="167"/>
        <v>4</v>
      </c>
      <c r="I429" s="52">
        <f t="shared" si="187"/>
        <v>0.25</v>
      </c>
      <c r="J429" s="11">
        <v>6</v>
      </c>
      <c r="K429" s="11">
        <v>4</v>
      </c>
      <c r="L429" s="14">
        <f t="shared" si="190"/>
        <v>0.66666666666666663</v>
      </c>
      <c r="M429" s="8">
        <v>10</v>
      </c>
      <c r="N429" s="12">
        <f t="shared" si="168"/>
        <v>0.5</v>
      </c>
      <c r="O429" s="8">
        <v>12</v>
      </c>
      <c r="P429" s="12">
        <f t="shared" si="169"/>
        <v>0.6</v>
      </c>
      <c r="Q429" s="8">
        <v>12</v>
      </c>
      <c r="R429" s="12">
        <f t="shared" si="170"/>
        <v>0.6</v>
      </c>
      <c r="S429" s="8">
        <v>1</v>
      </c>
      <c r="T429" s="8">
        <v>0</v>
      </c>
      <c r="U429" s="8">
        <v>0</v>
      </c>
      <c r="V429" s="8"/>
      <c r="W429" s="8">
        <v>0</v>
      </c>
      <c r="X429" s="8">
        <v>0</v>
      </c>
      <c r="Y429" s="17">
        <f t="shared" si="171"/>
        <v>0</v>
      </c>
      <c r="Z429" s="17">
        <f t="shared" si="172"/>
        <v>0</v>
      </c>
      <c r="AA429" s="17">
        <f t="shared" si="173"/>
        <v>0</v>
      </c>
      <c r="AB429" s="17">
        <f t="shared" si="174"/>
        <v>0</v>
      </c>
      <c r="AC429" s="17">
        <f t="shared" si="175"/>
        <v>0</v>
      </c>
      <c r="AD429" s="8">
        <v>11</v>
      </c>
      <c r="AE429" s="12">
        <f t="shared" si="176"/>
        <v>0.55000000000000004</v>
      </c>
      <c r="AF429" s="19">
        <f t="shared" si="177"/>
        <v>0</v>
      </c>
      <c r="AG429" s="19">
        <f t="shared" si="178"/>
        <v>1</v>
      </c>
      <c r="AH429" s="19">
        <f t="shared" si="179"/>
        <v>1</v>
      </c>
      <c r="AI429" s="19">
        <f t="shared" si="180"/>
        <v>1</v>
      </c>
      <c r="AJ429" s="19">
        <f t="shared" si="191"/>
        <v>0</v>
      </c>
      <c r="AK429" s="19">
        <f t="shared" si="181"/>
        <v>1</v>
      </c>
      <c r="AL429" s="19">
        <f t="shared" si="182"/>
        <v>0</v>
      </c>
      <c r="AM429" s="8">
        <f t="shared" si="183"/>
        <v>0</v>
      </c>
      <c r="AN429" s="8">
        <f t="shared" si="184"/>
        <v>0</v>
      </c>
      <c r="AO429" s="8">
        <f t="shared" si="185"/>
        <v>0</v>
      </c>
      <c r="AP429" s="8">
        <f t="shared" si="186"/>
        <v>4</v>
      </c>
    </row>
    <row r="430" spans="1:43" x14ac:dyDescent="0.25">
      <c r="A430" s="8" t="s">
        <v>2203</v>
      </c>
      <c r="B430" s="8" t="s">
        <v>2220</v>
      </c>
      <c r="C430" s="9" t="s">
        <v>2223</v>
      </c>
      <c r="D430" s="10" t="s">
        <v>784</v>
      </c>
      <c r="E430" s="8" t="s">
        <v>785</v>
      </c>
      <c r="F430" s="11">
        <v>33</v>
      </c>
      <c r="G430" s="11">
        <v>26</v>
      </c>
      <c r="H430" s="11">
        <f t="shared" si="167"/>
        <v>-7</v>
      </c>
      <c r="I430" s="52">
        <f t="shared" si="187"/>
        <v>-0.21212121212121213</v>
      </c>
      <c r="J430" s="11">
        <v>9</v>
      </c>
      <c r="K430" s="11">
        <v>6</v>
      </c>
      <c r="L430" s="14">
        <f t="shared" si="190"/>
        <v>0.66666666666666663</v>
      </c>
      <c r="M430" s="8">
        <v>19</v>
      </c>
      <c r="N430" s="12">
        <f t="shared" si="168"/>
        <v>0.73076923076923073</v>
      </c>
      <c r="O430" s="8">
        <v>14</v>
      </c>
      <c r="P430" s="12">
        <f t="shared" si="169"/>
        <v>0.53846153846153844</v>
      </c>
      <c r="Q430" s="8">
        <v>19</v>
      </c>
      <c r="R430" s="12">
        <f t="shared" si="170"/>
        <v>0.73076923076923073</v>
      </c>
      <c r="S430" s="8">
        <v>4</v>
      </c>
      <c r="T430" s="8">
        <v>0</v>
      </c>
      <c r="U430" s="8">
        <v>1</v>
      </c>
      <c r="V430" s="8"/>
      <c r="W430" s="8">
        <v>0</v>
      </c>
      <c r="X430" s="8">
        <v>0</v>
      </c>
      <c r="Y430" s="17">
        <f t="shared" si="171"/>
        <v>0</v>
      </c>
      <c r="Z430" s="17" t="str">
        <f t="shared" si="172"/>
        <v>YES</v>
      </c>
      <c r="AA430" s="17">
        <f t="shared" si="173"/>
        <v>0</v>
      </c>
      <c r="AB430" s="17">
        <f t="shared" si="174"/>
        <v>0</v>
      </c>
      <c r="AC430" s="17">
        <f t="shared" si="175"/>
        <v>0</v>
      </c>
      <c r="AD430" s="8">
        <v>16</v>
      </c>
      <c r="AE430" s="12">
        <f t="shared" si="176"/>
        <v>0.61538461538461542</v>
      </c>
      <c r="AF430" s="19">
        <f t="shared" si="177"/>
        <v>0</v>
      </c>
      <c r="AG430" s="19">
        <f t="shared" si="178"/>
        <v>0</v>
      </c>
      <c r="AH430" s="19">
        <f t="shared" si="179"/>
        <v>1</v>
      </c>
      <c r="AI430" s="19">
        <f t="shared" si="180"/>
        <v>1</v>
      </c>
      <c r="AJ430" s="19">
        <f t="shared" si="191"/>
        <v>0</v>
      </c>
      <c r="AK430" s="19">
        <f t="shared" si="181"/>
        <v>1</v>
      </c>
      <c r="AL430" s="19">
        <f t="shared" si="182"/>
        <v>1</v>
      </c>
      <c r="AM430" s="8">
        <f t="shared" si="183"/>
        <v>1</v>
      </c>
      <c r="AN430" s="8">
        <f t="shared" si="184"/>
        <v>0</v>
      </c>
      <c r="AO430" s="8">
        <f t="shared" si="185"/>
        <v>1</v>
      </c>
      <c r="AP430" s="8">
        <f t="shared" si="186"/>
        <v>6</v>
      </c>
    </row>
    <row r="431" spans="1:43" x14ac:dyDescent="0.25">
      <c r="A431" s="8" t="s">
        <v>2203</v>
      </c>
      <c r="B431" s="8" t="s">
        <v>2220</v>
      </c>
      <c r="C431" s="9" t="s">
        <v>1970</v>
      </c>
      <c r="D431" s="10" t="s">
        <v>2224</v>
      </c>
      <c r="E431" s="8" t="s">
        <v>2225</v>
      </c>
      <c r="F431" s="11">
        <v>0</v>
      </c>
      <c r="G431" s="11">
        <v>15</v>
      </c>
      <c r="H431" s="11">
        <f t="shared" si="167"/>
        <v>15</v>
      </c>
      <c r="I431" s="59" t="s">
        <v>2457</v>
      </c>
      <c r="J431" s="11">
        <v>0</v>
      </c>
      <c r="K431" s="11">
        <v>1</v>
      </c>
      <c r="L431" s="57">
        <v>0</v>
      </c>
      <c r="M431" s="8">
        <v>2</v>
      </c>
      <c r="N431" s="12">
        <f t="shared" si="168"/>
        <v>0.13333333333333333</v>
      </c>
      <c r="O431" s="8">
        <v>9</v>
      </c>
      <c r="P431" s="12">
        <f t="shared" si="169"/>
        <v>0.6</v>
      </c>
      <c r="Q431" s="8">
        <v>3</v>
      </c>
      <c r="R431" s="12">
        <f t="shared" si="170"/>
        <v>0.2</v>
      </c>
      <c r="S431" s="8">
        <v>0</v>
      </c>
      <c r="T431" s="8">
        <v>0</v>
      </c>
      <c r="U431" s="8">
        <v>0</v>
      </c>
      <c r="V431" s="8"/>
      <c r="W431" s="8">
        <v>0</v>
      </c>
      <c r="X431" s="8">
        <v>0</v>
      </c>
      <c r="Y431" s="17">
        <f t="shared" si="171"/>
        <v>0</v>
      </c>
      <c r="Z431" s="17">
        <f t="shared" si="172"/>
        <v>0</v>
      </c>
      <c r="AA431" s="17">
        <f t="shared" si="173"/>
        <v>0</v>
      </c>
      <c r="AB431" s="17">
        <f t="shared" si="174"/>
        <v>0</v>
      </c>
      <c r="AC431" s="17">
        <f t="shared" si="175"/>
        <v>0</v>
      </c>
      <c r="AD431" s="8">
        <v>5</v>
      </c>
      <c r="AE431" s="12">
        <f t="shared" si="176"/>
        <v>0.33333333333333331</v>
      </c>
      <c r="AF431" s="19">
        <f t="shared" si="177"/>
        <v>0</v>
      </c>
      <c r="AG431" s="19">
        <f t="shared" si="178"/>
        <v>1</v>
      </c>
      <c r="AH431" s="19">
        <f t="shared" si="179"/>
        <v>0</v>
      </c>
      <c r="AI431" s="19">
        <f t="shared" si="180"/>
        <v>0</v>
      </c>
      <c r="AJ431" s="19">
        <f t="shared" si="191"/>
        <v>0</v>
      </c>
      <c r="AK431" s="19">
        <f t="shared" si="181"/>
        <v>0</v>
      </c>
      <c r="AL431" s="19">
        <f t="shared" si="182"/>
        <v>0</v>
      </c>
      <c r="AM431" s="8">
        <f t="shared" si="183"/>
        <v>0</v>
      </c>
      <c r="AN431" s="8">
        <f t="shared" si="184"/>
        <v>0</v>
      </c>
      <c r="AO431" s="8">
        <f t="shared" si="185"/>
        <v>0</v>
      </c>
      <c r="AP431" s="8">
        <f t="shared" si="186"/>
        <v>1</v>
      </c>
    </row>
    <row r="432" spans="1:43" x14ac:dyDescent="0.25">
      <c r="A432" s="8" t="s">
        <v>2203</v>
      </c>
      <c r="B432" s="8" t="s">
        <v>2220</v>
      </c>
      <c r="C432" s="9" t="s">
        <v>2226</v>
      </c>
      <c r="D432" s="10" t="s">
        <v>786</v>
      </c>
      <c r="E432" s="8" t="s">
        <v>787</v>
      </c>
      <c r="F432" s="11">
        <v>27</v>
      </c>
      <c r="G432" s="11">
        <v>12</v>
      </c>
      <c r="H432" s="11">
        <f t="shared" si="167"/>
        <v>-15</v>
      </c>
      <c r="I432" s="52">
        <f t="shared" ref="I432:I462" si="192">H432/F432</f>
        <v>-0.55555555555555558</v>
      </c>
      <c r="J432" s="11">
        <v>13</v>
      </c>
      <c r="K432" s="11">
        <v>4</v>
      </c>
      <c r="L432" s="14">
        <f t="shared" ref="L432:L448" si="193">IFERROR(K432/J432,"0%")</f>
        <v>0.30769230769230771</v>
      </c>
      <c r="M432" s="8">
        <v>7</v>
      </c>
      <c r="N432" s="12">
        <f t="shared" si="168"/>
        <v>0.58333333333333337</v>
      </c>
      <c r="O432" s="8">
        <v>8</v>
      </c>
      <c r="P432" s="12">
        <f t="shared" si="169"/>
        <v>0.66666666666666663</v>
      </c>
      <c r="Q432" s="8">
        <v>8</v>
      </c>
      <c r="R432" s="12">
        <f t="shared" si="170"/>
        <v>0.66666666666666663</v>
      </c>
      <c r="S432" s="8">
        <v>2</v>
      </c>
      <c r="T432" s="8">
        <v>0</v>
      </c>
      <c r="U432" s="8">
        <v>0</v>
      </c>
      <c r="V432" s="8"/>
      <c r="W432" s="8">
        <v>0</v>
      </c>
      <c r="X432" s="8">
        <v>1</v>
      </c>
      <c r="Y432" s="17">
        <f t="shared" si="171"/>
        <v>0</v>
      </c>
      <c r="Z432" s="17">
        <f t="shared" si="172"/>
        <v>0</v>
      </c>
      <c r="AA432" s="17">
        <f t="shared" si="173"/>
        <v>0</v>
      </c>
      <c r="AB432" s="17">
        <f t="shared" si="174"/>
        <v>0</v>
      </c>
      <c r="AC432" s="17" t="str">
        <f t="shared" si="175"/>
        <v>YES</v>
      </c>
      <c r="AD432" s="8">
        <v>9</v>
      </c>
      <c r="AE432" s="12">
        <f t="shared" si="176"/>
        <v>0.75</v>
      </c>
      <c r="AF432" s="19">
        <f t="shared" si="177"/>
        <v>0</v>
      </c>
      <c r="AG432" s="19">
        <f t="shared" si="178"/>
        <v>0</v>
      </c>
      <c r="AH432" s="19">
        <f t="shared" si="179"/>
        <v>0</v>
      </c>
      <c r="AI432" s="19">
        <f t="shared" si="180"/>
        <v>1</v>
      </c>
      <c r="AJ432" s="19">
        <f t="shared" si="191"/>
        <v>0</v>
      </c>
      <c r="AK432" s="19">
        <f t="shared" si="181"/>
        <v>1</v>
      </c>
      <c r="AL432" s="19">
        <f t="shared" si="182"/>
        <v>0</v>
      </c>
      <c r="AM432" s="8">
        <f t="shared" si="183"/>
        <v>0</v>
      </c>
      <c r="AN432" s="8">
        <f t="shared" si="184"/>
        <v>1</v>
      </c>
      <c r="AO432" s="8">
        <f t="shared" si="185"/>
        <v>1</v>
      </c>
      <c r="AP432" s="8">
        <f t="shared" si="186"/>
        <v>4</v>
      </c>
    </row>
    <row r="433" spans="1:43" x14ac:dyDescent="0.25">
      <c r="A433" s="8" t="s">
        <v>2203</v>
      </c>
      <c r="B433" s="8" t="s">
        <v>2220</v>
      </c>
      <c r="C433" s="9" t="s">
        <v>2041</v>
      </c>
      <c r="D433" s="10" t="s">
        <v>788</v>
      </c>
      <c r="E433" s="8" t="s">
        <v>789</v>
      </c>
      <c r="F433" s="11">
        <v>9</v>
      </c>
      <c r="G433" s="11">
        <v>14</v>
      </c>
      <c r="H433" s="11">
        <f t="shared" si="167"/>
        <v>5</v>
      </c>
      <c r="I433" s="52">
        <f t="shared" si="192"/>
        <v>0.55555555555555558</v>
      </c>
      <c r="J433" s="11">
        <v>5</v>
      </c>
      <c r="K433" s="11">
        <v>5</v>
      </c>
      <c r="L433" s="14">
        <f t="shared" si="193"/>
        <v>1</v>
      </c>
      <c r="M433" s="8">
        <v>6</v>
      </c>
      <c r="N433" s="12">
        <f t="shared" si="168"/>
        <v>0.42857142857142855</v>
      </c>
      <c r="O433" s="8">
        <v>10</v>
      </c>
      <c r="P433" s="12">
        <f t="shared" si="169"/>
        <v>0.7142857142857143</v>
      </c>
      <c r="Q433" s="8">
        <v>7</v>
      </c>
      <c r="R433" s="12">
        <f t="shared" si="170"/>
        <v>0.5</v>
      </c>
      <c r="S433" s="8">
        <v>3</v>
      </c>
      <c r="T433" s="8">
        <v>0</v>
      </c>
      <c r="U433" s="8">
        <v>0</v>
      </c>
      <c r="V433" s="8"/>
      <c r="W433" s="8">
        <v>2</v>
      </c>
      <c r="X433" s="8">
        <v>0</v>
      </c>
      <c r="Y433" s="17">
        <f t="shared" si="171"/>
        <v>0</v>
      </c>
      <c r="Z433" s="17">
        <f t="shared" si="172"/>
        <v>0</v>
      </c>
      <c r="AA433" s="17">
        <f t="shared" si="173"/>
        <v>0</v>
      </c>
      <c r="AB433" s="17" t="str">
        <f t="shared" si="174"/>
        <v>YES</v>
      </c>
      <c r="AC433" s="17">
        <f t="shared" si="175"/>
        <v>0</v>
      </c>
      <c r="AD433" s="8">
        <v>4</v>
      </c>
      <c r="AE433" s="12">
        <f t="shared" si="176"/>
        <v>0.2857142857142857</v>
      </c>
      <c r="AF433" s="19">
        <f t="shared" si="177"/>
        <v>0</v>
      </c>
      <c r="AG433" s="19">
        <f t="shared" si="178"/>
        <v>1</v>
      </c>
      <c r="AH433" s="19">
        <f t="shared" si="179"/>
        <v>1</v>
      </c>
      <c r="AI433" s="19">
        <f t="shared" si="180"/>
        <v>1</v>
      </c>
      <c r="AJ433" s="19">
        <f t="shared" si="191"/>
        <v>1</v>
      </c>
      <c r="AK433" s="19">
        <f t="shared" si="181"/>
        <v>1</v>
      </c>
      <c r="AL433" s="19">
        <f t="shared" si="182"/>
        <v>1</v>
      </c>
      <c r="AM433" s="8">
        <f t="shared" si="183"/>
        <v>0</v>
      </c>
      <c r="AN433" s="8">
        <f t="shared" si="184"/>
        <v>1</v>
      </c>
      <c r="AO433" s="8">
        <f t="shared" si="185"/>
        <v>0</v>
      </c>
      <c r="AP433" s="8">
        <f t="shared" si="186"/>
        <v>7</v>
      </c>
    </row>
    <row r="434" spans="1:43" x14ac:dyDescent="0.25">
      <c r="A434" s="8" t="s">
        <v>2203</v>
      </c>
      <c r="B434" s="8" t="s">
        <v>2220</v>
      </c>
      <c r="C434" s="9" t="s">
        <v>2227</v>
      </c>
      <c r="D434" s="10" t="s">
        <v>790</v>
      </c>
      <c r="E434" s="8" t="s">
        <v>791</v>
      </c>
      <c r="F434" s="11">
        <v>9</v>
      </c>
      <c r="G434" s="11">
        <v>12</v>
      </c>
      <c r="H434" s="11">
        <f t="shared" si="167"/>
        <v>3</v>
      </c>
      <c r="I434" s="52">
        <f t="shared" si="192"/>
        <v>0.33333333333333331</v>
      </c>
      <c r="J434" s="11">
        <v>2</v>
      </c>
      <c r="K434" s="11">
        <v>2</v>
      </c>
      <c r="L434" s="14">
        <f t="shared" si="193"/>
        <v>1</v>
      </c>
      <c r="M434" s="8">
        <v>5</v>
      </c>
      <c r="N434" s="12">
        <f t="shared" si="168"/>
        <v>0.41666666666666669</v>
      </c>
      <c r="O434" s="8">
        <v>9</v>
      </c>
      <c r="P434" s="12">
        <f t="shared" si="169"/>
        <v>0.75</v>
      </c>
      <c r="Q434" s="8">
        <v>5</v>
      </c>
      <c r="R434" s="12">
        <f t="shared" si="170"/>
        <v>0.41666666666666669</v>
      </c>
      <c r="S434" s="8">
        <v>3</v>
      </c>
      <c r="T434" s="8">
        <v>0</v>
      </c>
      <c r="U434" s="8">
        <v>0</v>
      </c>
      <c r="V434" s="8"/>
      <c r="W434" s="8">
        <v>0</v>
      </c>
      <c r="X434" s="8">
        <v>0</v>
      </c>
      <c r="Y434" s="17">
        <f t="shared" si="171"/>
        <v>0</v>
      </c>
      <c r="Z434" s="17">
        <f t="shared" si="172"/>
        <v>0</v>
      </c>
      <c r="AA434" s="17">
        <f t="shared" si="173"/>
        <v>0</v>
      </c>
      <c r="AB434" s="17">
        <f t="shared" si="174"/>
        <v>0</v>
      </c>
      <c r="AC434" s="17">
        <f t="shared" si="175"/>
        <v>0</v>
      </c>
      <c r="AD434" s="8">
        <v>8</v>
      </c>
      <c r="AE434" s="12">
        <f t="shared" si="176"/>
        <v>0.66666666666666663</v>
      </c>
      <c r="AF434" s="19">
        <f t="shared" si="177"/>
        <v>0</v>
      </c>
      <c r="AG434" s="19">
        <f t="shared" si="178"/>
        <v>1</v>
      </c>
      <c r="AH434" s="19">
        <f t="shared" si="179"/>
        <v>1</v>
      </c>
      <c r="AI434" s="19">
        <f t="shared" si="180"/>
        <v>1</v>
      </c>
      <c r="AJ434" s="19">
        <f t="shared" si="191"/>
        <v>1</v>
      </c>
      <c r="AK434" s="19">
        <f t="shared" si="181"/>
        <v>0</v>
      </c>
      <c r="AL434" s="19">
        <f t="shared" si="182"/>
        <v>1</v>
      </c>
      <c r="AM434" s="8">
        <f t="shared" si="183"/>
        <v>0</v>
      </c>
      <c r="AN434" s="8">
        <f t="shared" si="184"/>
        <v>0</v>
      </c>
      <c r="AO434" s="8">
        <f t="shared" si="185"/>
        <v>1</v>
      </c>
      <c r="AP434" s="8">
        <f t="shared" si="186"/>
        <v>6</v>
      </c>
    </row>
    <row r="435" spans="1:43" x14ac:dyDescent="0.25">
      <c r="A435" s="20" t="s">
        <v>2203</v>
      </c>
      <c r="B435" s="20" t="s">
        <v>2220</v>
      </c>
      <c r="C435" s="21" t="s">
        <v>2228</v>
      </c>
      <c r="D435" s="22" t="s">
        <v>792</v>
      </c>
      <c r="E435" s="20" t="s">
        <v>793</v>
      </c>
      <c r="F435" s="23">
        <v>10</v>
      </c>
      <c r="G435" s="23">
        <v>9</v>
      </c>
      <c r="H435" s="23">
        <f t="shared" si="167"/>
        <v>-1</v>
      </c>
      <c r="I435" s="53">
        <f t="shared" si="192"/>
        <v>-0.1</v>
      </c>
      <c r="J435" s="23">
        <v>4</v>
      </c>
      <c r="K435" s="23">
        <v>2</v>
      </c>
      <c r="L435" s="24">
        <f t="shared" si="193"/>
        <v>0.5</v>
      </c>
      <c r="M435" s="20">
        <v>6</v>
      </c>
      <c r="N435" s="25">
        <f t="shared" si="168"/>
        <v>0.66666666666666663</v>
      </c>
      <c r="O435" s="20">
        <v>7</v>
      </c>
      <c r="P435" s="25">
        <f t="shared" si="169"/>
        <v>0.77777777777777779</v>
      </c>
      <c r="Q435" s="20">
        <v>8</v>
      </c>
      <c r="R435" s="25">
        <f t="shared" si="170"/>
        <v>0.88888888888888884</v>
      </c>
      <c r="S435" s="20">
        <v>4</v>
      </c>
      <c r="T435" s="20">
        <v>0</v>
      </c>
      <c r="U435" s="20">
        <v>0</v>
      </c>
      <c r="V435" s="20"/>
      <c r="W435" s="20">
        <v>2</v>
      </c>
      <c r="X435" s="20">
        <v>1</v>
      </c>
      <c r="Y435" s="26">
        <f t="shared" si="171"/>
        <v>0</v>
      </c>
      <c r="Z435" s="26">
        <f t="shared" si="172"/>
        <v>0</v>
      </c>
      <c r="AA435" s="26">
        <f t="shared" si="173"/>
        <v>0</v>
      </c>
      <c r="AB435" s="26" t="str">
        <f t="shared" si="174"/>
        <v>YES</v>
      </c>
      <c r="AC435" s="26" t="str">
        <f t="shared" si="175"/>
        <v>YES</v>
      </c>
      <c r="AD435" s="20">
        <v>5</v>
      </c>
      <c r="AE435" s="25">
        <f t="shared" si="176"/>
        <v>0.55555555555555558</v>
      </c>
      <c r="AF435" s="27">
        <f t="shared" si="177"/>
        <v>0</v>
      </c>
      <c r="AG435" s="27">
        <f t="shared" si="178"/>
        <v>0</v>
      </c>
      <c r="AH435" s="27">
        <f t="shared" si="179"/>
        <v>1</v>
      </c>
      <c r="AI435" s="27">
        <f t="shared" si="180"/>
        <v>1</v>
      </c>
      <c r="AJ435" s="27">
        <f t="shared" si="191"/>
        <v>1</v>
      </c>
      <c r="AK435" s="27">
        <f t="shared" si="181"/>
        <v>1</v>
      </c>
      <c r="AL435" s="27">
        <f t="shared" si="182"/>
        <v>1</v>
      </c>
      <c r="AM435" s="20">
        <f t="shared" si="183"/>
        <v>0</v>
      </c>
      <c r="AN435" s="20">
        <f t="shared" si="184"/>
        <v>1</v>
      </c>
      <c r="AO435" s="20">
        <f t="shared" si="185"/>
        <v>0</v>
      </c>
      <c r="AP435" s="20">
        <f t="shared" si="186"/>
        <v>6</v>
      </c>
      <c r="AQ435" s="28"/>
    </row>
    <row r="436" spans="1:43" x14ac:dyDescent="0.25">
      <c r="A436" s="8" t="s">
        <v>2203</v>
      </c>
      <c r="B436" s="8" t="s">
        <v>2220</v>
      </c>
      <c r="C436" s="9" t="s">
        <v>2229</v>
      </c>
      <c r="D436" s="10" t="s">
        <v>794</v>
      </c>
      <c r="E436" s="8" t="s">
        <v>795</v>
      </c>
      <c r="F436" s="11">
        <v>46</v>
      </c>
      <c r="G436" s="11">
        <v>42</v>
      </c>
      <c r="H436" s="11">
        <f t="shared" si="167"/>
        <v>-4</v>
      </c>
      <c r="I436" s="52">
        <f t="shared" si="192"/>
        <v>-8.6956521739130432E-2</v>
      </c>
      <c r="J436" s="11">
        <v>18</v>
      </c>
      <c r="K436" s="11">
        <v>8</v>
      </c>
      <c r="L436" s="14">
        <f t="shared" si="193"/>
        <v>0.44444444444444442</v>
      </c>
      <c r="M436" s="8">
        <v>23</v>
      </c>
      <c r="N436" s="12">
        <f t="shared" si="168"/>
        <v>0.54761904761904767</v>
      </c>
      <c r="O436" s="8">
        <v>23</v>
      </c>
      <c r="P436" s="12">
        <f t="shared" si="169"/>
        <v>0.54761904761904767</v>
      </c>
      <c r="Q436" s="8">
        <v>22</v>
      </c>
      <c r="R436" s="12">
        <f t="shared" si="170"/>
        <v>0.52380952380952384</v>
      </c>
      <c r="S436" s="8">
        <v>5</v>
      </c>
      <c r="T436" s="8">
        <v>0</v>
      </c>
      <c r="U436" s="8">
        <v>1</v>
      </c>
      <c r="V436" s="8"/>
      <c r="W436" s="8">
        <v>0</v>
      </c>
      <c r="X436" s="8">
        <v>3</v>
      </c>
      <c r="Y436" s="17">
        <f t="shared" si="171"/>
        <v>0</v>
      </c>
      <c r="Z436" s="17" t="str">
        <f t="shared" si="172"/>
        <v>YES</v>
      </c>
      <c r="AA436" s="17">
        <f t="shared" si="173"/>
        <v>0</v>
      </c>
      <c r="AB436" s="17">
        <f t="shared" si="174"/>
        <v>0</v>
      </c>
      <c r="AC436" s="17" t="str">
        <f t="shared" si="175"/>
        <v>YES</v>
      </c>
      <c r="AD436" s="8">
        <v>31</v>
      </c>
      <c r="AE436" s="12">
        <f t="shared" si="176"/>
        <v>0.73809523809523814</v>
      </c>
      <c r="AF436" s="19">
        <f t="shared" si="177"/>
        <v>1</v>
      </c>
      <c r="AG436" s="19">
        <f t="shared" si="178"/>
        <v>0</v>
      </c>
      <c r="AH436" s="19">
        <f t="shared" si="179"/>
        <v>0</v>
      </c>
      <c r="AI436" s="19">
        <f t="shared" si="180"/>
        <v>1</v>
      </c>
      <c r="AJ436" s="19">
        <f t="shared" si="191"/>
        <v>0</v>
      </c>
      <c r="AK436" s="19">
        <f t="shared" si="181"/>
        <v>1</v>
      </c>
      <c r="AL436" s="19">
        <f t="shared" si="182"/>
        <v>1</v>
      </c>
      <c r="AM436" s="8">
        <f t="shared" si="183"/>
        <v>1</v>
      </c>
      <c r="AN436" s="8">
        <f t="shared" si="184"/>
        <v>1</v>
      </c>
      <c r="AO436" s="8">
        <f t="shared" si="185"/>
        <v>1</v>
      </c>
      <c r="AP436" s="8">
        <f t="shared" si="186"/>
        <v>7</v>
      </c>
    </row>
    <row r="437" spans="1:43" x14ac:dyDescent="0.25">
      <c r="A437" s="8" t="s">
        <v>2203</v>
      </c>
      <c r="B437" s="8" t="s">
        <v>2220</v>
      </c>
      <c r="C437" s="9" t="s">
        <v>2230</v>
      </c>
      <c r="D437" s="10" t="s">
        <v>796</v>
      </c>
      <c r="E437" s="8" t="s">
        <v>1592</v>
      </c>
      <c r="F437" s="11">
        <v>35</v>
      </c>
      <c r="G437" s="11">
        <v>30</v>
      </c>
      <c r="H437" s="11">
        <f t="shared" si="167"/>
        <v>-5</v>
      </c>
      <c r="I437" s="52">
        <f t="shared" si="192"/>
        <v>-0.14285714285714285</v>
      </c>
      <c r="J437" s="11">
        <v>15</v>
      </c>
      <c r="K437" s="11">
        <v>8</v>
      </c>
      <c r="L437" s="14">
        <f t="shared" si="193"/>
        <v>0.53333333333333333</v>
      </c>
      <c r="M437" s="8">
        <v>12</v>
      </c>
      <c r="N437" s="12">
        <f t="shared" si="168"/>
        <v>0.4</v>
      </c>
      <c r="O437" s="8">
        <v>20</v>
      </c>
      <c r="P437" s="12">
        <f t="shared" si="169"/>
        <v>0.66666666666666663</v>
      </c>
      <c r="Q437" s="8">
        <v>16</v>
      </c>
      <c r="R437" s="12">
        <f t="shared" si="170"/>
        <v>0.53333333333333333</v>
      </c>
      <c r="S437" s="8">
        <v>6</v>
      </c>
      <c r="T437" s="8">
        <v>0</v>
      </c>
      <c r="U437" s="8">
        <v>1</v>
      </c>
      <c r="V437" s="8"/>
      <c r="W437" s="8">
        <v>0</v>
      </c>
      <c r="X437" s="8">
        <v>0</v>
      </c>
      <c r="Y437" s="17">
        <f t="shared" si="171"/>
        <v>0</v>
      </c>
      <c r="Z437" s="17" t="str">
        <f t="shared" si="172"/>
        <v>YES</v>
      </c>
      <c r="AA437" s="17">
        <f t="shared" si="173"/>
        <v>0</v>
      </c>
      <c r="AB437" s="17">
        <f t="shared" si="174"/>
        <v>0</v>
      </c>
      <c r="AC437" s="17">
        <f t="shared" si="175"/>
        <v>0</v>
      </c>
      <c r="AD437" s="8">
        <v>15</v>
      </c>
      <c r="AE437" s="12">
        <f t="shared" si="176"/>
        <v>0.5</v>
      </c>
      <c r="AF437" s="19">
        <f t="shared" si="177"/>
        <v>0</v>
      </c>
      <c r="AG437" s="19">
        <f t="shared" si="178"/>
        <v>0</v>
      </c>
      <c r="AH437" s="19">
        <f t="shared" si="179"/>
        <v>1</v>
      </c>
      <c r="AI437" s="19">
        <f t="shared" si="180"/>
        <v>1</v>
      </c>
      <c r="AJ437" s="19">
        <f t="shared" si="191"/>
        <v>0</v>
      </c>
      <c r="AK437" s="19">
        <f t="shared" si="181"/>
        <v>1</v>
      </c>
      <c r="AL437" s="19">
        <f t="shared" si="182"/>
        <v>1</v>
      </c>
      <c r="AM437" s="8">
        <f t="shared" si="183"/>
        <v>1</v>
      </c>
      <c r="AN437" s="8">
        <f t="shared" si="184"/>
        <v>0</v>
      </c>
      <c r="AO437" s="8">
        <f t="shared" si="185"/>
        <v>0</v>
      </c>
      <c r="AP437" s="8">
        <f t="shared" si="186"/>
        <v>5</v>
      </c>
    </row>
    <row r="438" spans="1:43" x14ac:dyDescent="0.25">
      <c r="A438" s="8" t="s">
        <v>2203</v>
      </c>
      <c r="B438" s="8" t="s">
        <v>2220</v>
      </c>
      <c r="C438" s="9" t="s">
        <v>2076</v>
      </c>
      <c r="D438" s="10" t="s">
        <v>797</v>
      </c>
      <c r="E438" s="8" t="s">
        <v>798</v>
      </c>
      <c r="F438" s="11">
        <v>55</v>
      </c>
      <c r="G438" s="11">
        <v>70</v>
      </c>
      <c r="H438" s="11">
        <f t="shared" si="167"/>
        <v>15</v>
      </c>
      <c r="I438" s="52">
        <f t="shared" si="192"/>
        <v>0.27272727272727271</v>
      </c>
      <c r="J438" s="11">
        <v>19</v>
      </c>
      <c r="K438" s="11">
        <v>11</v>
      </c>
      <c r="L438" s="14">
        <f t="shared" si="193"/>
        <v>0.57894736842105265</v>
      </c>
      <c r="M438" s="8">
        <v>19</v>
      </c>
      <c r="N438" s="12">
        <f t="shared" si="168"/>
        <v>0.27142857142857141</v>
      </c>
      <c r="O438" s="8">
        <v>44</v>
      </c>
      <c r="P438" s="12">
        <f t="shared" si="169"/>
        <v>0.62857142857142856</v>
      </c>
      <c r="Q438" s="8">
        <v>36</v>
      </c>
      <c r="R438" s="12">
        <f t="shared" si="170"/>
        <v>0.51428571428571423</v>
      </c>
      <c r="S438" s="8">
        <v>4</v>
      </c>
      <c r="T438" s="8">
        <v>0</v>
      </c>
      <c r="U438" s="8">
        <v>0</v>
      </c>
      <c r="V438" s="8"/>
      <c r="W438" s="8">
        <v>3</v>
      </c>
      <c r="X438" s="8">
        <v>0</v>
      </c>
      <c r="Y438" s="17">
        <f t="shared" si="171"/>
        <v>0</v>
      </c>
      <c r="Z438" s="17">
        <f t="shared" si="172"/>
        <v>0</v>
      </c>
      <c r="AA438" s="17">
        <f t="shared" si="173"/>
        <v>0</v>
      </c>
      <c r="AB438" s="17" t="str">
        <f t="shared" si="174"/>
        <v>YES</v>
      </c>
      <c r="AC438" s="17">
        <f t="shared" si="175"/>
        <v>0</v>
      </c>
      <c r="AD438" s="8">
        <v>45</v>
      </c>
      <c r="AE438" s="12">
        <f t="shared" si="176"/>
        <v>0.6428571428571429</v>
      </c>
      <c r="AF438" s="19">
        <f t="shared" si="177"/>
        <v>1</v>
      </c>
      <c r="AG438" s="19">
        <f t="shared" si="178"/>
        <v>1</v>
      </c>
      <c r="AH438" s="19">
        <f t="shared" si="179"/>
        <v>1</v>
      </c>
      <c r="AI438" s="19">
        <f t="shared" si="180"/>
        <v>0</v>
      </c>
      <c r="AJ438" s="19">
        <f t="shared" si="191"/>
        <v>0</v>
      </c>
      <c r="AK438" s="19">
        <f t="shared" si="181"/>
        <v>1</v>
      </c>
      <c r="AL438" s="19">
        <f t="shared" si="182"/>
        <v>1</v>
      </c>
      <c r="AM438" s="8">
        <f t="shared" si="183"/>
        <v>0</v>
      </c>
      <c r="AN438" s="8">
        <f t="shared" si="184"/>
        <v>1</v>
      </c>
      <c r="AO438" s="8">
        <f t="shared" si="185"/>
        <v>1</v>
      </c>
      <c r="AP438" s="8">
        <f t="shared" si="186"/>
        <v>7</v>
      </c>
    </row>
    <row r="439" spans="1:43" x14ac:dyDescent="0.25">
      <c r="A439" s="8" t="s">
        <v>2203</v>
      </c>
      <c r="B439" s="8" t="s">
        <v>2220</v>
      </c>
      <c r="C439" s="9" t="s">
        <v>2231</v>
      </c>
      <c r="D439" s="10" t="s">
        <v>799</v>
      </c>
      <c r="E439" s="8" t="s">
        <v>800</v>
      </c>
      <c r="F439" s="11">
        <v>50</v>
      </c>
      <c r="G439" s="11">
        <v>37</v>
      </c>
      <c r="H439" s="11">
        <f t="shared" si="167"/>
        <v>-13</v>
      </c>
      <c r="I439" s="52">
        <f t="shared" si="192"/>
        <v>-0.26</v>
      </c>
      <c r="J439" s="11">
        <v>24</v>
      </c>
      <c r="K439" s="11">
        <v>8</v>
      </c>
      <c r="L439" s="14">
        <f t="shared" si="193"/>
        <v>0.33333333333333331</v>
      </c>
      <c r="M439" s="8">
        <v>18</v>
      </c>
      <c r="N439" s="12">
        <f t="shared" si="168"/>
        <v>0.48648648648648651</v>
      </c>
      <c r="O439" s="8">
        <v>26</v>
      </c>
      <c r="P439" s="12">
        <f t="shared" si="169"/>
        <v>0.70270270270270274</v>
      </c>
      <c r="Q439" s="8">
        <v>14</v>
      </c>
      <c r="R439" s="12">
        <f t="shared" si="170"/>
        <v>0.3783783783783784</v>
      </c>
      <c r="S439" s="8">
        <v>3</v>
      </c>
      <c r="T439" s="8">
        <v>0</v>
      </c>
      <c r="U439" s="8">
        <v>0</v>
      </c>
      <c r="V439" s="8"/>
      <c r="W439" s="8">
        <v>0</v>
      </c>
      <c r="X439" s="8">
        <v>0</v>
      </c>
      <c r="Y439" s="17">
        <f t="shared" si="171"/>
        <v>0</v>
      </c>
      <c r="Z439" s="17">
        <f t="shared" si="172"/>
        <v>0</v>
      </c>
      <c r="AA439" s="17">
        <f t="shared" si="173"/>
        <v>0</v>
      </c>
      <c r="AB439" s="17">
        <f t="shared" si="174"/>
        <v>0</v>
      </c>
      <c r="AC439" s="17">
        <f t="shared" si="175"/>
        <v>0</v>
      </c>
      <c r="AD439" s="8">
        <v>20</v>
      </c>
      <c r="AE439" s="12">
        <f t="shared" si="176"/>
        <v>0.54054054054054057</v>
      </c>
      <c r="AF439" s="19">
        <f t="shared" si="177"/>
        <v>1</v>
      </c>
      <c r="AG439" s="19">
        <f t="shared" si="178"/>
        <v>0</v>
      </c>
      <c r="AH439" s="19">
        <f t="shared" si="179"/>
        <v>0</v>
      </c>
      <c r="AI439" s="19">
        <f t="shared" si="180"/>
        <v>1</v>
      </c>
      <c r="AJ439" s="19">
        <f t="shared" si="191"/>
        <v>1</v>
      </c>
      <c r="AK439" s="19">
        <f t="shared" si="181"/>
        <v>0</v>
      </c>
      <c r="AL439" s="19">
        <f t="shared" si="182"/>
        <v>1</v>
      </c>
      <c r="AM439" s="8">
        <f t="shared" si="183"/>
        <v>0</v>
      </c>
      <c r="AN439" s="8">
        <f t="shared" si="184"/>
        <v>0</v>
      </c>
      <c r="AO439" s="8">
        <f t="shared" si="185"/>
        <v>0</v>
      </c>
      <c r="AP439" s="8">
        <f t="shared" si="186"/>
        <v>4</v>
      </c>
    </row>
    <row r="440" spans="1:43" x14ac:dyDescent="0.25">
      <c r="A440" s="8" t="s">
        <v>2203</v>
      </c>
      <c r="B440" s="8" t="s">
        <v>2220</v>
      </c>
      <c r="C440" s="9" t="s">
        <v>2134</v>
      </c>
      <c r="D440" s="10" t="s">
        <v>801</v>
      </c>
      <c r="E440" s="8" t="s">
        <v>802</v>
      </c>
      <c r="F440" s="11">
        <v>15</v>
      </c>
      <c r="G440" s="11">
        <v>17</v>
      </c>
      <c r="H440" s="11">
        <f t="shared" si="167"/>
        <v>2</v>
      </c>
      <c r="I440" s="52">
        <f t="shared" si="192"/>
        <v>0.13333333333333333</v>
      </c>
      <c r="J440" s="11">
        <v>7</v>
      </c>
      <c r="K440" s="11">
        <v>4</v>
      </c>
      <c r="L440" s="14">
        <f t="shared" si="193"/>
        <v>0.5714285714285714</v>
      </c>
      <c r="M440" s="8">
        <v>8</v>
      </c>
      <c r="N440" s="12">
        <f t="shared" si="168"/>
        <v>0.47058823529411764</v>
      </c>
      <c r="O440" s="8">
        <v>9</v>
      </c>
      <c r="P440" s="12">
        <f t="shared" si="169"/>
        <v>0.52941176470588236</v>
      </c>
      <c r="Q440" s="8">
        <v>10</v>
      </c>
      <c r="R440" s="12">
        <f t="shared" si="170"/>
        <v>0.58823529411764708</v>
      </c>
      <c r="S440" s="8">
        <v>9</v>
      </c>
      <c r="T440" s="8">
        <v>0</v>
      </c>
      <c r="U440" s="8">
        <v>0</v>
      </c>
      <c r="V440" s="8"/>
      <c r="W440" s="8">
        <v>1</v>
      </c>
      <c r="X440" s="8">
        <v>0</v>
      </c>
      <c r="Y440" s="17">
        <f t="shared" si="171"/>
        <v>0</v>
      </c>
      <c r="Z440" s="17">
        <f t="shared" si="172"/>
        <v>0</v>
      </c>
      <c r="AA440" s="17">
        <f t="shared" si="173"/>
        <v>0</v>
      </c>
      <c r="AB440" s="17" t="str">
        <f t="shared" si="174"/>
        <v>YES</v>
      </c>
      <c r="AC440" s="17">
        <f t="shared" si="175"/>
        <v>0</v>
      </c>
      <c r="AD440" s="8">
        <v>9</v>
      </c>
      <c r="AE440" s="12">
        <f t="shared" si="176"/>
        <v>0.52941176470588236</v>
      </c>
      <c r="AF440" s="19">
        <f t="shared" si="177"/>
        <v>0</v>
      </c>
      <c r="AG440" s="19">
        <f t="shared" si="178"/>
        <v>1</v>
      </c>
      <c r="AH440" s="19">
        <f t="shared" si="179"/>
        <v>1</v>
      </c>
      <c r="AI440" s="19">
        <f t="shared" si="180"/>
        <v>1</v>
      </c>
      <c r="AJ440" s="19">
        <f t="shared" si="191"/>
        <v>0</v>
      </c>
      <c r="AK440" s="19">
        <f t="shared" si="181"/>
        <v>1</v>
      </c>
      <c r="AL440" s="19">
        <f t="shared" si="182"/>
        <v>1</v>
      </c>
      <c r="AM440" s="8">
        <f t="shared" si="183"/>
        <v>0</v>
      </c>
      <c r="AN440" s="8">
        <f t="shared" si="184"/>
        <v>1</v>
      </c>
      <c r="AO440" s="8">
        <f t="shared" si="185"/>
        <v>0</v>
      </c>
      <c r="AP440" s="8">
        <f t="shared" si="186"/>
        <v>6</v>
      </c>
    </row>
    <row r="441" spans="1:43" x14ac:dyDescent="0.25">
      <c r="A441" s="8" t="s">
        <v>2203</v>
      </c>
      <c r="B441" s="8" t="s">
        <v>2220</v>
      </c>
      <c r="C441" s="9" t="s">
        <v>2232</v>
      </c>
      <c r="D441" s="10" t="s">
        <v>803</v>
      </c>
      <c r="E441" s="8" t="s">
        <v>804</v>
      </c>
      <c r="F441" s="11">
        <v>35</v>
      </c>
      <c r="G441" s="11">
        <v>30</v>
      </c>
      <c r="H441" s="11">
        <f t="shared" si="167"/>
        <v>-5</v>
      </c>
      <c r="I441" s="52">
        <f t="shared" si="192"/>
        <v>-0.14285714285714285</v>
      </c>
      <c r="J441" s="11">
        <v>20</v>
      </c>
      <c r="K441" s="11">
        <v>10</v>
      </c>
      <c r="L441" s="14">
        <f t="shared" si="193"/>
        <v>0.5</v>
      </c>
      <c r="M441" s="8">
        <v>14</v>
      </c>
      <c r="N441" s="12">
        <f t="shared" si="168"/>
        <v>0.46666666666666667</v>
      </c>
      <c r="O441" s="8">
        <v>28</v>
      </c>
      <c r="P441" s="12">
        <f t="shared" si="169"/>
        <v>0.93333333333333335</v>
      </c>
      <c r="Q441" s="8">
        <v>18</v>
      </c>
      <c r="R441" s="12">
        <f t="shared" si="170"/>
        <v>0.6</v>
      </c>
      <c r="S441" s="8">
        <v>5</v>
      </c>
      <c r="T441" s="8">
        <v>1</v>
      </c>
      <c r="U441" s="8">
        <v>0</v>
      </c>
      <c r="V441" s="8"/>
      <c r="W441" s="8">
        <v>0</v>
      </c>
      <c r="X441" s="8">
        <v>1</v>
      </c>
      <c r="Y441" s="17" t="str">
        <f t="shared" si="171"/>
        <v>YES</v>
      </c>
      <c r="Z441" s="17">
        <f t="shared" si="172"/>
        <v>0</v>
      </c>
      <c r="AA441" s="17">
        <f t="shared" si="173"/>
        <v>0</v>
      </c>
      <c r="AB441" s="17">
        <f t="shared" si="174"/>
        <v>0</v>
      </c>
      <c r="AC441" s="17" t="str">
        <f t="shared" si="175"/>
        <v>YES</v>
      </c>
      <c r="AD441" s="8">
        <v>22</v>
      </c>
      <c r="AE441" s="12">
        <f t="shared" si="176"/>
        <v>0.73333333333333328</v>
      </c>
      <c r="AF441" s="19">
        <f t="shared" si="177"/>
        <v>0</v>
      </c>
      <c r="AG441" s="19">
        <f t="shared" si="178"/>
        <v>0</v>
      </c>
      <c r="AH441" s="19">
        <f t="shared" si="179"/>
        <v>1</v>
      </c>
      <c r="AI441" s="19">
        <f t="shared" si="180"/>
        <v>1</v>
      </c>
      <c r="AJ441" s="19">
        <f t="shared" si="191"/>
        <v>1</v>
      </c>
      <c r="AK441" s="19">
        <f t="shared" si="181"/>
        <v>1</v>
      </c>
      <c r="AL441" s="19">
        <f t="shared" si="182"/>
        <v>1</v>
      </c>
      <c r="AM441" s="8">
        <f t="shared" si="183"/>
        <v>1</v>
      </c>
      <c r="AN441" s="8">
        <f t="shared" si="184"/>
        <v>1</v>
      </c>
      <c r="AO441" s="8">
        <f t="shared" si="185"/>
        <v>1</v>
      </c>
      <c r="AP441" s="8">
        <f t="shared" si="186"/>
        <v>8</v>
      </c>
    </row>
    <row r="442" spans="1:43" x14ac:dyDescent="0.25">
      <c r="A442" s="8" t="s">
        <v>2203</v>
      </c>
      <c r="B442" s="8" t="s">
        <v>2220</v>
      </c>
      <c r="C442" s="9" t="s">
        <v>2233</v>
      </c>
      <c r="D442" s="10" t="s">
        <v>805</v>
      </c>
      <c r="E442" s="8" t="s">
        <v>806</v>
      </c>
      <c r="F442" s="11">
        <v>69</v>
      </c>
      <c r="G442" s="11">
        <v>62</v>
      </c>
      <c r="H442" s="11">
        <f t="shared" si="167"/>
        <v>-7</v>
      </c>
      <c r="I442" s="52">
        <f t="shared" si="192"/>
        <v>-0.10144927536231885</v>
      </c>
      <c r="J442" s="11">
        <v>28</v>
      </c>
      <c r="K442" s="11">
        <v>12</v>
      </c>
      <c r="L442" s="14">
        <f t="shared" si="193"/>
        <v>0.42857142857142855</v>
      </c>
      <c r="M442" s="8">
        <v>28</v>
      </c>
      <c r="N442" s="12">
        <f t="shared" si="168"/>
        <v>0.45161290322580644</v>
      </c>
      <c r="O442" s="8">
        <v>45</v>
      </c>
      <c r="P442" s="12">
        <f t="shared" si="169"/>
        <v>0.72580645161290325</v>
      </c>
      <c r="Q442" s="8">
        <v>30</v>
      </c>
      <c r="R442" s="12">
        <f t="shared" si="170"/>
        <v>0.4838709677419355</v>
      </c>
      <c r="S442" s="8">
        <v>9</v>
      </c>
      <c r="T442" s="8">
        <v>1</v>
      </c>
      <c r="U442" s="8">
        <v>0</v>
      </c>
      <c r="V442" s="8"/>
      <c r="W442" s="8">
        <v>1</v>
      </c>
      <c r="X442" s="8">
        <v>1</v>
      </c>
      <c r="Y442" s="17" t="str">
        <f t="shared" si="171"/>
        <v>YES</v>
      </c>
      <c r="Z442" s="17">
        <f t="shared" si="172"/>
        <v>0</v>
      </c>
      <c r="AA442" s="17">
        <f t="shared" si="173"/>
        <v>0</v>
      </c>
      <c r="AB442" s="17" t="str">
        <f t="shared" si="174"/>
        <v>YES</v>
      </c>
      <c r="AC442" s="17" t="str">
        <f t="shared" si="175"/>
        <v>YES</v>
      </c>
      <c r="AD442" s="8">
        <v>38</v>
      </c>
      <c r="AE442" s="12">
        <f t="shared" si="176"/>
        <v>0.61290322580645162</v>
      </c>
      <c r="AF442" s="19">
        <f t="shared" si="177"/>
        <v>1</v>
      </c>
      <c r="AG442" s="19">
        <f t="shared" si="178"/>
        <v>0</v>
      </c>
      <c r="AH442" s="19">
        <f t="shared" si="179"/>
        <v>0</v>
      </c>
      <c r="AI442" s="19">
        <f t="shared" si="180"/>
        <v>1</v>
      </c>
      <c r="AJ442" s="19">
        <f t="shared" si="191"/>
        <v>1</v>
      </c>
      <c r="AK442" s="19">
        <f t="shared" si="181"/>
        <v>0</v>
      </c>
      <c r="AL442" s="19">
        <f t="shared" si="182"/>
        <v>1</v>
      </c>
      <c r="AM442" s="8">
        <f t="shared" si="183"/>
        <v>1</v>
      </c>
      <c r="AN442" s="8">
        <f t="shared" si="184"/>
        <v>1</v>
      </c>
      <c r="AO442" s="8">
        <f t="shared" si="185"/>
        <v>1</v>
      </c>
      <c r="AP442" s="8">
        <f t="shared" si="186"/>
        <v>7</v>
      </c>
    </row>
    <row r="443" spans="1:43" x14ac:dyDescent="0.25">
      <c r="A443" s="8" t="s">
        <v>2203</v>
      </c>
      <c r="B443" s="8" t="s">
        <v>2220</v>
      </c>
      <c r="C443" s="9" t="s">
        <v>1984</v>
      </c>
      <c r="D443" s="10" t="s">
        <v>1593</v>
      </c>
      <c r="E443" s="8" t="s">
        <v>1594</v>
      </c>
      <c r="F443" s="11">
        <v>13</v>
      </c>
      <c r="G443" s="11">
        <v>25</v>
      </c>
      <c r="H443" s="11">
        <f t="shared" si="167"/>
        <v>12</v>
      </c>
      <c r="I443" s="52">
        <f t="shared" si="192"/>
        <v>0.92307692307692313</v>
      </c>
      <c r="J443" s="11">
        <v>10</v>
      </c>
      <c r="K443" s="11">
        <v>5</v>
      </c>
      <c r="L443" s="14">
        <f t="shared" si="193"/>
        <v>0.5</v>
      </c>
      <c r="M443" s="8">
        <v>7</v>
      </c>
      <c r="N443" s="12">
        <f t="shared" si="168"/>
        <v>0.28000000000000003</v>
      </c>
      <c r="O443" s="8">
        <v>18</v>
      </c>
      <c r="P443" s="12">
        <f t="shared" si="169"/>
        <v>0.72</v>
      </c>
      <c r="Q443" s="8">
        <v>9</v>
      </c>
      <c r="R443" s="12">
        <f t="shared" si="170"/>
        <v>0.36</v>
      </c>
      <c r="S443" s="8">
        <v>3</v>
      </c>
      <c r="T443" s="8">
        <v>0</v>
      </c>
      <c r="U443" s="8">
        <v>0</v>
      </c>
      <c r="V443" s="8"/>
      <c r="W443" s="8">
        <v>0</v>
      </c>
      <c r="X443" s="8">
        <v>1</v>
      </c>
      <c r="Y443" s="17">
        <f t="shared" si="171"/>
        <v>0</v>
      </c>
      <c r="Z443" s="17">
        <f t="shared" si="172"/>
        <v>0</v>
      </c>
      <c r="AA443" s="17">
        <f t="shared" si="173"/>
        <v>0</v>
      </c>
      <c r="AB443" s="17">
        <f t="shared" si="174"/>
        <v>0</v>
      </c>
      <c r="AC443" s="17" t="str">
        <f t="shared" si="175"/>
        <v>YES</v>
      </c>
      <c r="AD443" s="8">
        <v>15</v>
      </c>
      <c r="AE443" s="12">
        <f t="shared" si="176"/>
        <v>0.6</v>
      </c>
      <c r="AF443" s="19">
        <f t="shared" si="177"/>
        <v>0</v>
      </c>
      <c r="AG443" s="19">
        <f t="shared" si="178"/>
        <v>1</v>
      </c>
      <c r="AH443" s="19">
        <f t="shared" si="179"/>
        <v>1</v>
      </c>
      <c r="AI443" s="19">
        <f t="shared" si="180"/>
        <v>0</v>
      </c>
      <c r="AJ443" s="19">
        <f t="shared" si="191"/>
        <v>1</v>
      </c>
      <c r="AK443" s="19">
        <f t="shared" si="181"/>
        <v>0</v>
      </c>
      <c r="AL443" s="19">
        <f t="shared" si="182"/>
        <v>1</v>
      </c>
      <c r="AM443" s="8">
        <f t="shared" si="183"/>
        <v>0</v>
      </c>
      <c r="AN443" s="8">
        <f t="shared" si="184"/>
        <v>1</v>
      </c>
      <c r="AO443" s="8">
        <f t="shared" si="185"/>
        <v>1</v>
      </c>
      <c r="AP443" s="8">
        <f t="shared" si="186"/>
        <v>6</v>
      </c>
    </row>
    <row r="444" spans="1:43" x14ac:dyDescent="0.25">
      <c r="A444" s="8" t="s">
        <v>2203</v>
      </c>
      <c r="B444" s="8" t="s">
        <v>2220</v>
      </c>
      <c r="C444" s="9" t="s">
        <v>2234</v>
      </c>
      <c r="D444" s="10" t="s">
        <v>807</v>
      </c>
      <c r="E444" s="8" t="s">
        <v>808</v>
      </c>
      <c r="F444" s="11">
        <v>11</v>
      </c>
      <c r="G444" s="11">
        <v>10</v>
      </c>
      <c r="H444" s="11">
        <f t="shared" si="167"/>
        <v>-1</v>
      </c>
      <c r="I444" s="52">
        <f t="shared" si="192"/>
        <v>-9.0909090909090912E-2</v>
      </c>
      <c r="J444" s="11">
        <v>2</v>
      </c>
      <c r="K444" s="11">
        <v>2</v>
      </c>
      <c r="L444" s="14">
        <f t="shared" si="193"/>
        <v>1</v>
      </c>
      <c r="M444" s="8">
        <v>5</v>
      </c>
      <c r="N444" s="12">
        <f t="shared" si="168"/>
        <v>0.5</v>
      </c>
      <c r="O444" s="8">
        <v>6</v>
      </c>
      <c r="P444" s="12">
        <f t="shared" si="169"/>
        <v>0.6</v>
      </c>
      <c r="Q444" s="8">
        <v>7</v>
      </c>
      <c r="R444" s="12">
        <f t="shared" si="170"/>
        <v>0.7</v>
      </c>
      <c r="S444" s="8">
        <v>3</v>
      </c>
      <c r="T444" s="8">
        <v>0</v>
      </c>
      <c r="U444" s="8">
        <v>0</v>
      </c>
      <c r="V444" s="8"/>
      <c r="W444" s="8">
        <v>3</v>
      </c>
      <c r="X444" s="8">
        <v>0</v>
      </c>
      <c r="Y444" s="17">
        <f t="shared" si="171"/>
        <v>0</v>
      </c>
      <c r="Z444" s="17">
        <f t="shared" si="172"/>
        <v>0</v>
      </c>
      <c r="AA444" s="17">
        <f t="shared" si="173"/>
        <v>0</v>
      </c>
      <c r="AB444" s="17" t="str">
        <f t="shared" si="174"/>
        <v>YES</v>
      </c>
      <c r="AC444" s="17">
        <f t="shared" si="175"/>
        <v>0</v>
      </c>
      <c r="AD444" s="8">
        <v>6</v>
      </c>
      <c r="AE444" s="12">
        <f t="shared" si="176"/>
        <v>0.6</v>
      </c>
      <c r="AF444" s="19">
        <f t="shared" si="177"/>
        <v>0</v>
      </c>
      <c r="AG444" s="19">
        <f t="shared" si="178"/>
        <v>0</v>
      </c>
      <c r="AH444" s="19">
        <f t="shared" si="179"/>
        <v>1</v>
      </c>
      <c r="AI444" s="19">
        <f t="shared" si="180"/>
        <v>1</v>
      </c>
      <c r="AJ444" s="19">
        <f t="shared" si="191"/>
        <v>0</v>
      </c>
      <c r="AK444" s="19">
        <f t="shared" si="181"/>
        <v>1</v>
      </c>
      <c r="AL444" s="19">
        <f t="shared" si="182"/>
        <v>1</v>
      </c>
      <c r="AM444" s="8">
        <f t="shared" si="183"/>
        <v>0</v>
      </c>
      <c r="AN444" s="8">
        <f t="shared" si="184"/>
        <v>1</v>
      </c>
      <c r="AO444" s="8">
        <f t="shared" si="185"/>
        <v>1</v>
      </c>
      <c r="AP444" s="8">
        <f t="shared" si="186"/>
        <v>6</v>
      </c>
    </row>
    <row r="445" spans="1:43" x14ac:dyDescent="0.25">
      <c r="A445" s="8" t="s">
        <v>2203</v>
      </c>
      <c r="B445" s="8" t="s">
        <v>2220</v>
      </c>
      <c r="C445" s="9" t="s">
        <v>2235</v>
      </c>
      <c r="D445" s="10" t="s">
        <v>809</v>
      </c>
      <c r="E445" s="8" t="s">
        <v>810</v>
      </c>
      <c r="F445" s="11">
        <v>8</v>
      </c>
      <c r="G445" s="11">
        <v>10</v>
      </c>
      <c r="H445" s="11">
        <f t="shared" si="167"/>
        <v>2</v>
      </c>
      <c r="I445" s="52">
        <f t="shared" si="192"/>
        <v>0.25</v>
      </c>
      <c r="J445" s="11">
        <v>1</v>
      </c>
      <c r="K445" s="11">
        <v>1</v>
      </c>
      <c r="L445" s="14">
        <f t="shared" si="193"/>
        <v>1</v>
      </c>
      <c r="M445" s="8">
        <v>5</v>
      </c>
      <c r="N445" s="12">
        <f t="shared" si="168"/>
        <v>0.5</v>
      </c>
      <c r="O445" s="8">
        <v>10</v>
      </c>
      <c r="P445" s="12">
        <f t="shared" si="169"/>
        <v>1</v>
      </c>
      <c r="Q445" s="8">
        <v>6</v>
      </c>
      <c r="R445" s="12">
        <f t="shared" si="170"/>
        <v>0.6</v>
      </c>
      <c r="S445" s="8">
        <v>2</v>
      </c>
      <c r="T445" s="8">
        <v>0</v>
      </c>
      <c r="U445" s="8">
        <v>0</v>
      </c>
      <c r="V445" s="8"/>
      <c r="W445" s="8">
        <v>0</v>
      </c>
      <c r="X445" s="8">
        <v>0</v>
      </c>
      <c r="Y445" s="17">
        <f t="shared" si="171"/>
        <v>0</v>
      </c>
      <c r="Z445" s="17">
        <f t="shared" si="172"/>
        <v>0</v>
      </c>
      <c r="AA445" s="17">
        <f t="shared" si="173"/>
        <v>0</v>
      </c>
      <c r="AB445" s="17">
        <f t="shared" si="174"/>
        <v>0</v>
      </c>
      <c r="AC445" s="17">
        <f t="shared" si="175"/>
        <v>0</v>
      </c>
      <c r="AD445" s="8">
        <v>8</v>
      </c>
      <c r="AE445" s="12">
        <f t="shared" si="176"/>
        <v>0.8</v>
      </c>
      <c r="AF445" s="19">
        <f t="shared" si="177"/>
        <v>0</v>
      </c>
      <c r="AG445" s="19">
        <f t="shared" si="178"/>
        <v>1</v>
      </c>
      <c r="AH445" s="19">
        <f t="shared" si="179"/>
        <v>1</v>
      </c>
      <c r="AI445" s="19">
        <f t="shared" si="180"/>
        <v>1</v>
      </c>
      <c r="AJ445" s="19">
        <f t="shared" si="191"/>
        <v>1</v>
      </c>
      <c r="AK445" s="19">
        <f t="shared" si="181"/>
        <v>1</v>
      </c>
      <c r="AL445" s="19">
        <f t="shared" si="182"/>
        <v>0</v>
      </c>
      <c r="AM445" s="8">
        <f t="shared" si="183"/>
        <v>0</v>
      </c>
      <c r="AN445" s="8">
        <f t="shared" si="184"/>
        <v>0</v>
      </c>
      <c r="AO445" s="8">
        <f t="shared" si="185"/>
        <v>1</v>
      </c>
      <c r="AP445" s="8">
        <f t="shared" si="186"/>
        <v>6</v>
      </c>
    </row>
    <row r="446" spans="1:43" x14ac:dyDescent="0.25">
      <c r="A446" s="8" t="s">
        <v>2203</v>
      </c>
      <c r="B446" s="8" t="s">
        <v>2220</v>
      </c>
      <c r="C446" s="9" t="s">
        <v>2236</v>
      </c>
      <c r="D446" s="10" t="s">
        <v>811</v>
      </c>
      <c r="E446" s="8" t="s">
        <v>812</v>
      </c>
      <c r="F446" s="11">
        <v>14</v>
      </c>
      <c r="G446" s="11">
        <v>15</v>
      </c>
      <c r="H446" s="11">
        <f t="shared" si="167"/>
        <v>1</v>
      </c>
      <c r="I446" s="52">
        <f t="shared" si="192"/>
        <v>7.1428571428571425E-2</v>
      </c>
      <c r="J446" s="11">
        <v>6</v>
      </c>
      <c r="K446" s="11">
        <v>2</v>
      </c>
      <c r="L446" s="14">
        <f t="shared" si="193"/>
        <v>0.33333333333333331</v>
      </c>
      <c r="M446" s="8">
        <v>5</v>
      </c>
      <c r="N446" s="12">
        <f t="shared" si="168"/>
        <v>0.33333333333333331</v>
      </c>
      <c r="O446" s="8">
        <v>11</v>
      </c>
      <c r="P446" s="12">
        <f t="shared" si="169"/>
        <v>0.73333333333333328</v>
      </c>
      <c r="Q446" s="8">
        <v>5</v>
      </c>
      <c r="R446" s="12">
        <f t="shared" si="170"/>
        <v>0.33333333333333331</v>
      </c>
      <c r="S446" s="8">
        <v>3</v>
      </c>
      <c r="T446" s="8">
        <v>0</v>
      </c>
      <c r="U446" s="8">
        <v>0</v>
      </c>
      <c r="V446" s="8"/>
      <c r="W446" s="8">
        <v>0</v>
      </c>
      <c r="X446" s="8">
        <v>0</v>
      </c>
      <c r="Y446" s="17">
        <f t="shared" si="171"/>
        <v>0</v>
      </c>
      <c r="Z446" s="17">
        <f t="shared" si="172"/>
        <v>0</v>
      </c>
      <c r="AA446" s="17">
        <f t="shared" si="173"/>
        <v>0</v>
      </c>
      <c r="AB446" s="17">
        <f t="shared" si="174"/>
        <v>0</v>
      </c>
      <c r="AC446" s="17">
        <f t="shared" si="175"/>
        <v>0</v>
      </c>
      <c r="AD446" s="8">
        <v>9</v>
      </c>
      <c r="AE446" s="12">
        <f t="shared" si="176"/>
        <v>0.6</v>
      </c>
      <c r="AF446" s="19">
        <f t="shared" si="177"/>
        <v>0</v>
      </c>
      <c r="AG446" s="19">
        <f t="shared" si="178"/>
        <v>0</v>
      </c>
      <c r="AH446" s="19">
        <f t="shared" si="179"/>
        <v>0</v>
      </c>
      <c r="AI446" s="19">
        <f t="shared" si="180"/>
        <v>0</v>
      </c>
      <c r="AJ446" s="19">
        <f t="shared" si="191"/>
        <v>1</v>
      </c>
      <c r="AK446" s="19">
        <f t="shared" si="181"/>
        <v>0</v>
      </c>
      <c r="AL446" s="19">
        <f t="shared" si="182"/>
        <v>1</v>
      </c>
      <c r="AM446" s="8">
        <f t="shared" si="183"/>
        <v>0</v>
      </c>
      <c r="AN446" s="8">
        <f t="shared" si="184"/>
        <v>0</v>
      </c>
      <c r="AO446" s="8">
        <f t="shared" si="185"/>
        <v>1</v>
      </c>
      <c r="AP446" s="8">
        <f t="shared" si="186"/>
        <v>3</v>
      </c>
    </row>
    <row r="447" spans="1:43" x14ac:dyDescent="0.25">
      <c r="A447" s="8" t="s">
        <v>2203</v>
      </c>
      <c r="B447" s="8" t="s">
        <v>2220</v>
      </c>
      <c r="C447" s="9" t="s">
        <v>2238</v>
      </c>
      <c r="D447" s="10" t="s">
        <v>813</v>
      </c>
      <c r="E447" s="8" t="s">
        <v>814</v>
      </c>
      <c r="F447" s="11">
        <v>14</v>
      </c>
      <c r="G447" s="11">
        <v>24</v>
      </c>
      <c r="H447" s="11">
        <f t="shared" si="167"/>
        <v>10</v>
      </c>
      <c r="I447" s="52">
        <f t="shared" si="192"/>
        <v>0.7142857142857143</v>
      </c>
      <c r="J447" s="11">
        <v>7</v>
      </c>
      <c r="K447" s="11">
        <v>5</v>
      </c>
      <c r="L447" s="14">
        <f t="shared" si="193"/>
        <v>0.7142857142857143</v>
      </c>
      <c r="M447" s="8">
        <v>9</v>
      </c>
      <c r="N447" s="12">
        <f t="shared" si="168"/>
        <v>0.375</v>
      </c>
      <c r="O447" s="8">
        <v>17</v>
      </c>
      <c r="P447" s="12">
        <f t="shared" si="169"/>
        <v>0.70833333333333337</v>
      </c>
      <c r="Q447" s="8">
        <v>15</v>
      </c>
      <c r="R447" s="12">
        <f t="shared" si="170"/>
        <v>0.625</v>
      </c>
      <c r="S447" s="8">
        <v>4</v>
      </c>
      <c r="T447" s="8">
        <v>1</v>
      </c>
      <c r="U447" s="8">
        <v>0</v>
      </c>
      <c r="V447" s="8"/>
      <c r="W447" s="8">
        <v>1</v>
      </c>
      <c r="X447" s="8">
        <v>1</v>
      </c>
      <c r="Y447" s="17" t="str">
        <f t="shared" si="171"/>
        <v>YES</v>
      </c>
      <c r="Z447" s="17">
        <f t="shared" si="172"/>
        <v>0</v>
      </c>
      <c r="AA447" s="17">
        <f t="shared" si="173"/>
        <v>0</v>
      </c>
      <c r="AB447" s="17" t="str">
        <f t="shared" si="174"/>
        <v>YES</v>
      </c>
      <c r="AC447" s="17" t="str">
        <f t="shared" si="175"/>
        <v>YES</v>
      </c>
      <c r="AD447" s="8">
        <v>20</v>
      </c>
      <c r="AE447" s="12">
        <f t="shared" si="176"/>
        <v>0.83333333333333337</v>
      </c>
      <c r="AF447" s="19">
        <f t="shared" si="177"/>
        <v>0</v>
      </c>
      <c r="AG447" s="19">
        <f t="shared" si="178"/>
        <v>1</v>
      </c>
      <c r="AH447" s="19">
        <f t="shared" si="179"/>
        <v>1</v>
      </c>
      <c r="AI447" s="19">
        <f t="shared" si="180"/>
        <v>0</v>
      </c>
      <c r="AJ447" s="19">
        <f t="shared" si="191"/>
        <v>1</v>
      </c>
      <c r="AK447" s="19">
        <f t="shared" si="181"/>
        <v>1</v>
      </c>
      <c r="AL447" s="19">
        <f t="shared" si="182"/>
        <v>1</v>
      </c>
      <c r="AM447" s="8">
        <f t="shared" si="183"/>
        <v>1</v>
      </c>
      <c r="AN447" s="8">
        <f t="shared" si="184"/>
        <v>1</v>
      </c>
      <c r="AO447" s="8">
        <f t="shared" si="185"/>
        <v>1</v>
      </c>
      <c r="AP447" s="8">
        <f t="shared" si="186"/>
        <v>8</v>
      </c>
    </row>
    <row r="448" spans="1:43" x14ac:dyDescent="0.25">
      <c r="A448" s="8" t="s">
        <v>2203</v>
      </c>
      <c r="B448" s="8" t="s">
        <v>2220</v>
      </c>
      <c r="C448" s="9" t="s">
        <v>2239</v>
      </c>
      <c r="D448" s="10" t="s">
        <v>815</v>
      </c>
      <c r="E448" s="8" t="s">
        <v>816</v>
      </c>
      <c r="F448" s="11">
        <v>36</v>
      </c>
      <c r="G448" s="11">
        <v>30</v>
      </c>
      <c r="H448" s="11">
        <f t="shared" si="167"/>
        <v>-6</v>
      </c>
      <c r="I448" s="52">
        <f t="shared" si="192"/>
        <v>-0.16666666666666666</v>
      </c>
      <c r="J448" s="11">
        <v>24</v>
      </c>
      <c r="K448" s="11">
        <v>7</v>
      </c>
      <c r="L448" s="14">
        <f t="shared" si="193"/>
        <v>0.29166666666666669</v>
      </c>
      <c r="M448" s="8">
        <v>4</v>
      </c>
      <c r="N448" s="12">
        <f t="shared" si="168"/>
        <v>0.13333333333333333</v>
      </c>
      <c r="O448" s="8">
        <v>9</v>
      </c>
      <c r="P448" s="12">
        <f t="shared" si="169"/>
        <v>0.3</v>
      </c>
      <c r="Q448" s="8">
        <v>6</v>
      </c>
      <c r="R448" s="12">
        <f t="shared" si="170"/>
        <v>0.2</v>
      </c>
      <c r="S448" s="8">
        <v>3</v>
      </c>
      <c r="T448" s="8">
        <v>0</v>
      </c>
      <c r="U448" s="8">
        <v>1</v>
      </c>
      <c r="V448" s="8"/>
      <c r="W448" s="8">
        <v>1</v>
      </c>
      <c r="X448" s="8">
        <v>1</v>
      </c>
      <c r="Y448" s="17">
        <f t="shared" si="171"/>
        <v>0</v>
      </c>
      <c r="Z448" s="17" t="str">
        <f t="shared" si="172"/>
        <v>YES</v>
      </c>
      <c r="AA448" s="17">
        <f t="shared" si="173"/>
        <v>0</v>
      </c>
      <c r="AB448" s="17" t="str">
        <f t="shared" si="174"/>
        <v>YES</v>
      </c>
      <c r="AC448" s="17" t="str">
        <f t="shared" si="175"/>
        <v>YES</v>
      </c>
      <c r="AD448" s="8">
        <v>20</v>
      </c>
      <c r="AE448" s="12">
        <f t="shared" si="176"/>
        <v>0.66666666666666663</v>
      </c>
      <c r="AF448" s="19">
        <f t="shared" si="177"/>
        <v>0</v>
      </c>
      <c r="AG448" s="19">
        <f t="shared" si="178"/>
        <v>0</v>
      </c>
      <c r="AH448" s="19">
        <f t="shared" si="179"/>
        <v>0</v>
      </c>
      <c r="AI448" s="19">
        <f t="shared" si="180"/>
        <v>0</v>
      </c>
      <c r="AJ448" s="19">
        <f t="shared" si="191"/>
        <v>0</v>
      </c>
      <c r="AK448" s="19">
        <f t="shared" si="181"/>
        <v>0</v>
      </c>
      <c r="AL448" s="19">
        <f t="shared" si="182"/>
        <v>1</v>
      </c>
      <c r="AM448" s="8">
        <f t="shared" si="183"/>
        <v>1</v>
      </c>
      <c r="AN448" s="8">
        <f t="shared" si="184"/>
        <v>1</v>
      </c>
      <c r="AO448" s="8">
        <f t="shared" si="185"/>
        <v>1</v>
      </c>
      <c r="AP448" s="8">
        <f t="shared" si="186"/>
        <v>4</v>
      </c>
    </row>
    <row r="449" spans="1:43" x14ac:dyDescent="0.25">
      <c r="A449" s="20" t="s">
        <v>2203</v>
      </c>
      <c r="B449" s="20" t="s">
        <v>2220</v>
      </c>
      <c r="C449" s="21" t="s">
        <v>2240</v>
      </c>
      <c r="D449" s="22" t="s">
        <v>817</v>
      </c>
      <c r="E449" s="20" t="s">
        <v>818</v>
      </c>
      <c r="F449" s="23">
        <v>5</v>
      </c>
      <c r="G449" s="23">
        <v>9</v>
      </c>
      <c r="H449" s="23">
        <f t="shared" si="167"/>
        <v>4</v>
      </c>
      <c r="I449" s="53">
        <f t="shared" si="192"/>
        <v>0.8</v>
      </c>
      <c r="J449" s="23">
        <v>1</v>
      </c>
      <c r="K449" s="23">
        <v>0</v>
      </c>
      <c r="L449" s="24">
        <f>IFERROR(K449/J449,"0")</f>
        <v>0</v>
      </c>
      <c r="M449" s="20">
        <v>1</v>
      </c>
      <c r="N449" s="25">
        <f t="shared" si="168"/>
        <v>0.1111111111111111</v>
      </c>
      <c r="O449" s="20">
        <v>0</v>
      </c>
      <c r="P449" s="25">
        <f t="shared" si="169"/>
        <v>0</v>
      </c>
      <c r="Q449" s="20">
        <v>1</v>
      </c>
      <c r="R449" s="25">
        <f t="shared" si="170"/>
        <v>0.1111111111111111</v>
      </c>
      <c r="S449" s="20">
        <v>2</v>
      </c>
      <c r="T449" s="20">
        <v>0</v>
      </c>
      <c r="U449" s="20">
        <v>0</v>
      </c>
      <c r="V449" s="20"/>
      <c r="W449" s="20">
        <v>0</v>
      </c>
      <c r="X449" s="20">
        <v>0</v>
      </c>
      <c r="Y449" s="26">
        <f t="shared" si="171"/>
        <v>0</v>
      </c>
      <c r="Z449" s="26">
        <f t="shared" si="172"/>
        <v>0</v>
      </c>
      <c r="AA449" s="26">
        <f t="shared" si="173"/>
        <v>0</v>
      </c>
      <c r="AB449" s="26">
        <f t="shared" si="174"/>
        <v>0</v>
      </c>
      <c r="AC449" s="26">
        <f t="shared" si="175"/>
        <v>0</v>
      </c>
      <c r="AD449" s="20">
        <v>3</v>
      </c>
      <c r="AE449" s="25">
        <f t="shared" si="176"/>
        <v>0.33333333333333331</v>
      </c>
      <c r="AF449" s="27">
        <f t="shared" si="177"/>
        <v>0</v>
      </c>
      <c r="AG449" s="27">
        <f t="shared" si="178"/>
        <v>1</v>
      </c>
      <c r="AH449" s="27">
        <f t="shared" si="179"/>
        <v>0</v>
      </c>
      <c r="AI449" s="27">
        <f t="shared" si="180"/>
        <v>0</v>
      </c>
      <c r="AJ449" s="27">
        <f t="shared" si="191"/>
        <v>0</v>
      </c>
      <c r="AK449" s="27">
        <f t="shared" si="181"/>
        <v>0</v>
      </c>
      <c r="AL449" s="27">
        <f t="shared" si="182"/>
        <v>0</v>
      </c>
      <c r="AM449" s="20">
        <f t="shared" si="183"/>
        <v>0</v>
      </c>
      <c r="AN449" s="20">
        <f t="shared" si="184"/>
        <v>0</v>
      </c>
      <c r="AO449" s="20">
        <f t="shared" si="185"/>
        <v>0</v>
      </c>
      <c r="AP449" s="20">
        <f t="shared" si="186"/>
        <v>1</v>
      </c>
      <c r="AQ449" s="28"/>
    </row>
    <row r="450" spans="1:43" x14ac:dyDescent="0.25">
      <c r="A450" s="20" t="s">
        <v>2203</v>
      </c>
      <c r="B450" s="20" t="s">
        <v>2220</v>
      </c>
      <c r="C450" s="21" t="s">
        <v>2241</v>
      </c>
      <c r="D450" s="22" t="s">
        <v>819</v>
      </c>
      <c r="E450" s="20" t="s">
        <v>820</v>
      </c>
      <c r="F450" s="23">
        <v>16</v>
      </c>
      <c r="G450" s="23">
        <v>8</v>
      </c>
      <c r="H450" s="23">
        <f t="shared" ref="H450:H512" si="194">G450-F450</f>
        <v>-8</v>
      </c>
      <c r="I450" s="53">
        <f t="shared" si="192"/>
        <v>-0.5</v>
      </c>
      <c r="J450" s="23">
        <v>8</v>
      </c>
      <c r="K450" s="23">
        <v>2</v>
      </c>
      <c r="L450" s="24">
        <f t="shared" ref="L450:L462" si="195">IFERROR(K450/J450,"0%")</f>
        <v>0.25</v>
      </c>
      <c r="M450" s="20">
        <v>4</v>
      </c>
      <c r="N450" s="25">
        <f t="shared" ref="N450:N512" si="196">M450/G450</f>
        <v>0.5</v>
      </c>
      <c r="O450" s="20">
        <v>6</v>
      </c>
      <c r="P450" s="25">
        <f t="shared" ref="P450:P512" si="197">O450/G450</f>
        <v>0.75</v>
      </c>
      <c r="Q450" s="20">
        <v>5</v>
      </c>
      <c r="R450" s="25">
        <f t="shared" ref="R450:R512" si="198">Q450/G450</f>
        <v>0.625</v>
      </c>
      <c r="S450" s="20">
        <v>4</v>
      </c>
      <c r="T450" s="20">
        <v>0</v>
      </c>
      <c r="U450" s="20">
        <v>1</v>
      </c>
      <c r="V450" s="20"/>
      <c r="W450" s="20">
        <v>4</v>
      </c>
      <c r="X450" s="20">
        <v>2</v>
      </c>
      <c r="Y450" s="26">
        <f t="shared" ref="Y450:Y512" si="199">IF(T450&gt;0,"YES",T450)</f>
        <v>0</v>
      </c>
      <c r="Z450" s="26" t="str">
        <f t="shared" ref="Z450:Z512" si="200">IF(U450&gt;0,"YES",U450)</f>
        <v>YES</v>
      </c>
      <c r="AA450" s="26">
        <f t="shared" ref="AA450:AA512" si="201">IF(V450&gt;0,"YES",V450)</f>
        <v>0</v>
      </c>
      <c r="AB450" s="26" t="str">
        <f t="shared" ref="AB450:AB512" si="202">IF(W450&gt;0,"YES",W450)</f>
        <v>YES</v>
      </c>
      <c r="AC450" s="26" t="str">
        <f t="shared" ref="AC450:AC512" si="203">IF(X450&gt;0,"YES",X450)</f>
        <v>YES</v>
      </c>
      <c r="AD450" s="20">
        <v>8</v>
      </c>
      <c r="AE450" s="25">
        <f t="shared" ref="AE450:AE512" si="204">AD450/G450</f>
        <v>1</v>
      </c>
      <c r="AF450" s="27">
        <f t="shared" ref="AF450:AF512" si="205">IF(G450&gt;=35,1,0)</f>
        <v>0</v>
      </c>
      <c r="AG450" s="27">
        <f t="shared" ref="AG450:AG512" si="206">IF(OR(I450&gt;=0.095,H450&gt;=10),1,0)</f>
        <v>0</v>
      </c>
      <c r="AH450" s="27">
        <f t="shared" ref="AH450:AH512" si="207">IF(L450&gt;=0.495,1,0)</f>
        <v>0</v>
      </c>
      <c r="AI450" s="27">
        <f t="shared" ref="AI450:AI512" si="208">IF(N450&gt;=0.395,1,0)</f>
        <v>1</v>
      </c>
      <c r="AJ450" s="27">
        <f t="shared" si="191"/>
        <v>1</v>
      </c>
      <c r="AK450" s="27">
        <f t="shared" ref="AK450:AK512" si="209">IF(R450&gt;=0.495,1,0)</f>
        <v>1</v>
      </c>
      <c r="AL450" s="27">
        <f t="shared" ref="AL450:AL512" si="210">IF(S450&gt;=3,1,0)</f>
        <v>1</v>
      </c>
      <c r="AM450" s="20">
        <f t="shared" ref="AM450:AM512" si="211">IF(OR(Y450="YES",Z450="YES",AA450="YES"),1,0)</f>
        <v>1</v>
      </c>
      <c r="AN450" s="20">
        <f t="shared" ref="AN450:AN512" si="212">IF(OR(AB450="YES",AC450="YES"),1,0)</f>
        <v>1</v>
      </c>
      <c r="AO450" s="20">
        <f t="shared" ref="AO450:AO512" si="213">IF(AE450&gt;=0.59,1,0)</f>
        <v>1</v>
      </c>
      <c r="AP450" s="20">
        <f t="shared" ref="AP450:AP512" si="214">SUM(AF450:AO450)</f>
        <v>7</v>
      </c>
      <c r="AQ450" s="28"/>
    </row>
    <row r="451" spans="1:43" x14ac:dyDescent="0.25">
      <c r="A451" s="8" t="s">
        <v>2203</v>
      </c>
      <c r="B451" s="8" t="s">
        <v>2220</v>
      </c>
      <c r="C451" s="9" t="s">
        <v>2242</v>
      </c>
      <c r="D451" s="10" t="s">
        <v>821</v>
      </c>
      <c r="E451" s="8" t="s">
        <v>822</v>
      </c>
      <c r="F451" s="11">
        <v>22</v>
      </c>
      <c r="G451" s="11">
        <v>15</v>
      </c>
      <c r="H451" s="11">
        <f t="shared" si="194"/>
        <v>-7</v>
      </c>
      <c r="I451" s="52">
        <f t="shared" si="192"/>
        <v>-0.31818181818181818</v>
      </c>
      <c r="J451" s="11">
        <v>14</v>
      </c>
      <c r="K451" s="11">
        <v>5</v>
      </c>
      <c r="L451" s="14">
        <f t="shared" si="195"/>
        <v>0.35714285714285715</v>
      </c>
      <c r="M451" s="8">
        <v>9</v>
      </c>
      <c r="N451" s="12">
        <f t="shared" si="196"/>
        <v>0.6</v>
      </c>
      <c r="O451" s="8">
        <v>12</v>
      </c>
      <c r="P451" s="12">
        <f t="shared" si="197"/>
        <v>0.8</v>
      </c>
      <c r="Q451" s="8">
        <v>10</v>
      </c>
      <c r="R451" s="12">
        <f t="shared" si="198"/>
        <v>0.66666666666666663</v>
      </c>
      <c r="S451" s="8">
        <v>4</v>
      </c>
      <c r="T451" s="8">
        <v>0</v>
      </c>
      <c r="U451" s="8">
        <v>0</v>
      </c>
      <c r="V451" s="8"/>
      <c r="W451" s="8">
        <v>0</v>
      </c>
      <c r="X451" s="8">
        <v>0</v>
      </c>
      <c r="Y451" s="17">
        <f t="shared" si="199"/>
        <v>0</v>
      </c>
      <c r="Z451" s="17">
        <f t="shared" si="200"/>
        <v>0</v>
      </c>
      <c r="AA451" s="17">
        <f t="shared" si="201"/>
        <v>0</v>
      </c>
      <c r="AB451" s="17">
        <f t="shared" si="202"/>
        <v>0</v>
      </c>
      <c r="AC451" s="17">
        <f t="shared" si="203"/>
        <v>0</v>
      </c>
      <c r="AD451" s="8">
        <v>11</v>
      </c>
      <c r="AE451" s="12">
        <f t="shared" si="204"/>
        <v>0.73333333333333328</v>
      </c>
      <c r="AF451" s="19">
        <f t="shared" si="205"/>
        <v>0</v>
      </c>
      <c r="AG451" s="19">
        <f t="shared" si="206"/>
        <v>0</v>
      </c>
      <c r="AH451" s="19">
        <f t="shared" si="207"/>
        <v>0</v>
      </c>
      <c r="AI451" s="19">
        <f t="shared" si="208"/>
        <v>1</v>
      </c>
      <c r="AJ451" s="19">
        <f t="shared" si="191"/>
        <v>1</v>
      </c>
      <c r="AK451" s="19">
        <f t="shared" si="209"/>
        <v>1</v>
      </c>
      <c r="AL451" s="19">
        <f t="shared" si="210"/>
        <v>1</v>
      </c>
      <c r="AM451" s="8">
        <f t="shared" si="211"/>
        <v>0</v>
      </c>
      <c r="AN451" s="8">
        <f t="shared" si="212"/>
        <v>0</v>
      </c>
      <c r="AO451" s="8">
        <f t="shared" si="213"/>
        <v>1</v>
      </c>
      <c r="AP451" s="8">
        <f t="shared" si="214"/>
        <v>5</v>
      </c>
    </row>
    <row r="452" spans="1:43" x14ac:dyDescent="0.25">
      <c r="A452" s="8" t="s">
        <v>2203</v>
      </c>
      <c r="B452" s="8" t="s">
        <v>2220</v>
      </c>
      <c r="C452" s="9" t="s">
        <v>2243</v>
      </c>
      <c r="D452" s="10" t="s">
        <v>823</v>
      </c>
      <c r="E452" s="8" t="s">
        <v>824</v>
      </c>
      <c r="F452" s="11">
        <v>20</v>
      </c>
      <c r="G452" s="11">
        <v>23</v>
      </c>
      <c r="H452" s="11">
        <f t="shared" si="194"/>
        <v>3</v>
      </c>
      <c r="I452" s="52">
        <f t="shared" si="192"/>
        <v>0.15</v>
      </c>
      <c r="J452" s="11">
        <v>5</v>
      </c>
      <c r="K452" s="11">
        <v>4</v>
      </c>
      <c r="L452" s="14">
        <f t="shared" si="195"/>
        <v>0.8</v>
      </c>
      <c r="M452" s="8">
        <v>11</v>
      </c>
      <c r="N452" s="12">
        <f t="shared" si="196"/>
        <v>0.47826086956521741</v>
      </c>
      <c r="O452" s="8">
        <v>22</v>
      </c>
      <c r="P452" s="12">
        <f t="shared" si="197"/>
        <v>0.95652173913043481</v>
      </c>
      <c r="Q452" s="8">
        <v>16</v>
      </c>
      <c r="R452" s="12">
        <f t="shared" si="198"/>
        <v>0.69565217391304346</v>
      </c>
      <c r="S452" s="8">
        <v>3</v>
      </c>
      <c r="T452" s="8">
        <v>0</v>
      </c>
      <c r="U452" s="8">
        <v>0</v>
      </c>
      <c r="V452" s="8"/>
      <c r="W452" s="8">
        <v>2</v>
      </c>
      <c r="X452" s="8">
        <v>0</v>
      </c>
      <c r="Y452" s="17">
        <f t="shared" si="199"/>
        <v>0</v>
      </c>
      <c r="Z452" s="17">
        <f t="shared" si="200"/>
        <v>0</v>
      </c>
      <c r="AA452" s="17">
        <f t="shared" si="201"/>
        <v>0</v>
      </c>
      <c r="AB452" s="17" t="str">
        <f t="shared" si="202"/>
        <v>YES</v>
      </c>
      <c r="AC452" s="17">
        <f t="shared" si="203"/>
        <v>0</v>
      </c>
      <c r="AD452" s="8">
        <v>15</v>
      </c>
      <c r="AE452" s="12">
        <f t="shared" si="204"/>
        <v>0.65217391304347827</v>
      </c>
      <c r="AF452" s="19">
        <f t="shared" si="205"/>
        <v>0</v>
      </c>
      <c r="AG452" s="19">
        <f t="shared" si="206"/>
        <v>1</v>
      </c>
      <c r="AH452" s="19">
        <f t="shared" si="207"/>
        <v>1</v>
      </c>
      <c r="AI452" s="19">
        <f t="shared" si="208"/>
        <v>1</v>
      </c>
      <c r="AJ452" s="19">
        <f t="shared" si="191"/>
        <v>1</v>
      </c>
      <c r="AK452" s="19">
        <f t="shared" si="209"/>
        <v>1</v>
      </c>
      <c r="AL452" s="19">
        <f t="shared" si="210"/>
        <v>1</v>
      </c>
      <c r="AM452" s="8">
        <f t="shared" si="211"/>
        <v>0</v>
      </c>
      <c r="AN452" s="8">
        <f t="shared" si="212"/>
        <v>1</v>
      </c>
      <c r="AO452" s="8">
        <f t="shared" si="213"/>
        <v>1</v>
      </c>
      <c r="AP452" s="8">
        <f t="shared" si="214"/>
        <v>8</v>
      </c>
    </row>
    <row r="453" spans="1:43" x14ac:dyDescent="0.25">
      <c r="A453" s="20" t="s">
        <v>2203</v>
      </c>
      <c r="B453" s="20" t="s">
        <v>2220</v>
      </c>
      <c r="C453" s="21" t="s">
        <v>2244</v>
      </c>
      <c r="D453" s="22" t="s">
        <v>825</v>
      </c>
      <c r="E453" s="20" t="s">
        <v>826</v>
      </c>
      <c r="F453" s="23">
        <v>5</v>
      </c>
      <c r="G453" s="23">
        <v>7</v>
      </c>
      <c r="H453" s="23">
        <f t="shared" si="194"/>
        <v>2</v>
      </c>
      <c r="I453" s="53">
        <f t="shared" si="192"/>
        <v>0.4</v>
      </c>
      <c r="J453" s="23">
        <v>1</v>
      </c>
      <c r="K453" s="23">
        <v>1</v>
      </c>
      <c r="L453" s="24">
        <f t="shared" si="195"/>
        <v>1</v>
      </c>
      <c r="M453" s="20">
        <v>0</v>
      </c>
      <c r="N453" s="25">
        <f t="shared" si="196"/>
        <v>0</v>
      </c>
      <c r="O453" s="20">
        <v>4</v>
      </c>
      <c r="P453" s="25">
        <f t="shared" si="197"/>
        <v>0.5714285714285714</v>
      </c>
      <c r="Q453" s="20">
        <v>2</v>
      </c>
      <c r="R453" s="25">
        <f t="shared" si="198"/>
        <v>0.2857142857142857</v>
      </c>
      <c r="S453" s="20">
        <v>0</v>
      </c>
      <c r="T453" s="20">
        <v>0</v>
      </c>
      <c r="U453" s="20">
        <v>0</v>
      </c>
      <c r="V453" s="20"/>
      <c r="W453" s="20">
        <v>0</v>
      </c>
      <c r="X453" s="20">
        <v>0</v>
      </c>
      <c r="Y453" s="26">
        <f t="shared" si="199"/>
        <v>0</v>
      </c>
      <c r="Z453" s="26">
        <f t="shared" si="200"/>
        <v>0</v>
      </c>
      <c r="AA453" s="26">
        <f t="shared" si="201"/>
        <v>0</v>
      </c>
      <c r="AB453" s="26">
        <f t="shared" si="202"/>
        <v>0</v>
      </c>
      <c r="AC453" s="26">
        <f t="shared" si="203"/>
        <v>0</v>
      </c>
      <c r="AD453" s="20">
        <v>0</v>
      </c>
      <c r="AE453" s="25">
        <f t="shared" si="204"/>
        <v>0</v>
      </c>
      <c r="AF453" s="27">
        <f t="shared" si="205"/>
        <v>0</v>
      </c>
      <c r="AG453" s="27">
        <f t="shared" si="206"/>
        <v>1</v>
      </c>
      <c r="AH453" s="27">
        <f t="shared" si="207"/>
        <v>1</v>
      </c>
      <c r="AI453" s="27">
        <f t="shared" si="208"/>
        <v>0</v>
      </c>
      <c r="AJ453" s="27">
        <f t="shared" si="191"/>
        <v>0</v>
      </c>
      <c r="AK453" s="27">
        <f t="shared" si="209"/>
        <v>0</v>
      </c>
      <c r="AL453" s="27">
        <f t="shared" si="210"/>
        <v>0</v>
      </c>
      <c r="AM453" s="20">
        <f t="shared" si="211"/>
        <v>0</v>
      </c>
      <c r="AN453" s="20">
        <f t="shared" si="212"/>
        <v>0</v>
      </c>
      <c r="AO453" s="20">
        <f t="shared" si="213"/>
        <v>0</v>
      </c>
      <c r="AP453" s="20">
        <f t="shared" si="214"/>
        <v>2</v>
      </c>
      <c r="AQ453" s="28"/>
    </row>
    <row r="454" spans="1:43" x14ac:dyDescent="0.25">
      <c r="A454" s="8" t="s">
        <v>2203</v>
      </c>
      <c r="B454" s="8" t="s">
        <v>2220</v>
      </c>
      <c r="C454" s="9" t="s">
        <v>2245</v>
      </c>
      <c r="D454" s="10" t="s">
        <v>827</v>
      </c>
      <c r="E454" s="8" t="s">
        <v>828</v>
      </c>
      <c r="F454" s="11">
        <v>34</v>
      </c>
      <c r="G454" s="11">
        <v>24</v>
      </c>
      <c r="H454" s="11">
        <f t="shared" si="194"/>
        <v>-10</v>
      </c>
      <c r="I454" s="52">
        <f t="shared" si="192"/>
        <v>-0.29411764705882354</v>
      </c>
      <c r="J454" s="11">
        <v>13</v>
      </c>
      <c r="K454" s="11">
        <v>3</v>
      </c>
      <c r="L454" s="14">
        <f t="shared" si="195"/>
        <v>0.23076923076923078</v>
      </c>
      <c r="M454" s="8">
        <v>10</v>
      </c>
      <c r="N454" s="12">
        <f t="shared" si="196"/>
        <v>0.41666666666666669</v>
      </c>
      <c r="O454" s="8">
        <v>20</v>
      </c>
      <c r="P454" s="12">
        <f t="shared" si="197"/>
        <v>0.83333333333333337</v>
      </c>
      <c r="Q454" s="8">
        <v>13</v>
      </c>
      <c r="R454" s="12">
        <f t="shared" si="198"/>
        <v>0.54166666666666663</v>
      </c>
      <c r="S454" s="8">
        <v>3</v>
      </c>
      <c r="T454" s="8">
        <v>0</v>
      </c>
      <c r="U454" s="8">
        <v>1</v>
      </c>
      <c r="V454" s="8"/>
      <c r="W454" s="8">
        <v>2</v>
      </c>
      <c r="X454" s="8">
        <v>1</v>
      </c>
      <c r="Y454" s="17">
        <f t="shared" si="199"/>
        <v>0</v>
      </c>
      <c r="Z454" s="17" t="str">
        <f t="shared" si="200"/>
        <v>YES</v>
      </c>
      <c r="AA454" s="17">
        <f t="shared" si="201"/>
        <v>0</v>
      </c>
      <c r="AB454" s="17" t="str">
        <f t="shared" si="202"/>
        <v>YES</v>
      </c>
      <c r="AC454" s="17" t="str">
        <f t="shared" si="203"/>
        <v>YES</v>
      </c>
      <c r="AD454" s="8">
        <v>11</v>
      </c>
      <c r="AE454" s="12">
        <f t="shared" si="204"/>
        <v>0.45833333333333331</v>
      </c>
      <c r="AF454" s="19">
        <f t="shared" si="205"/>
        <v>0</v>
      </c>
      <c r="AG454" s="19">
        <f t="shared" si="206"/>
        <v>0</v>
      </c>
      <c r="AH454" s="19">
        <f t="shared" si="207"/>
        <v>0</v>
      </c>
      <c r="AI454" s="19">
        <f t="shared" si="208"/>
        <v>1</v>
      </c>
      <c r="AJ454" s="19">
        <f t="shared" si="191"/>
        <v>1</v>
      </c>
      <c r="AK454" s="19">
        <f t="shared" si="209"/>
        <v>1</v>
      </c>
      <c r="AL454" s="19">
        <f t="shared" si="210"/>
        <v>1</v>
      </c>
      <c r="AM454" s="8">
        <f t="shared" si="211"/>
        <v>1</v>
      </c>
      <c r="AN454" s="8">
        <f t="shared" si="212"/>
        <v>1</v>
      </c>
      <c r="AO454" s="8">
        <f t="shared" si="213"/>
        <v>0</v>
      </c>
      <c r="AP454" s="8">
        <f t="shared" si="214"/>
        <v>6</v>
      </c>
    </row>
    <row r="455" spans="1:43" x14ac:dyDescent="0.25">
      <c r="A455" s="8" t="s">
        <v>2203</v>
      </c>
      <c r="B455" s="8" t="s">
        <v>2220</v>
      </c>
      <c r="C455" s="9" t="s">
        <v>2246</v>
      </c>
      <c r="D455" s="10" t="s">
        <v>829</v>
      </c>
      <c r="E455" s="8" t="s">
        <v>830</v>
      </c>
      <c r="F455" s="11">
        <v>28</v>
      </c>
      <c r="G455" s="11">
        <v>31</v>
      </c>
      <c r="H455" s="11">
        <f t="shared" si="194"/>
        <v>3</v>
      </c>
      <c r="I455" s="52">
        <f t="shared" si="192"/>
        <v>0.10714285714285714</v>
      </c>
      <c r="J455" s="11">
        <v>9</v>
      </c>
      <c r="K455" s="11">
        <v>4</v>
      </c>
      <c r="L455" s="14">
        <f t="shared" si="195"/>
        <v>0.44444444444444442</v>
      </c>
      <c r="M455" s="8">
        <v>10</v>
      </c>
      <c r="N455" s="12">
        <f t="shared" si="196"/>
        <v>0.32258064516129031</v>
      </c>
      <c r="O455" s="8">
        <v>15</v>
      </c>
      <c r="P455" s="12">
        <f t="shared" si="197"/>
        <v>0.4838709677419355</v>
      </c>
      <c r="Q455" s="8">
        <v>9</v>
      </c>
      <c r="R455" s="12">
        <f t="shared" si="198"/>
        <v>0.29032258064516131</v>
      </c>
      <c r="S455" s="8">
        <v>5</v>
      </c>
      <c r="T455" s="8">
        <v>0</v>
      </c>
      <c r="U455" s="8">
        <v>0</v>
      </c>
      <c r="V455" s="8"/>
      <c r="W455" s="8">
        <v>0</v>
      </c>
      <c r="X455" s="8">
        <v>0</v>
      </c>
      <c r="Y455" s="17">
        <f t="shared" si="199"/>
        <v>0</v>
      </c>
      <c r="Z455" s="17">
        <f t="shared" si="200"/>
        <v>0</v>
      </c>
      <c r="AA455" s="17">
        <f t="shared" si="201"/>
        <v>0</v>
      </c>
      <c r="AB455" s="17">
        <f t="shared" si="202"/>
        <v>0</v>
      </c>
      <c r="AC455" s="17">
        <f t="shared" si="203"/>
        <v>0</v>
      </c>
      <c r="AD455" s="8">
        <v>16</v>
      </c>
      <c r="AE455" s="12">
        <f t="shared" si="204"/>
        <v>0.5161290322580645</v>
      </c>
      <c r="AF455" s="19">
        <f t="shared" si="205"/>
        <v>0</v>
      </c>
      <c r="AG455" s="19">
        <f t="shared" si="206"/>
        <v>1</v>
      </c>
      <c r="AH455" s="19">
        <f t="shared" si="207"/>
        <v>0</v>
      </c>
      <c r="AI455" s="19">
        <f t="shared" si="208"/>
        <v>0</v>
      </c>
      <c r="AJ455" s="19">
        <f t="shared" si="191"/>
        <v>0</v>
      </c>
      <c r="AK455" s="19">
        <f t="shared" si="209"/>
        <v>0</v>
      </c>
      <c r="AL455" s="19">
        <f t="shared" si="210"/>
        <v>1</v>
      </c>
      <c r="AM455" s="8">
        <f t="shared" si="211"/>
        <v>0</v>
      </c>
      <c r="AN455" s="8">
        <f t="shared" si="212"/>
        <v>0</v>
      </c>
      <c r="AO455" s="8">
        <f t="shared" si="213"/>
        <v>0</v>
      </c>
      <c r="AP455" s="8">
        <f t="shared" si="214"/>
        <v>2</v>
      </c>
    </row>
    <row r="456" spans="1:43" x14ac:dyDescent="0.25">
      <c r="A456" s="8" t="s">
        <v>2203</v>
      </c>
      <c r="B456" s="8" t="s">
        <v>2220</v>
      </c>
      <c r="C456" s="9" t="s">
        <v>2247</v>
      </c>
      <c r="D456" s="10" t="s">
        <v>831</v>
      </c>
      <c r="E456" s="8" t="s">
        <v>832</v>
      </c>
      <c r="F456" s="11">
        <v>13</v>
      </c>
      <c r="G456" s="11">
        <v>17</v>
      </c>
      <c r="H456" s="11">
        <f t="shared" si="194"/>
        <v>4</v>
      </c>
      <c r="I456" s="52">
        <f t="shared" si="192"/>
        <v>0.30769230769230771</v>
      </c>
      <c r="J456" s="11">
        <v>7</v>
      </c>
      <c r="K456" s="11">
        <v>5</v>
      </c>
      <c r="L456" s="14">
        <f t="shared" si="195"/>
        <v>0.7142857142857143</v>
      </c>
      <c r="M456" s="8">
        <v>6</v>
      </c>
      <c r="N456" s="12">
        <f t="shared" si="196"/>
        <v>0.35294117647058826</v>
      </c>
      <c r="O456" s="8">
        <v>13</v>
      </c>
      <c r="P456" s="12">
        <f t="shared" si="197"/>
        <v>0.76470588235294112</v>
      </c>
      <c r="Q456" s="8">
        <v>4</v>
      </c>
      <c r="R456" s="12">
        <f t="shared" si="198"/>
        <v>0.23529411764705882</v>
      </c>
      <c r="S456" s="8">
        <v>1</v>
      </c>
      <c r="T456" s="8">
        <v>0</v>
      </c>
      <c r="U456" s="8">
        <v>0</v>
      </c>
      <c r="V456" s="8"/>
      <c r="W456" s="8">
        <v>1</v>
      </c>
      <c r="X456" s="8">
        <v>0</v>
      </c>
      <c r="Y456" s="17">
        <f t="shared" si="199"/>
        <v>0</v>
      </c>
      <c r="Z456" s="17">
        <f t="shared" si="200"/>
        <v>0</v>
      </c>
      <c r="AA456" s="17">
        <f t="shared" si="201"/>
        <v>0</v>
      </c>
      <c r="AB456" s="17" t="str">
        <f t="shared" si="202"/>
        <v>YES</v>
      </c>
      <c r="AC456" s="17">
        <f t="shared" si="203"/>
        <v>0</v>
      </c>
      <c r="AD456" s="8">
        <v>6</v>
      </c>
      <c r="AE456" s="12">
        <f t="shared" si="204"/>
        <v>0.35294117647058826</v>
      </c>
      <c r="AF456" s="19">
        <f t="shared" si="205"/>
        <v>0</v>
      </c>
      <c r="AG456" s="19">
        <f t="shared" si="206"/>
        <v>1</v>
      </c>
      <c r="AH456" s="19">
        <f t="shared" si="207"/>
        <v>1</v>
      </c>
      <c r="AI456" s="19">
        <f t="shared" si="208"/>
        <v>0</v>
      </c>
      <c r="AJ456" s="19">
        <f t="shared" si="191"/>
        <v>1</v>
      </c>
      <c r="AK456" s="19">
        <f t="shared" si="209"/>
        <v>0</v>
      </c>
      <c r="AL456" s="19">
        <f t="shared" si="210"/>
        <v>0</v>
      </c>
      <c r="AM456" s="8">
        <f t="shared" si="211"/>
        <v>0</v>
      </c>
      <c r="AN456" s="8">
        <f t="shared" si="212"/>
        <v>1</v>
      </c>
      <c r="AO456" s="8">
        <f t="shared" si="213"/>
        <v>0</v>
      </c>
      <c r="AP456" s="8">
        <f t="shared" si="214"/>
        <v>4</v>
      </c>
    </row>
    <row r="457" spans="1:43" x14ac:dyDescent="0.25">
      <c r="A457" s="8" t="s">
        <v>2203</v>
      </c>
      <c r="B457" s="8" t="s">
        <v>2220</v>
      </c>
      <c r="C457" s="9" t="s">
        <v>2249</v>
      </c>
      <c r="D457" s="10" t="s">
        <v>833</v>
      </c>
      <c r="E457" s="8" t="s">
        <v>834</v>
      </c>
      <c r="F457" s="11">
        <v>28</v>
      </c>
      <c r="G457" s="11">
        <v>28</v>
      </c>
      <c r="H457" s="11">
        <f t="shared" si="194"/>
        <v>0</v>
      </c>
      <c r="I457" s="52">
        <f t="shared" si="192"/>
        <v>0</v>
      </c>
      <c r="J457" s="11">
        <v>5</v>
      </c>
      <c r="K457" s="11">
        <v>4</v>
      </c>
      <c r="L457" s="14">
        <f t="shared" si="195"/>
        <v>0.8</v>
      </c>
      <c r="M457" s="8">
        <v>16</v>
      </c>
      <c r="N457" s="12">
        <f t="shared" si="196"/>
        <v>0.5714285714285714</v>
      </c>
      <c r="O457" s="8">
        <v>24</v>
      </c>
      <c r="P457" s="12">
        <f t="shared" si="197"/>
        <v>0.8571428571428571</v>
      </c>
      <c r="Q457" s="8">
        <v>18</v>
      </c>
      <c r="R457" s="12">
        <f t="shared" si="198"/>
        <v>0.6428571428571429</v>
      </c>
      <c r="S457" s="8">
        <v>4</v>
      </c>
      <c r="T457" s="8">
        <v>0</v>
      </c>
      <c r="U457" s="8">
        <v>1</v>
      </c>
      <c r="V457" s="8"/>
      <c r="W457" s="8">
        <v>0</v>
      </c>
      <c r="X457" s="8">
        <v>0</v>
      </c>
      <c r="Y457" s="17">
        <f t="shared" si="199"/>
        <v>0</v>
      </c>
      <c r="Z457" s="17" t="str">
        <f t="shared" si="200"/>
        <v>YES</v>
      </c>
      <c r="AA457" s="17">
        <f t="shared" si="201"/>
        <v>0</v>
      </c>
      <c r="AB457" s="17">
        <f t="shared" si="202"/>
        <v>0</v>
      </c>
      <c r="AC457" s="17">
        <f t="shared" si="203"/>
        <v>0</v>
      </c>
      <c r="AD457" s="8">
        <v>10</v>
      </c>
      <c r="AE457" s="12">
        <f t="shared" si="204"/>
        <v>0.35714285714285715</v>
      </c>
      <c r="AF457" s="19">
        <f t="shared" si="205"/>
        <v>0</v>
      </c>
      <c r="AG457" s="19">
        <f t="shared" si="206"/>
        <v>0</v>
      </c>
      <c r="AH457" s="19">
        <f t="shared" si="207"/>
        <v>1</v>
      </c>
      <c r="AI457" s="19">
        <f t="shared" si="208"/>
        <v>1</v>
      </c>
      <c r="AJ457" s="19">
        <f t="shared" si="191"/>
        <v>1</v>
      </c>
      <c r="AK457" s="19">
        <f t="shared" si="209"/>
        <v>1</v>
      </c>
      <c r="AL457" s="19">
        <f t="shared" si="210"/>
        <v>1</v>
      </c>
      <c r="AM457" s="8">
        <f t="shared" si="211"/>
        <v>1</v>
      </c>
      <c r="AN457" s="8">
        <f t="shared" si="212"/>
        <v>0</v>
      </c>
      <c r="AO457" s="8">
        <f t="shared" si="213"/>
        <v>0</v>
      </c>
      <c r="AP457" s="8">
        <f t="shared" si="214"/>
        <v>6</v>
      </c>
    </row>
    <row r="458" spans="1:43" x14ac:dyDescent="0.25">
      <c r="A458" s="8" t="s">
        <v>2203</v>
      </c>
      <c r="B458" s="8" t="s">
        <v>2220</v>
      </c>
      <c r="C458" s="9" t="s">
        <v>2250</v>
      </c>
      <c r="D458" s="10" t="s">
        <v>835</v>
      </c>
      <c r="E458" s="8" t="s">
        <v>1595</v>
      </c>
      <c r="F458" s="11">
        <v>37</v>
      </c>
      <c r="G458" s="11">
        <v>34</v>
      </c>
      <c r="H458" s="11">
        <f t="shared" si="194"/>
        <v>-3</v>
      </c>
      <c r="I458" s="52">
        <f t="shared" si="192"/>
        <v>-8.1081081081081086E-2</v>
      </c>
      <c r="J458" s="11">
        <v>24</v>
      </c>
      <c r="K458" s="11">
        <v>13</v>
      </c>
      <c r="L458" s="14">
        <f t="shared" si="195"/>
        <v>0.54166666666666663</v>
      </c>
      <c r="M458" s="8">
        <v>15</v>
      </c>
      <c r="N458" s="12">
        <f t="shared" si="196"/>
        <v>0.44117647058823528</v>
      </c>
      <c r="O458" s="8">
        <v>19</v>
      </c>
      <c r="P458" s="12">
        <f t="shared" si="197"/>
        <v>0.55882352941176472</v>
      </c>
      <c r="Q458" s="8">
        <v>25</v>
      </c>
      <c r="R458" s="12">
        <f t="shared" si="198"/>
        <v>0.73529411764705888</v>
      </c>
      <c r="S458" s="8">
        <v>7</v>
      </c>
      <c r="T458" s="8">
        <v>0</v>
      </c>
      <c r="U458" s="8">
        <v>0</v>
      </c>
      <c r="V458" s="8"/>
      <c r="W458" s="8">
        <v>3</v>
      </c>
      <c r="X458" s="8">
        <v>1</v>
      </c>
      <c r="Y458" s="17">
        <f t="shared" si="199"/>
        <v>0</v>
      </c>
      <c r="Z458" s="17">
        <f t="shared" si="200"/>
        <v>0</v>
      </c>
      <c r="AA458" s="17">
        <f t="shared" si="201"/>
        <v>0</v>
      </c>
      <c r="AB458" s="17" t="str">
        <f t="shared" si="202"/>
        <v>YES</v>
      </c>
      <c r="AC458" s="17" t="str">
        <f t="shared" si="203"/>
        <v>YES</v>
      </c>
      <c r="AD458" s="8">
        <v>29</v>
      </c>
      <c r="AE458" s="12">
        <f t="shared" si="204"/>
        <v>0.8529411764705882</v>
      </c>
      <c r="AF458" s="19">
        <f t="shared" si="205"/>
        <v>0</v>
      </c>
      <c r="AG458" s="19">
        <f t="shared" si="206"/>
        <v>0</v>
      </c>
      <c r="AH458" s="19">
        <f t="shared" si="207"/>
        <v>1</v>
      </c>
      <c r="AI458" s="19">
        <f t="shared" si="208"/>
        <v>1</v>
      </c>
      <c r="AJ458" s="19">
        <f t="shared" si="191"/>
        <v>0</v>
      </c>
      <c r="AK458" s="19">
        <f t="shared" si="209"/>
        <v>1</v>
      </c>
      <c r="AL458" s="19">
        <f t="shared" si="210"/>
        <v>1</v>
      </c>
      <c r="AM458" s="8">
        <f t="shared" si="211"/>
        <v>0</v>
      </c>
      <c r="AN458" s="8">
        <f t="shared" si="212"/>
        <v>1</v>
      </c>
      <c r="AO458" s="8">
        <f t="shared" si="213"/>
        <v>1</v>
      </c>
      <c r="AP458" s="8">
        <f t="shared" si="214"/>
        <v>6</v>
      </c>
    </row>
    <row r="459" spans="1:43" x14ac:dyDescent="0.25">
      <c r="A459" s="8" t="s">
        <v>2203</v>
      </c>
      <c r="B459" s="8" t="s">
        <v>2220</v>
      </c>
      <c r="C459" s="9" t="s">
        <v>2251</v>
      </c>
      <c r="D459" s="10" t="s">
        <v>836</v>
      </c>
      <c r="E459" s="8" t="s">
        <v>837</v>
      </c>
      <c r="F459" s="11">
        <v>5</v>
      </c>
      <c r="G459" s="11">
        <v>27</v>
      </c>
      <c r="H459" s="11">
        <f t="shared" si="194"/>
        <v>22</v>
      </c>
      <c r="I459" s="52">
        <f t="shared" si="192"/>
        <v>4.4000000000000004</v>
      </c>
      <c r="J459" s="11">
        <v>3</v>
      </c>
      <c r="K459" s="11">
        <v>2</v>
      </c>
      <c r="L459" s="14">
        <f t="shared" si="195"/>
        <v>0.66666666666666663</v>
      </c>
      <c r="M459" s="8">
        <v>6</v>
      </c>
      <c r="N459" s="12">
        <f t="shared" si="196"/>
        <v>0.22222222222222221</v>
      </c>
      <c r="O459" s="8">
        <v>12</v>
      </c>
      <c r="P459" s="12">
        <f t="shared" si="197"/>
        <v>0.44444444444444442</v>
      </c>
      <c r="Q459" s="8">
        <v>2</v>
      </c>
      <c r="R459" s="12">
        <f t="shared" si="198"/>
        <v>7.407407407407407E-2</v>
      </c>
      <c r="S459" s="8">
        <v>3</v>
      </c>
      <c r="T459" s="8">
        <v>0</v>
      </c>
      <c r="U459" s="8">
        <v>0</v>
      </c>
      <c r="V459" s="8"/>
      <c r="W459" s="8">
        <v>0</v>
      </c>
      <c r="X459" s="8">
        <v>0</v>
      </c>
      <c r="Y459" s="17">
        <f t="shared" si="199"/>
        <v>0</v>
      </c>
      <c r="Z459" s="17">
        <f t="shared" si="200"/>
        <v>0</v>
      </c>
      <c r="AA459" s="17">
        <f t="shared" si="201"/>
        <v>0</v>
      </c>
      <c r="AB459" s="17">
        <f t="shared" si="202"/>
        <v>0</v>
      </c>
      <c r="AC459" s="17">
        <f t="shared" si="203"/>
        <v>0</v>
      </c>
      <c r="AD459" s="8">
        <v>1</v>
      </c>
      <c r="AE459" s="12">
        <f t="shared" si="204"/>
        <v>3.7037037037037035E-2</v>
      </c>
      <c r="AF459" s="19">
        <f t="shared" si="205"/>
        <v>0</v>
      </c>
      <c r="AG459" s="19">
        <f t="shared" si="206"/>
        <v>1</v>
      </c>
      <c r="AH459" s="19">
        <f t="shared" si="207"/>
        <v>1</v>
      </c>
      <c r="AI459" s="19">
        <f t="shared" si="208"/>
        <v>0</v>
      </c>
      <c r="AJ459" s="19">
        <f t="shared" si="191"/>
        <v>0</v>
      </c>
      <c r="AK459" s="19">
        <f t="shared" si="209"/>
        <v>0</v>
      </c>
      <c r="AL459" s="19">
        <f t="shared" si="210"/>
        <v>1</v>
      </c>
      <c r="AM459" s="8">
        <f t="shared" si="211"/>
        <v>0</v>
      </c>
      <c r="AN459" s="8">
        <f t="shared" si="212"/>
        <v>0</v>
      </c>
      <c r="AO459" s="8">
        <f t="shared" si="213"/>
        <v>0</v>
      </c>
      <c r="AP459" s="8">
        <f t="shared" si="214"/>
        <v>3</v>
      </c>
    </row>
    <row r="460" spans="1:43" x14ac:dyDescent="0.25">
      <c r="A460" s="8" t="s">
        <v>2203</v>
      </c>
      <c r="B460" s="8" t="s">
        <v>2220</v>
      </c>
      <c r="C460" s="9" t="s">
        <v>2252</v>
      </c>
      <c r="D460" s="10" t="s">
        <v>838</v>
      </c>
      <c r="E460" s="8" t="s">
        <v>839</v>
      </c>
      <c r="F460" s="11">
        <v>39</v>
      </c>
      <c r="G460" s="11">
        <v>40</v>
      </c>
      <c r="H460" s="11">
        <f t="shared" si="194"/>
        <v>1</v>
      </c>
      <c r="I460" s="52">
        <f t="shared" si="192"/>
        <v>2.564102564102564E-2</v>
      </c>
      <c r="J460" s="11">
        <v>9</v>
      </c>
      <c r="K460" s="11">
        <v>3</v>
      </c>
      <c r="L460" s="14">
        <f t="shared" si="195"/>
        <v>0.33333333333333331</v>
      </c>
      <c r="M460" s="8">
        <v>29</v>
      </c>
      <c r="N460" s="12">
        <f t="shared" si="196"/>
        <v>0.72499999999999998</v>
      </c>
      <c r="O460" s="8">
        <v>32</v>
      </c>
      <c r="P460" s="12">
        <f t="shared" si="197"/>
        <v>0.8</v>
      </c>
      <c r="Q460" s="8">
        <v>35</v>
      </c>
      <c r="R460" s="12">
        <f t="shared" si="198"/>
        <v>0.875</v>
      </c>
      <c r="S460" s="8">
        <v>12</v>
      </c>
      <c r="T460" s="8">
        <v>0</v>
      </c>
      <c r="U460" s="8">
        <v>0</v>
      </c>
      <c r="V460" s="8"/>
      <c r="W460" s="8">
        <v>0</v>
      </c>
      <c r="X460" s="8">
        <v>0</v>
      </c>
      <c r="Y460" s="17">
        <f t="shared" si="199"/>
        <v>0</v>
      </c>
      <c r="Z460" s="17">
        <f t="shared" si="200"/>
        <v>0</v>
      </c>
      <c r="AA460" s="17">
        <f t="shared" si="201"/>
        <v>0</v>
      </c>
      <c r="AB460" s="17">
        <f t="shared" si="202"/>
        <v>0</v>
      </c>
      <c r="AC460" s="17">
        <f t="shared" si="203"/>
        <v>0</v>
      </c>
      <c r="AD460" s="8">
        <v>31</v>
      </c>
      <c r="AE460" s="12">
        <f t="shared" si="204"/>
        <v>0.77500000000000002</v>
      </c>
      <c r="AF460" s="19">
        <f t="shared" si="205"/>
        <v>1</v>
      </c>
      <c r="AG460" s="19">
        <f t="shared" si="206"/>
        <v>0</v>
      </c>
      <c r="AH460" s="19">
        <f t="shared" si="207"/>
        <v>0</v>
      </c>
      <c r="AI460" s="19">
        <f t="shared" si="208"/>
        <v>1</v>
      </c>
      <c r="AJ460" s="19">
        <f t="shared" ref="AJ460:AJ490" si="215">IF(P460&gt;=0.695,1,0)</f>
        <v>1</v>
      </c>
      <c r="AK460" s="19">
        <f t="shared" si="209"/>
        <v>1</v>
      </c>
      <c r="AL460" s="19">
        <f t="shared" si="210"/>
        <v>1</v>
      </c>
      <c r="AM460" s="8">
        <f t="shared" si="211"/>
        <v>0</v>
      </c>
      <c r="AN460" s="8">
        <f t="shared" si="212"/>
        <v>0</v>
      </c>
      <c r="AO460" s="8">
        <f t="shared" si="213"/>
        <v>1</v>
      </c>
      <c r="AP460" s="8">
        <f t="shared" si="214"/>
        <v>6</v>
      </c>
    </row>
    <row r="461" spans="1:43" x14ac:dyDescent="0.25">
      <c r="A461" s="20" t="s">
        <v>2203</v>
      </c>
      <c r="B461" s="20" t="s">
        <v>2220</v>
      </c>
      <c r="C461" s="21" t="s">
        <v>2253</v>
      </c>
      <c r="D461" s="22" t="s">
        <v>840</v>
      </c>
      <c r="E461" s="20" t="s">
        <v>2254</v>
      </c>
      <c r="F461" s="23">
        <v>7</v>
      </c>
      <c r="G461" s="23">
        <v>6</v>
      </c>
      <c r="H461" s="23">
        <f t="shared" si="194"/>
        <v>-1</v>
      </c>
      <c r="I461" s="53">
        <f t="shared" si="192"/>
        <v>-0.14285714285714285</v>
      </c>
      <c r="J461" s="23">
        <v>5</v>
      </c>
      <c r="K461" s="23">
        <v>1</v>
      </c>
      <c r="L461" s="24">
        <f t="shared" si="195"/>
        <v>0.2</v>
      </c>
      <c r="M461" s="20">
        <v>0</v>
      </c>
      <c r="N461" s="25">
        <f t="shared" si="196"/>
        <v>0</v>
      </c>
      <c r="O461" s="20">
        <v>2</v>
      </c>
      <c r="P461" s="25">
        <f t="shared" si="197"/>
        <v>0.33333333333333331</v>
      </c>
      <c r="Q461" s="20">
        <v>0</v>
      </c>
      <c r="R461" s="25">
        <f t="shared" si="198"/>
        <v>0</v>
      </c>
      <c r="S461" s="20">
        <v>1</v>
      </c>
      <c r="T461" s="20">
        <v>0</v>
      </c>
      <c r="U461" s="20">
        <v>0</v>
      </c>
      <c r="V461" s="20"/>
      <c r="W461" s="20">
        <v>1</v>
      </c>
      <c r="X461" s="20">
        <v>0</v>
      </c>
      <c r="Y461" s="26">
        <f t="shared" si="199"/>
        <v>0</v>
      </c>
      <c r="Z461" s="26">
        <f t="shared" si="200"/>
        <v>0</v>
      </c>
      <c r="AA461" s="26">
        <f t="shared" si="201"/>
        <v>0</v>
      </c>
      <c r="AB461" s="26" t="str">
        <f t="shared" si="202"/>
        <v>YES</v>
      </c>
      <c r="AC461" s="26">
        <f t="shared" si="203"/>
        <v>0</v>
      </c>
      <c r="AD461" s="20">
        <v>0</v>
      </c>
      <c r="AE461" s="25">
        <f t="shared" si="204"/>
        <v>0</v>
      </c>
      <c r="AF461" s="27">
        <f t="shared" si="205"/>
        <v>0</v>
      </c>
      <c r="AG461" s="27">
        <f t="shared" si="206"/>
        <v>0</v>
      </c>
      <c r="AH461" s="27">
        <f t="shared" si="207"/>
        <v>0</v>
      </c>
      <c r="AI461" s="27">
        <f t="shared" si="208"/>
        <v>0</v>
      </c>
      <c r="AJ461" s="27">
        <f t="shared" si="215"/>
        <v>0</v>
      </c>
      <c r="AK461" s="27">
        <f t="shared" si="209"/>
        <v>0</v>
      </c>
      <c r="AL461" s="27">
        <f t="shared" si="210"/>
        <v>0</v>
      </c>
      <c r="AM461" s="20">
        <f t="shared" si="211"/>
        <v>0</v>
      </c>
      <c r="AN461" s="20">
        <f t="shared" si="212"/>
        <v>1</v>
      </c>
      <c r="AO461" s="20">
        <f t="shared" si="213"/>
        <v>0</v>
      </c>
      <c r="AP461" s="20">
        <f t="shared" si="214"/>
        <v>1</v>
      </c>
      <c r="AQ461" s="28"/>
    </row>
    <row r="462" spans="1:43" x14ac:dyDescent="0.25">
      <c r="A462" s="8" t="s">
        <v>2203</v>
      </c>
      <c r="B462" s="8" t="s">
        <v>2220</v>
      </c>
      <c r="C462" s="9" t="s">
        <v>2010</v>
      </c>
      <c r="D462" s="10" t="s">
        <v>841</v>
      </c>
      <c r="E462" s="8" t="s">
        <v>842</v>
      </c>
      <c r="F462" s="11">
        <v>15</v>
      </c>
      <c r="G462" s="11">
        <v>10</v>
      </c>
      <c r="H462" s="11">
        <f t="shared" si="194"/>
        <v>-5</v>
      </c>
      <c r="I462" s="52">
        <f t="shared" si="192"/>
        <v>-0.33333333333333331</v>
      </c>
      <c r="J462" s="11">
        <v>7</v>
      </c>
      <c r="K462" s="11">
        <v>1</v>
      </c>
      <c r="L462" s="14">
        <f t="shared" si="195"/>
        <v>0.14285714285714285</v>
      </c>
      <c r="M462" s="8">
        <v>0</v>
      </c>
      <c r="N462" s="12">
        <f t="shared" si="196"/>
        <v>0</v>
      </c>
      <c r="O462" s="8">
        <v>0</v>
      </c>
      <c r="P462" s="12">
        <f t="shared" si="197"/>
        <v>0</v>
      </c>
      <c r="Q462" s="8">
        <v>0</v>
      </c>
      <c r="R462" s="12">
        <f t="shared" si="198"/>
        <v>0</v>
      </c>
      <c r="S462" s="8">
        <v>0</v>
      </c>
      <c r="T462" s="8">
        <v>0</v>
      </c>
      <c r="U462" s="8">
        <v>0</v>
      </c>
      <c r="V462" s="8"/>
      <c r="W462" s="8">
        <v>1</v>
      </c>
      <c r="X462" s="8">
        <v>0</v>
      </c>
      <c r="Y462" s="17">
        <f t="shared" si="199"/>
        <v>0</v>
      </c>
      <c r="Z462" s="17">
        <f t="shared" si="200"/>
        <v>0</v>
      </c>
      <c r="AA462" s="17">
        <f t="shared" si="201"/>
        <v>0</v>
      </c>
      <c r="AB462" s="17" t="str">
        <f t="shared" si="202"/>
        <v>YES</v>
      </c>
      <c r="AC462" s="17">
        <f t="shared" si="203"/>
        <v>0</v>
      </c>
      <c r="AD462" s="8">
        <v>0</v>
      </c>
      <c r="AE462" s="12">
        <f t="shared" si="204"/>
        <v>0</v>
      </c>
      <c r="AF462" s="19">
        <f t="shared" si="205"/>
        <v>0</v>
      </c>
      <c r="AG462" s="19">
        <f t="shared" si="206"/>
        <v>0</v>
      </c>
      <c r="AH462" s="19">
        <f t="shared" si="207"/>
        <v>0</v>
      </c>
      <c r="AI462" s="19">
        <f t="shared" si="208"/>
        <v>0</v>
      </c>
      <c r="AJ462" s="19">
        <f t="shared" si="215"/>
        <v>0</v>
      </c>
      <c r="AK462" s="19">
        <f t="shared" si="209"/>
        <v>0</v>
      </c>
      <c r="AL462" s="19">
        <f t="shared" si="210"/>
        <v>0</v>
      </c>
      <c r="AM462" s="8">
        <f t="shared" si="211"/>
        <v>0</v>
      </c>
      <c r="AN462" s="8">
        <f t="shared" si="212"/>
        <v>1</v>
      </c>
      <c r="AO462" s="8">
        <f t="shared" si="213"/>
        <v>0</v>
      </c>
      <c r="AP462" s="8">
        <f t="shared" si="214"/>
        <v>1</v>
      </c>
    </row>
    <row r="463" spans="1:43" x14ac:dyDescent="0.25">
      <c r="A463" s="8" t="s">
        <v>2203</v>
      </c>
      <c r="B463" s="8" t="s">
        <v>2255</v>
      </c>
      <c r="C463" s="9" t="s">
        <v>2025</v>
      </c>
      <c r="D463" s="10" t="s">
        <v>843</v>
      </c>
      <c r="E463" s="8" t="s">
        <v>844</v>
      </c>
      <c r="F463" s="11">
        <v>17</v>
      </c>
      <c r="G463" s="11">
        <v>15</v>
      </c>
      <c r="H463" s="11">
        <f t="shared" si="194"/>
        <v>-2</v>
      </c>
      <c r="I463" s="52">
        <f t="shared" ref="I463:I494" si="216">H463/F463</f>
        <v>-0.11764705882352941</v>
      </c>
      <c r="J463" s="11">
        <v>7</v>
      </c>
      <c r="K463" s="11">
        <v>4</v>
      </c>
      <c r="L463" s="14">
        <f t="shared" ref="L463:L469" si="217">IFERROR(K463/J463,"0%")</f>
        <v>0.5714285714285714</v>
      </c>
      <c r="M463" s="8">
        <v>10</v>
      </c>
      <c r="N463" s="12">
        <f t="shared" si="196"/>
        <v>0.66666666666666663</v>
      </c>
      <c r="O463" s="8">
        <v>8</v>
      </c>
      <c r="P463" s="12">
        <f t="shared" si="197"/>
        <v>0.53333333333333333</v>
      </c>
      <c r="Q463" s="8">
        <v>12</v>
      </c>
      <c r="R463" s="12">
        <f t="shared" si="198"/>
        <v>0.8</v>
      </c>
      <c r="S463" s="8">
        <v>5</v>
      </c>
      <c r="T463" s="8">
        <v>0</v>
      </c>
      <c r="U463" s="8">
        <v>1</v>
      </c>
      <c r="V463" s="8"/>
      <c r="W463" s="8">
        <v>1</v>
      </c>
      <c r="X463" s="8">
        <v>2</v>
      </c>
      <c r="Y463" s="17">
        <f t="shared" si="199"/>
        <v>0</v>
      </c>
      <c r="Z463" s="17" t="str">
        <f t="shared" si="200"/>
        <v>YES</v>
      </c>
      <c r="AA463" s="17">
        <f t="shared" si="201"/>
        <v>0</v>
      </c>
      <c r="AB463" s="17" t="str">
        <f t="shared" si="202"/>
        <v>YES</v>
      </c>
      <c r="AC463" s="17" t="str">
        <f t="shared" si="203"/>
        <v>YES</v>
      </c>
      <c r="AD463" s="8">
        <v>8</v>
      </c>
      <c r="AE463" s="12">
        <f t="shared" si="204"/>
        <v>0.53333333333333333</v>
      </c>
      <c r="AF463" s="19">
        <f t="shared" si="205"/>
        <v>0</v>
      </c>
      <c r="AG463" s="19">
        <f t="shared" si="206"/>
        <v>0</v>
      </c>
      <c r="AH463" s="19">
        <f t="shared" si="207"/>
        <v>1</v>
      </c>
      <c r="AI463" s="19">
        <f t="shared" si="208"/>
        <v>1</v>
      </c>
      <c r="AJ463" s="19">
        <f t="shared" si="215"/>
        <v>0</v>
      </c>
      <c r="AK463" s="19">
        <f t="shared" si="209"/>
        <v>1</v>
      </c>
      <c r="AL463" s="19">
        <f t="shared" si="210"/>
        <v>1</v>
      </c>
      <c r="AM463" s="8">
        <f t="shared" si="211"/>
        <v>1</v>
      </c>
      <c r="AN463" s="8">
        <f t="shared" si="212"/>
        <v>1</v>
      </c>
      <c r="AO463" s="8">
        <f t="shared" si="213"/>
        <v>0</v>
      </c>
      <c r="AP463" s="8">
        <f t="shared" si="214"/>
        <v>6</v>
      </c>
    </row>
    <row r="464" spans="1:43" x14ac:dyDescent="0.25">
      <c r="A464" s="8" t="s">
        <v>2203</v>
      </c>
      <c r="B464" s="8" t="s">
        <v>2255</v>
      </c>
      <c r="C464" s="9" t="s">
        <v>2180</v>
      </c>
      <c r="D464" s="10" t="s">
        <v>845</v>
      </c>
      <c r="E464" s="8" t="s">
        <v>846</v>
      </c>
      <c r="F464" s="11">
        <v>44</v>
      </c>
      <c r="G464" s="11">
        <v>42</v>
      </c>
      <c r="H464" s="11">
        <f t="shared" si="194"/>
        <v>-2</v>
      </c>
      <c r="I464" s="52">
        <f t="shared" si="216"/>
        <v>-4.5454545454545456E-2</v>
      </c>
      <c r="J464" s="11">
        <v>15</v>
      </c>
      <c r="K464" s="11">
        <v>9</v>
      </c>
      <c r="L464" s="14">
        <f t="shared" si="217"/>
        <v>0.6</v>
      </c>
      <c r="M464" s="8">
        <v>16</v>
      </c>
      <c r="N464" s="12">
        <f t="shared" si="196"/>
        <v>0.38095238095238093</v>
      </c>
      <c r="O464" s="8">
        <v>30</v>
      </c>
      <c r="P464" s="12">
        <f t="shared" si="197"/>
        <v>0.7142857142857143</v>
      </c>
      <c r="Q464" s="8">
        <v>22</v>
      </c>
      <c r="R464" s="12">
        <f t="shared" si="198"/>
        <v>0.52380952380952384</v>
      </c>
      <c r="S464" s="8">
        <v>3</v>
      </c>
      <c r="T464" s="8">
        <v>0</v>
      </c>
      <c r="U464" s="8">
        <v>1</v>
      </c>
      <c r="V464" s="8"/>
      <c r="W464" s="8">
        <v>2</v>
      </c>
      <c r="X464" s="8">
        <v>2</v>
      </c>
      <c r="Y464" s="17">
        <f t="shared" si="199"/>
        <v>0</v>
      </c>
      <c r="Z464" s="17" t="str">
        <f t="shared" si="200"/>
        <v>YES</v>
      </c>
      <c r="AA464" s="17">
        <f t="shared" si="201"/>
        <v>0</v>
      </c>
      <c r="AB464" s="17" t="str">
        <f t="shared" si="202"/>
        <v>YES</v>
      </c>
      <c r="AC464" s="17" t="str">
        <f t="shared" si="203"/>
        <v>YES</v>
      </c>
      <c r="AD464" s="8">
        <v>22</v>
      </c>
      <c r="AE464" s="12">
        <f t="shared" si="204"/>
        <v>0.52380952380952384</v>
      </c>
      <c r="AF464" s="19">
        <f t="shared" si="205"/>
        <v>1</v>
      </c>
      <c r="AG464" s="19">
        <f t="shared" si="206"/>
        <v>0</v>
      </c>
      <c r="AH464" s="19">
        <f t="shared" si="207"/>
        <v>1</v>
      </c>
      <c r="AI464" s="19">
        <f t="shared" si="208"/>
        <v>0</v>
      </c>
      <c r="AJ464" s="19">
        <f t="shared" si="215"/>
        <v>1</v>
      </c>
      <c r="AK464" s="19">
        <f t="shared" si="209"/>
        <v>1</v>
      </c>
      <c r="AL464" s="19">
        <f t="shared" si="210"/>
        <v>1</v>
      </c>
      <c r="AM464" s="8">
        <f t="shared" si="211"/>
        <v>1</v>
      </c>
      <c r="AN464" s="8">
        <f t="shared" si="212"/>
        <v>1</v>
      </c>
      <c r="AO464" s="8">
        <f t="shared" si="213"/>
        <v>0</v>
      </c>
      <c r="AP464" s="8">
        <f t="shared" si="214"/>
        <v>7</v>
      </c>
    </row>
    <row r="465" spans="1:43" x14ac:dyDescent="0.25">
      <c r="A465" s="8" t="s">
        <v>2203</v>
      </c>
      <c r="B465" s="8" t="s">
        <v>2255</v>
      </c>
      <c r="C465" s="9" t="s">
        <v>2052</v>
      </c>
      <c r="D465" s="10" t="s">
        <v>847</v>
      </c>
      <c r="E465" s="8" t="s">
        <v>848</v>
      </c>
      <c r="F465" s="11">
        <v>32</v>
      </c>
      <c r="G465" s="11">
        <v>27</v>
      </c>
      <c r="H465" s="11">
        <f t="shared" si="194"/>
        <v>-5</v>
      </c>
      <c r="I465" s="52">
        <f t="shared" si="216"/>
        <v>-0.15625</v>
      </c>
      <c r="J465" s="11">
        <v>11</v>
      </c>
      <c r="K465" s="11">
        <v>3</v>
      </c>
      <c r="L465" s="14">
        <f t="shared" si="217"/>
        <v>0.27272727272727271</v>
      </c>
      <c r="M465" s="8">
        <v>12</v>
      </c>
      <c r="N465" s="12">
        <f t="shared" si="196"/>
        <v>0.44444444444444442</v>
      </c>
      <c r="O465" s="8">
        <v>21</v>
      </c>
      <c r="P465" s="12">
        <f t="shared" si="197"/>
        <v>0.77777777777777779</v>
      </c>
      <c r="Q465" s="8">
        <v>22</v>
      </c>
      <c r="R465" s="12">
        <f t="shared" si="198"/>
        <v>0.81481481481481477</v>
      </c>
      <c r="S465" s="8">
        <v>4</v>
      </c>
      <c r="T465" s="8">
        <v>0</v>
      </c>
      <c r="U465" s="8">
        <v>0</v>
      </c>
      <c r="V465" s="8"/>
      <c r="W465" s="8">
        <v>1</v>
      </c>
      <c r="X465" s="8">
        <v>0</v>
      </c>
      <c r="Y465" s="17">
        <f t="shared" si="199"/>
        <v>0</v>
      </c>
      <c r="Z465" s="17">
        <f t="shared" si="200"/>
        <v>0</v>
      </c>
      <c r="AA465" s="17">
        <f t="shared" si="201"/>
        <v>0</v>
      </c>
      <c r="AB465" s="17" t="str">
        <f t="shared" si="202"/>
        <v>YES</v>
      </c>
      <c r="AC465" s="17">
        <f t="shared" si="203"/>
        <v>0</v>
      </c>
      <c r="AD465" s="8">
        <v>17</v>
      </c>
      <c r="AE465" s="12">
        <f t="shared" si="204"/>
        <v>0.62962962962962965</v>
      </c>
      <c r="AF465" s="19">
        <f t="shared" si="205"/>
        <v>0</v>
      </c>
      <c r="AG465" s="19">
        <f t="shared" si="206"/>
        <v>0</v>
      </c>
      <c r="AH465" s="19">
        <f t="shared" si="207"/>
        <v>0</v>
      </c>
      <c r="AI465" s="19">
        <f t="shared" si="208"/>
        <v>1</v>
      </c>
      <c r="AJ465" s="19">
        <f t="shared" si="215"/>
        <v>1</v>
      </c>
      <c r="AK465" s="19">
        <f t="shared" si="209"/>
        <v>1</v>
      </c>
      <c r="AL465" s="19">
        <f t="shared" si="210"/>
        <v>1</v>
      </c>
      <c r="AM465" s="8">
        <f t="shared" si="211"/>
        <v>0</v>
      </c>
      <c r="AN465" s="8">
        <f t="shared" si="212"/>
        <v>1</v>
      </c>
      <c r="AO465" s="8">
        <f t="shared" si="213"/>
        <v>1</v>
      </c>
      <c r="AP465" s="8">
        <f t="shared" si="214"/>
        <v>6</v>
      </c>
    </row>
    <row r="466" spans="1:43" x14ac:dyDescent="0.25">
      <c r="A466" s="8" t="s">
        <v>2203</v>
      </c>
      <c r="B466" s="8" t="s">
        <v>2255</v>
      </c>
      <c r="C466" s="9" t="s">
        <v>2182</v>
      </c>
      <c r="D466" s="10" t="s">
        <v>849</v>
      </c>
      <c r="E466" s="8" t="s">
        <v>850</v>
      </c>
      <c r="F466" s="11">
        <v>24</v>
      </c>
      <c r="G466" s="11">
        <v>23</v>
      </c>
      <c r="H466" s="11">
        <f t="shared" si="194"/>
        <v>-1</v>
      </c>
      <c r="I466" s="52">
        <f t="shared" si="216"/>
        <v>-4.1666666666666664E-2</v>
      </c>
      <c r="J466" s="11">
        <v>7</v>
      </c>
      <c r="K466" s="11">
        <v>7</v>
      </c>
      <c r="L466" s="14">
        <f t="shared" si="217"/>
        <v>1</v>
      </c>
      <c r="M466" s="8">
        <v>8</v>
      </c>
      <c r="N466" s="12">
        <f t="shared" si="196"/>
        <v>0.34782608695652173</v>
      </c>
      <c r="O466" s="8">
        <v>16</v>
      </c>
      <c r="P466" s="12">
        <f t="shared" si="197"/>
        <v>0.69565217391304346</v>
      </c>
      <c r="Q466" s="8">
        <v>13</v>
      </c>
      <c r="R466" s="12">
        <f t="shared" si="198"/>
        <v>0.56521739130434778</v>
      </c>
      <c r="S466" s="8">
        <v>3</v>
      </c>
      <c r="T466" s="8">
        <v>0</v>
      </c>
      <c r="U466" s="8">
        <v>0</v>
      </c>
      <c r="V466" s="8"/>
      <c r="W466" s="8">
        <v>1</v>
      </c>
      <c r="X466" s="8">
        <v>0</v>
      </c>
      <c r="Y466" s="17">
        <f t="shared" si="199"/>
        <v>0</v>
      </c>
      <c r="Z466" s="17">
        <f t="shared" si="200"/>
        <v>0</v>
      </c>
      <c r="AA466" s="17">
        <f t="shared" si="201"/>
        <v>0</v>
      </c>
      <c r="AB466" s="17" t="str">
        <f t="shared" si="202"/>
        <v>YES</v>
      </c>
      <c r="AC466" s="17">
        <f t="shared" si="203"/>
        <v>0</v>
      </c>
      <c r="AD466" s="8">
        <v>17</v>
      </c>
      <c r="AE466" s="12">
        <f t="shared" si="204"/>
        <v>0.73913043478260865</v>
      </c>
      <c r="AF466" s="19">
        <f t="shared" si="205"/>
        <v>0</v>
      </c>
      <c r="AG466" s="19">
        <f t="shared" si="206"/>
        <v>0</v>
      </c>
      <c r="AH466" s="19">
        <f t="shared" si="207"/>
        <v>1</v>
      </c>
      <c r="AI466" s="19">
        <f t="shared" si="208"/>
        <v>0</v>
      </c>
      <c r="AJ466" s="19">
        <f t="shared" si="215"/>
        <v>1</v>
      </c>
      <c r="AK466" s="19">
        <f t="shared" si="209"/>
        <v>1</v>
      </c>
      <c r="AL466" s="19">
        <f t="shared" si="210"/>
        <v>1</v>
      </c>
      <c r="AM466" s="8">
        <f t="shared" si="211"/>
        <v>0</v>
      </c>
      <c r="AN466" s="8">
        <f t="shared" si="212"/>
        <v>1</v>
      </c>
      <c r="AO466" s="8">
        <f t="shared" si="213"/>
        <v>1</v>
      </c>
      <c r="AP466" s="8">
        <f t="shared" si="214"/>
        <v>6</v>
      </c>
    </row>
    <row r="467" spans="1:43" x14ac:dyDescent="0.25">
      <c r="A467" s="8" t="s">
        <v>2203</v>
      </c>
      <c r="B467" s="8" t="s">
        <v>2255</v>
      </c>
      <c r="C467" s="9" t="s">
        <v>2104</v>
      </c>
      <c r="D467" s="10" t="s">
        <v>851</v>
      </c>
      <c r="E467" s="8" t="s">
        <v>852</v>
      </c>
      <c r="F467" s="11">
        <v>28</v>
      </c>
      <c r="G467" s="11">
        <v>26</v>
      </c>
      <c r="H467" s="11">
        <f t="shared" si="194"/>
        <v>-2</v>
      </c>
      <c r="I467" s="52">
        <f t="shared" si="216"/>
        <v>-7.1428571428571425E-2</v>
      </c>
      <c r="J467" s="11">
        <v>10</v>
      </c>
      <c r="K467" s="11">
        <v>7</v>
      </c>
      <c r="L467" s="14">
        <f t="shared" si="217"/>
        <v>0.7</v>
      </c>
      <c r="M467" s="8">
        <v>12</v>
      </c>
      <c r="N467" s="12">
        <f t="shared" si="196"/>
        <v>0.46153846153846156</v>
      </c>
      <c r="O467" s="8">
        <v>21</v>
      </c>
      <c r="P467" s="12">
        <f t="shared" si="197"/>
        <v>0.80769230769230771</v>
      </c>
      <c r="Q467" s="8">
        <v>19</v>
      </c>
      <c r="R467" s="12">
        <f t="shared" si="198"/>
        <v>0.73076923076923073</v>
      </c>
      <c r="S467" s="8">
        <v>13</v>
      </c>
      <c r="T467" s="8">
        <v>0</v>
      </c>
      <c r="U467" s="8">
        <v>1</v>
      </c>
      <c r="V467" s="8"/>
      <c r="W467" s="8">
        <v>1</v>
      </c>
      <c r="X467" s="8">
        <v>1</v>
      </c>
      <c r="Y467" s="17">
        <f t="shared" si="199"/>
        <v>0</v>
      </c>
      <c r="Z467" s="17" t="str">
        <f t="shared" si="200"/>
        <v>YES</v>
      </c>
      <c r="AA467" s="17">
        <f t="shared" si="201"/>
        <v>0</v>
      </c>
      <c r="AB467" s="17" t="str">
        <f t="shared" si="202"/>
        <v>YES</v>
      </c>
      <c r="AC467" s="17" t="str">
        <f t="shared" si="203"/>
        <v>YES</v>
      </c>
      <c r="AD467" s="8">
        <v>15</v>
      </c>
      <c r="AE467" s="12">
        <f t="shared" si="204"/>
        <v>0.57692307692307687</v>
      </c>
      <c r="AF467" s="19">
        <f t="shared" si="205"/>
        <v>0</v>
      </c>
      <c r="AG467" s="19">
        <f t="shared" si="206"/>
        <v>0</v>
      </c>
      <c r="AH467" s="19">
        <f t="shared" si="207"/>
        <v>1</v>
      </c>
      <c r="AI467" s="19">
        <f t="shared" si="208"/>
        <v>1</v>
      </c>
      <c r="AJ467" s="19">
        <f t="shared" si="215"/>
        <v>1</v>
      </c>
      <c r="AK467" s="19">
        <f t="shared" si="209"/>
        <v>1</v>
      </c>
      <c r="AL467" s="19">
        <f t="shared" si="210"/>
        <v>1</v>
      </c>
      <c r="AM467" s="8">
        <f t="shared" si="211"/>
        <v>1</v>
      </c>
      <c r="AN467" s="8">
        <f t="shared" si="212"/>
        <v>1</v>
      </c>
      <c r="AO467" s="8">
        <f t="shared" si="213"/>
        <v>0</v>
      </c>
      <c r="AP467" s="8">
        <f t="shared" si="214"/>
        <v>7</v>
      </c>
    </row>
    <row r="468" spans="1:43" x14ac:dyDescent="0.25">
      <c r="A468" s="8" t="s">
        <v>2203</v>
      </c>
      <c r="B468" s="8" t="s">
        <v>2255</v>
      </c>
      <c r="C468" s="9" t="s">
        <v>2150</v>
      </c>
      <c r="D468" s="10" t="s">
        <v>853</v>
      </c>
      <c r="E468" s="8" t="s">
        <v>854</v>
      </c>
      <c r="F468" s="11">
        <v>22</v>
      </c>
      <c r="G468" s="11">
        <v>16</v>
      </c>
      <c r="H468" s="11">
        <f t="shared" si="194"/>
        <v>-6</v>
      </c>
      <c r="I468" s="52">
        <f t="shared" si="216"/>
        <v>-0.27272727272727271</v>
      </c>
      <c r="J468" s="11">
        <v>8</v>
      </c>
      <c r="K468" s="11">
        <v>3</v>
      </c>
      <c r="L468" s="14">
        <f t="shared" si="217"/>
        <v>0.375</v>
      </c>
      <c r="M468" s="8">
        <v>9</v>
      </c>
      <c r="N468" s="12">
        <f t="shared" si="196"/>
        <v>0.5625</v>
      </c>
      <c r="O468" s="8">
        <v>12</v>
      </c>
      <c r="P468" s="12">
        <f t="shared" si="197"/>
        <v>0.75</v>
      </c>
      <c r="Q468" s="8">
        <v>10</v>
      </c>
      <c r="R468" s="12">
        <f t="shared" si="198"/>
        <v>0.625</v>
      </c>
      <c r="S468" s="8">
        <v>9</v>
      </c>
      <c r="T468" s="8">
        <v>0</v>
      </c>
      <c r="U468" s="8">
        <v>0</v>
      </c>
      <c r="V468" s="8"/>
      <c r="W468" s="8">
        <v>3</v>
      </c>
      <c r="X468" s="8">
        <v>0</v>
      </c>
      <c r="Y468" s="17">
        <f t="shared" si="199"/>
        <v>0</v>
      </c>
      <c r="Z468" s="17">
        <f t="shared" si="200"/>
        <v>0</v>
      </c>
      <c r="AA468" s="17">
        <f t="shared" si="201"/>
        <v>0</v>
      </c>
      <c r="AB468" s="17" t="str">
        <f t="shared" si="202"/>
        <v>YES</v>
      </c>
      <c r="AC468" s="17">
        <f t="shared" si="203"/>
        <v>0</v>
      </c>
      <c r="AD468" s="8">
        <v>7</v>
      </c>
      <c r="AE468" s="12">
        <f t="shared" si="204"/>
        <v>0.4375</v>
      </c>
      <c r="AF468" s="19">
        <f t="shared" si="205"/>
        <v>0</v>
      </c>
      <c r="AG468" s="19">
        <f t="shared" si="206"/>
        <v>0</v>
      </c>
      <c r="AH468" s="19">
        <f t="shared" si="207"/>
        <v>0</v>
      </c>
      <c r="AI468" s="19">
        <f t="shared" si="208"/>
        <v>1</v>
      </c>
      <c r="AJ468" s="19">
        <f t="shared" si="215"/>
        <v>1</v>
      </c>
      <c r="AK468" s="19">
        <f t="shared" si="209"/>
        <v>1</v>
      </c>
      <c r="AL468" s="19">
        <f t="shared" si="210"/>
        <v>1</v>
      </c>
      <c r="AM468" s="8">
        <f t="shared" si="211"/>
        <v>0</v>
      </c>
      <c r="AN468" s="8">
        <f t="shared" si="212"/>
        <v>1</v>
      </c>
      <c r="AO468" s="8">
        <f t="shared" si="213"/>
        <v>0</v>
      </c>
      <c r="AP468" s="8">
        <f t="shared" si="214"/>
        <v>5</v>
      </c>
    </row>
    <row r="469" spans="1:43" x14ac:dyDescent="0.25">
      <c r="A469" s="8" t="s">
        <v>2203</v>
      </c>
      <c r="B469" s="8" t="s">
        <v>2255</v>
      </c>
      <c r="C469" s="9" t="s">
        <v>2095</v>
      </c>
      <c r="D469" s="10" t="s">
        <v>855</v>
      </c>
      <c r="E469" s="8" t="s">
        <v>856</v>
      </c>
      <c r="F469" s="11">
        <v>20</v>
      </c>
      <c r="G469" s="11">
        <v>19</v>
      </c>
      <c r="H469" s="11">
        <f t="shared" si="194"/>
        <v>-1</v>
      </c>
      <c r="I469" s="52">
        <f t="shared" si="216"/>
        <v>-0.05</v>
      </c>
      <c r="J469" s="11">
        <v>6</v>
      </c>
      <c r="K469" s="11">
        <v>2</v>
      </c>
      <c r="L469" s="14">
        <f t="shared" si="217"/>
        <v>0.33333333333333331</v>
      </c>
      <c r="M469" s="8">
        <v>7</v>
      </c>
      <c r="N469" s="12">
        <f t="shared" si="196"/>
        <v>0.36842105263157893</v>
      </c>
      <c r="O469" s="8">
        <v>18</v>
      </c>
      <c r="P469" s="12">
        <f t="shared" si="197"/>
        <v>0.94736842105263153</v>
      </c>
      <c r="Q469" s="8">
        <v>14</v>
      </c>
      <c r="R469" s="12">
        <f t="shared" si="198"/>
        <v>0.73684210526315785</v>
      </c>
      <c r="S469" s="8">
        <v>3</v>
      </c>
      <c r="T469" s="8">
        <v>0</v>
      </c>
      <c r="U469" s="8">
        <v>1</v>
      </c>
      <c r="V469" s="8"/>
      <c r="W469" s="8">
        <v>1</v>
      </c>
      <c r="X469" s="8">
        <v>1</v>
      </c>
      <c r="Y469" s="17">
        <f t="shared" si="199"/>
        <v>0</v>
      </c>
      <c r="Z469" s="17" t="str">
        <f t="shared" si="200"/>
        <v>YES</v>
      </c>
      <c r="AA469" s="17">
        <f t="shared" si="201"/>
        <v>0</v>
      </c>
      <c r="AB469" s="17" t="str">
        <f t="shared" si="202"/>
        <v>YES</v>
      </c>
      <c r="AC469" s="17" t="str">
        <f t="shared" si="203"/>
        <v>YES</v>
      </c>
      <c r="AD469" s="8">
        <v>14</v>
      </c>
      <c r="AE469" s="12">
        <f t="shared" si="204"/>
        <v>0.73684210526315785</v>
      </c>
      <c r="AF469" s="19">
        <f t="shared" si="205"/>
        <v>0</v>
      </c>
      <c r="AG469" s="19">
        <f t="shared" si="206"/>
        <v>0</v>
      </c>
      <c r="AH469" s="19">
        <f t="shared" si="207"/>
        <v>0</v>
      </c>
      <c r="AI469" s="19">
        <f t="shared" si="208"/>
        <v>0</v>
      </c>
      <c r="AJ469" s="19">
        <f t="shared" si="215"/>
        <v>1</v>
      </c>
      <c r="AK469" s="19">
        <f t="shared" si="209"/>
        <v>1</v>
      </c>
      <c r="AL469" s="19">
        <f t="shared" si="210"/>
        <v>1</v>
      </c>
      <c r="AM469" s="8">
        <f t="shared" si="211"/>
        <v>1</v>
      </c>
      <c r="AN469" s="8">
        <f t="shared" si="212"/>
        <v>1</v>
      </c>
      <c r="AO469" s="8">
        <f t="shared" si="213"/>
        <v>1</v>
      </c>
      <c r="AP469" s="8">
        <f t="shared" si="214"/>
        <v>6</v>
      </c>
    </row>
    <row r="470" spans="1:43" x14ac:dyDescent="0.25">
      <c r="A470" s="20" t="s">
        <v>2203</v>
      </c>
      <c r="B470" s="20" t="s">
        <v>2255</v>
      </c>
      <c r="C470" s="21" t="s">
        <v>2081</v>
      </c>
      <c r="D470" s="22" t="s">
        <v>857</v>
      </c>
      <c r="E470" s="20" t="s">
        <v>858</v>
      </c>
      <c r="F470" s="23">
        <v>6</v>
      </c>
      <c r="G470" s="23">
        <v>4</v>
      </c>
      <c r="H470" s="23">
        <f t="shared" si="194"/>
        <v>-2</v>
      </c>
      <c r="I470" s="53">
        <f t="shared" si="216"/>
        <v>-0.33333333333333331</v>
      </c>
      <c r="J470" s="23">
        <v>1</v>
      </c>
      <c r="K470" s="23">
        <v>0</v>
      </c>
      <c r="L470" s="24">
        <f>IFERROR(K470/J470,"0")</f>
        <v>0</v>
      </c>
      <c r="M470" s="20">
        <v>3</v>
      </c>
      <c r="N470" s="25">
        <f t="shared" si="196"/>
        <v>0.75</v>
      </c>
      <c r="O470" s="20">
        <v>4</v>
      </c>
      <c r="P470" s="25">
        <f t="shared" si="197"/>
        <v>1</v>
      </c>
      <c r="Q470" s="20">
        <v>4</v>
      </c>
      <c r="R470" s="25">
        <f t="shared" si="198"/>
        <v>1</v>
      </c>
      <c r="S470" s="20">
        <v>5</v>
      </c>
      <c r="T470" s="20">
        <v>0</v>
      </c>
      <c r="U470" s="20">
        <v>0</v>
      </c>
      <c r="V470" s="20"/>
      <c r="W470" s="20">
        <v>0</v>
      </c>
      <c r="X470" s="20">
        <v>0</v>
      </c>
      <c r="Y470" s="26">
        <f t="shared" si="199"/>
        <v>0</v>
      </c>
      <c r="Z470" s="26">
        <f t="shared" si="200"/>
        <v>0</v>
      </c>
      <c r="AA470" s="26">
        <f t="shared" si="201"/>
        <v>0</v>
      </c>
      <c r="AB470" s="26">
        <f t="shared" si="202"/>
        <v>0</v>
      </c>
      <c r="AC470" s="26">
        <f t="shared" si="203"/>
        <v>0</v>
      </c>
      <c r="AD470" s="20">
        <v>4</v>
      </c>
      <c r="AE470" s="25">
        <f t="shared" si="204"/>
        <v>1</v>
      </c>
      <c r="AF470" s="27">
        <f t="shared" si="205"/>
        <v>0</v>
      </c>
      <c r="AG470" s="27">
        <f t="shared" si="206"/>
        <v>0</v>
      </c>
      <c r="AH470" s="27">
        <f t="shared" si="207"/>
        <v>0</v>
      </c>
      <c r="AI470" s="27">
        <f t="shared" si="208"/>
        <v>1</v>
      </c>
      <c r="AJ470" s="27">
        <f t="shared" si="215"/>
        <v>1</v>
      </c>
      <c r="AK470" s="27">
        <f t="shared" si="209"/>
        <v>1</v>
      </c>
      <c r="AL470" s="27">
        <f t="shared" si="210"/>
        <v>1</v>
      </c>
      <c r="AM470" s="20">
        <f t="shared" si="211"/>
        <v>0</v>
      </c>
      <c r="AN470" s="20">
        <f t="shared" si="212"/>
        <v>0</v>
      </c>
      <c r="AO470" s="20">
        <f t="shared" si="213"/>
        <v>1</v>
      </c>
      <c r="AP470" s="20">
        <f t="shared" si="214"/>
        <v>5</v>
      </c>
      <c r="AQ470" s="28"/>
    </row>
    <row r="471" spans="1:43" x14ac:dyDescent="0.25">
      <c r="A471" s="8" t="s">
        <v>2203</v>
      </c>
      <c r="B471" s="8" t="s">
        <v>2255</v>
      </c>
      <c r="C471" s="9" t="s">
        <v>1963</v>
      </c>
      <c r="D471" s="10" t="s">
        <v>859</v>
      </c>
      <c r="E471" s="8" t="s">
        <v>860</v>
      </c>
      <c r="F471" s="11">
        <v>14</v>
      </c>
      <c r="G471" s="11">
        <v>11</v>
      </c>
      <c r="H471" s="11">
        <f t="shared" si="194"/>
        <v>-3</v>
      </c>
      <c r="I471" s="52">
        <f t="shared" si="216"/>
        <v>-0.21428571428571427</v>
      </c>
      <c r="J471" s="11">
        <v>5</v>
      </c>
      <c r="K471" s="11">
        <v>0</v>
      </c>
      <c r="L471" s="14">
        <f>IFERROR(K471/J471,"0")</f>
        <v>0</v>
      </c>
      <c r="M471" s="8">
        <v>2</v>
      </c>
      <c r="N471" s="12">
        <f t="shared" si="196"/>
        <v>0.18181818181818182</v>
      </c>
      <c r="O471" s="8">
        <v>2</v>
      </c>
      <c r="P471" s="12">
        <f t="shared" si="197"/>
        <v>0.18181818181818182</v>
      </c>
      <c r="Q471" s="8">
        <v>2</v>
      </c>
      <c r="R471" s="12">
        <f t="shared" si="198"/>
        <v>0.18181818181818182</v>
      </c>
      <c r="S471" s="8">
        <v>5</v>
      </c>
      <c r="T471" s="8">
        <v>0</v>
      </c>
      <c r="U471" s="8">
        <v>0</v>
      </c>
      <c r="V471" s="8"/>
      <c r="W471" s="8">
        <v>0</v>
      </c>
      <c r="X471" s="8">
        <v>0</v>
      </c>
      <c r="Y471" s="17">
        <f t="shared" si="199"/>
        <v>0</v>
      </c>
      <c r="Z471" s="17">
        <f t="shared" si="200"/>
        <v>0</v>
      </c>
      <c r="AA471" s="17">
        <f t="shared" si="201"/>
        <v>0</v>
      </c>
      <c r="AB471" s="17">
        <f t="shared" si="202"/>
        <v>0</v>
      </c>
      <c r="AC471" s="17">
        <f t="shared" si="203"/>
        <v>0</v>
      </c>
      <c r="AD471" s="8">
        <v>2</v>
      </c>
      <c r="AE471" s="12">
        <f t="shared" si="204"/>
        <v>0.18181818181818182</v>
      </c>
      <c r="AF471" s="19">
        <f t="shared" si="205"/>
        <v>0</v>
      </c>
      <c r="AG471" s="19">
        <f t="shared" si="206"/>
        <v>0</v>
      </c>
      <c r="AH471" s="19">
        <f t="shared" si="207"/>
        <v>0</v>
      </c>
      <c r="AI471" s="19">
        <f t="shared" si="208"/>
        <v>0</v>
      </c>
      <c r="AJ471" s="19">
        <f t="shared" si="215"/>
        <v>0</v>
      </c>
      <c r="AK471" s="19">
        <f t="shared" si="209"/>
        <v>0</v>
      </c>
      <c r="AL471" s="19">
        <f t="shared" si="210"/>
        <v>1</v>
      </c>
      <c r="AM471" s="8">
        <f t="shared" si="211"/>
        <v>0</v>
      </c>
      <c r="AN471" s="8">
        <f t="shared" si="212"/>
        <v>0</v>
      </c>
      <c r="AO471" s="8">
        <f t="shared" si="213"/>
        <v>0</v>
      </c>
      <c r="AP471" s="8">
        <f t="shared" si="214"/>
        <v>1</v>
      </c>
    </row>
    <row r="472" spans="1:43" x14ac:dyDescent="0.25">
      <c r="A472" s="8" t="s">
        <v>2203</v>
      </c>
      <c r="B472" s="8" t="s">
        <v>2255</v>
      </c>
      <c r="C472" s="9" t="s">
        <v>2097</v>
      </c>
      <c r="D472" s="10" t="s">
        <v>861</v>
      </c>
      <c r="E472" s="8" t="s">
        <v>862</v>
      </c>
      <c r="F472" s="11">
        <v>28</v>
      </c>
      <c r="G472" s="11">
        <v>32</v>
      </c>
      <c r="H472" s="11">
        <f t="shared" si="194"/>
        <v>4</v>
      </c>
      <c r="I472" s="52">
        <f t="shared" si="216"/>
        <v>0.14285714285714285</v>
      </c>
      <c r="J472" s="11">
        <v>17</v>
      </c>
      <c r="K472" s="11">
        <v>10</v>
      </c>
      <c r="L472" s="14">
        <f t="shared" ref="L472:L478" si="218">IFERROR(K472/J472,"0%")</f>
        <v>0.58823529411764708</v>
      </c>
      <c r="M472" s="8">
        <v>15</v>
      </c>
      <c r="N472" s="12">
        <f t="shared" si="196"/>
        <v>0.46875</v>
      </c>
      <c r="O472" s="8">
        <v>27</v>
      </c>
      <c r="P472" s="12">
        <f t="shared" si="197"/>
        <v>0.84375</v>
      </c>
      <c r="Q472" s="8">
        <v>25</v>
      </c>
      <c r="R472" s="12">
        <f t="shared" si="198"/>
        <v>0.78125</v>
      </c>
      <c r="S472" s="8">
        <v>7</v>
      </c>
      <c r="T472" s="8">
        <v>0</v>
      </c>
      <c r="U472" s="8">
        <v>1</v>
      </c>
      <c r="V472" s="8"/>
      <c r="W472" s="8">
        <v>1</v>
      </c>
      <c r="X472" s="8">
        <v>1</v>
      </c>
      <c r="Y472" s="17">
        <f t="shared" si="199"/>
        <v>0</v>
      </c>
      <c r="Z472" s="17" t="str">
        <f t="shared" si="200"/>
        <v>YES</v>
      </c>
      <c r="AA472" s="17">
        <f t="shared" si="201"/>
        <v>0</v>
      </c>
      <c r="AB472" s="17" t="str">
        <f t="shared" si="202"/>
        <v>YES</v>
      </c>
      <c r="AC472" s="17" t="str">
        <f t="shared" si="203"/>
        <v>YES</v>
      </c>
      <c r="AD472" s="8">
        <v>21</v>
      </c>
      <c r="AE472" s="12">
        <f t="shared" si="204"/>
        <v>0.65625</v>
      </c>
      <c r="AF472" s="19">
        <f t="shared" si="205"/>
        <v>0</v>
      </c>
      <c r="AG472" s="19">
        <f t="shared" si="206"/>
        <v>1</v>
      </c>
      <c r="AH472" s="19">
        <f t="shared" si="207"/>
        <v>1</v>
      </c>
      <c r="AI472" s="19">
        <f t="shared" si="208"/>
        <v>1</v>
      </c>
      <c r="AJ472" s="19">
        <f t="shared" si="215"/>
        <v>1</v>
      </c>
      <c r="AK472" s="19">
        <f t="shared" si="209"/>
        <v>1</v>
      </c>
      <c r="AL472" s="19">
        <f t="shared" si="210"/>
        <v>1</v>
      </c>
      <c r="AM472" s="8">
        <f t="shared" si="211"/>
        <v>1</v>
      </c>
      <c r="AN472" s="8">
        <f t="shared" si="212"/>
        <v>1</v>
      </c>
      <c r="AO472" s="8">
        <f t="shared" si="213"/>
        <v>1</v>
      </c>
      <c r="AP472" s="8">
        <f t="shared" si="214"/>
        <v>9</v>
      </c>
    </row>
    <row r="473" spans="1:43" x14ac:dyDescent="0.25">
      <c r="A473" s="8" t="s">
        <v>2203</v>
      </c>
      <c r="B473" s="8" t="s">
        <v>2255</v>
      </c>
      <c r="C473" s="9" t="s">
        <v>2112</v>
      </c>
      <c r="D473" s="10" t="s">
        <v>863</v>
      </c>
      <c r="E473" s="8" t="s">
        <v>864</v>
      </c>
      <c r="F473" s="11">
        <v>15</v>
      </c>
      <c r="G473" s="11">
        <v>14</v>
      </c>
      <c r="H473" s="11">
        <f t="shared" si="194"/>
        <v>-1</v>
      </c>
      <c r="I473" s="52">
        <f t="shared" si="216"/>
        <v>-6.6666666666666666E-2</v>
      </c>
      <c r="J473" s="11">
        <v>8</v>
      </c>
      <c r="K473" s="11">
        <v>2</v>
      </c>
      <c r="L473" s="14">
        <f t="shared" si="218"/>
        <v>0.25</v>
      </c>
      <c r="M473" s="8">
        <v>6</v>
      </c>
      <c r="N473" s="12">
        <f t="shared" si="196"/>
        <v>0.42857142857142855</v>
      </c>
      <c r="O473" s="8">
        <v>10</v>
      </c>
      <c r="P473" s="12">
        <f t="shared" si="197"/>
        <v>0.7142857142857143</v>
      </c>
      <c r="Q473" s="8">
        <v>6</v>
      </c>
      <c r="R473" s="12">
        <f t="shared" si="198"/>
        <v>0.42857142857142855</v>
      </c>
      <c r="S473" s="8">
        <v>2</v>
      </c>
      <c r="T473" s="8">
        <v>0</v>
      </c>
      <c r="U473" s="8">
        <v>0</v>
      </c>
      <c r="V473" s="8"/>
      <c r="W473" s="8">
        <v>0</v>
      </c>
      <c r="X473" s="8">
        <v>0</v>
      </c>
      <c r="Y473" s="17">
        <f t="shared" si="199"/>
        <v>0</v>
      </c>
      <c r="Z473" s="17">
        <f t="shared" si="200"/>
        <v>0</v>
      </c>
      <c r="AA473" s="17">
        <f t="shared" si="201"/>
        <v>0</v>
      </c>
      <c r="AB473" s="17">
        <f t="shared" si="202"/>
        <v>0</v>
      </c>
      <c r="AC473" s="17">
        <f t="shared" si="203"/>
        <v>0</v>
      </c>
      <c r="AD473" s="8">
        <v>10</v>
      </c>
      <c r="AE473" s="12">
        <f t="shared" si="204"/>
        <v>0.7142857142857143</v>
      </c>
      <c r="AF473" s="19">
        <f t="shared" si="205"/>
        <v>0</v>
      </c>
      <c r="AG473" s="19">
        <f t="shared" si="206"/>
        <v>0</v>
      </c>
      <c r="AH473" s="19">
        <f t="shared" si="207"/>
        <v>0</v>
      </c>
      <c r="AI473" s="19">
        <f t="shared" si="208"/>
        <v>1</v>
      </c>
      <c r="AJ473" s="19">
        <f t="shared" si="215"/>
        <v>1</v>
      </c>
      <c r="AK473" s="19">
        <f t="shared" si="209"/>
        <v>0</v>
      </c>
      <c r="AL473" s="19">
        <f t="shared" si="210"/>
        <v>0</v>
      </c>
      <c r="AM473" s="8">
        <f t="shared" si="211"/>
        <v>0</v>
      </c>
      <c r="AN473" s="8">
        <f t="shared" si="212"/>
        <v>0</v>
      </c>
      <c r="AO473" s="8">
        <f t="shared" si="213"/>
        <v>1</v>
      </c>
      <c r="AP473" s="8">
        <f t="shared" si="214"/>
        <v>3</v>
      </c>
    </row>
    <row r="474" spans="1:43" x14ac:dyDescent="0.25">
      <c r="A474" s="8" t="s">
        <v>2203</v>
      </c>
      <c r="B474" s="8" t="s">
        <v>2255</v>
      </c>
      <c r="C474" s="9" t="s">
        <v>2173</v>
      </c>
      <c r="D474" s="10" t="s">
        <v>865</v>
      </c>
      <c r="E474" s="8" t="s">
        <v>866</v>
      </c>
      <c r="F474" s="11">
        <v>26</v>
      </c>
      <c r="G474" s="11">
        <v>31</v>
      </c>
      <c r="H474" s="11">
        <f t="shared" si="194"/>
        <v>5</v>
      </c>
      <c r="I474" s="52">
        <f t="shared" si="216"/>
        <v>0.19230769230769232</v>
      </c>
      <c r="J474" s="11">
        <v>11</v>
      </c>
      <c r="K474" s="11">
        <v>7</v>
      </c>
      <c r="L474" s="14">
        <f t="shared" si="218"/>
        <v>0.63636363636363635</v>
      </c>
      <c r="M474" s="8">
        <v>13</v>
      </c>
      <c r="N474" s="12">
        <f t="shared" si="196"/>
        <v>0.41935483870967744</v>
      </c>
      <c r="O474" s="8">
        <v>21</v>
      </c>
      <c r="P474" s="12">
        <f t="shared" si="197"/>
        <v>0.67741935483870963</v>
      </c>
      <c r="Q474" s="8">
        <v>21</v>
      </c>
      <c r="R474" s="12">
        <f t="shared" si="198"/>
        <v>0.67741935483870963</v>
      </c>
      <c r="S474" s="8">
        <v>6</v>
      </c>
      <c r="T474" s="8">
        <v>0</v>
      </c>
      <c r="U474" s="8">
        <v>0</v>
      </c>
      <c r="V474" s="8"/>
      <c r="W474" s="8">
        <v>0</v>
      </c>
      <c r="X474" s="8">
        <v>0</v>
      </c>
      <c r="Y474" s="17">
        <f t="shared" si="199"/>
        <v>0</v>
      </c>
      <c r="Z474" s="17">
        <f t="shared" si="200"/>
        <v>0</v>
      </c>
      <c r="AA474" s="17">
        <f t="shared" si="201"/>
        <v>0</v>
      </c>
      <c r="AB474" s="17">
        <f t="shared" si="202"/>
        <v>0</v>
      </c>
      <c r="AC474" s="17">
        <f t="shared" si="203"/>
        <v>0</v>
      </c>
      <c r="AD474" s="8">
        <v>10</v>
      </c>
      <c r="AE474" s="12">
        <f t="shared" si="204"/>
        <v>0.32258064516129031</v>
      </c>
      <c r="AF474" s="19">
        <f t="shared" si="205"/>
        <v>0</v>
      </c>
      <c r="AG474" s="19">
        <f t="shared" si="206"/>
        <v>1</v>
      </c>
      <c r="AH474" s="19">
        <f t="shared" si="207"/>
        <v>1</v>
      </c>
      <c r="AI474" s="19">
        <f t="shared" si="208"/>
        <v>1</v>
      </c>
      <c r="AJ474" s="19">
        <f t="shared" si="215"/>
        <v>0</v>
      </c>
      <c r="AK474" s="19">
        <f t="shared" si="209"/>
        <v>1</v>
      </c>
      <c r="AL474" s="19">
        <f t="shared" si="210"/>
        <v>1</v>
      </c>
      <c r="AM474" s="8">
        <f t="shared" si="211"/>
        <v>0</v>
      </c>
      <c r="AN474" s="8">
        <f t="shared" si="212"/>
        <v>0</v>
      </c>
      <c r="AO474" s="8">
        <f t="shared" si="213"/>
        <v>0</v>
      </c>
      <c r="AP474" s="8">
        <f t="shared" si="214"/>
        <v>5</v>
      </c>
    </row>
    <row r="475" spans="1:43" x14ac:dyDescent="0.25">
      <c r="A475" s="8" t="s">
        <v>2203</v>
      </c>
      <c r="B475" s="8" t="s">
        <v>2255</v>
      </c>
      <c r="C475" s="9" t="s">
        <v>2256</v>
      </c>
      <c r="D475" s="10" t="s">
        <v>867</v>
      </c>
      <c r="E475" s="8" t="s">
        <v>868</v>
      </c>
      <c r="F475" s="11">
        <v>38</v>
      </c>
      <c r="G475" s="11">
        <v>42</v>
      </c>
      <c r="H475" s="11">
        <f t="shared" si="194"/>
        <v>4</v>
      </c>
      <c r="I475" s="52">
        <f t="shared" si="216"/>
        <v>0.10526315789473684</v>
      </c>
      <c r="J475" s="11">
        <v>11</v>
      </c>
      <c r="K475" s="11">
        <v>6</v>
      </c>
      <c r="L475" s="14">
        <f t="shared" si="218"/>
        <v>0.54545454545454541</v>
      </c>
      <c r="M475" s="8">
        <v>13</v>
      </c>
      <c r="N475" s="12">
        <f t="shared" si="196"/>
        <v>0.30952380952380953</v>
      </c>
      <c r="O475" s="8">
        <v>35</v>
      </c>
      <c r="P475" s="12">
        <f t="shared" si="197"/>
        <v>0.83333333333333337</v>
      </c>
      <c r="Q475" s="8">
        <v>27</v>
      </c>
      <c r="R475" s="12">
        <f t="shared" si="198"/>
        <v>0.6428571428571429</v>
      </c>
      <c r="S475" s="8">
        <v>8</v>
      </c>
      <c r="T475" s="8">
        <v>0</v>
      </c>
      <c r="U475" s="8">
        <v>1</v>
      </c>
      <c r="V475" s="8"/>
      <c r="W475" s="8">
        <v>1</v>
      </c>
      <c r="X475" s="8">
        <v>1</v>
      </c>
      <c r="Y475" s="17">
        <f t="shared" si="199"/>
        <v>0</v>
      </c>
      <c r="Z475" s="17" t="str">
        <f t="shared" si="200"/>
        <v>YES</v>
      </c>
      <c r="AA475" s="17">
        <f t="shared" si="201"/>
        <v>0</v>
      </c>
      <c r="AB475" s="17" t="str">
        <f t="shared" si="202"/>
        <v>YES</v>
      </c>
      <c r="AC475" s="17" t="str">
        <f t="shared" si="203"/>
        <v>YES</v>
      </c>
      <c r="AD475" s="8">
        <v>12</v>
      </c>
      <c r="AE475" s="12">
        <f t="shared" si="204"/>
        <v>0.2857142857142857</v>
      </c>
      <c r="AF475" s="19">
        <f t="shared" si="205"/>
        <v>1</v>
      </c>
      <c r="AG475" s="19">
        <f t="shared" si="206"/>
        <v>1</v>
      </c>
      <c r="AH475" s="19">
        <f t="shared" si="207"/>
        <v>1</v>
      </c>
      <c r="AI475" s="19">
        <f t="shared" si="208"/>
        <v>0</v>
      </c>
      <c r="AJ475" s="19">
        <f t="shared" si="215"/>
        <v>1</v>
      </c>
      <c r="AK475" s="19">
        <f t="shared" si="209"/>
        <v>1</v>
      </c>
      <c r="AL475" s="19">
        <f t="shared" si="210"/>
        <v>1</v>
      </c>
      <c r="AM475" s="8">
        <f t="shared" si="211"/>
        <v>1</v>
      </c>
      <c r="AN475" s="8">
        <f t="shared" si="212"/>
        <v>1</v>
      </c>
      <c r="AO475" s="8">
        <f t="shared" si="213"/>
        <v>0</v>
      </c>
      <c r="AP475" s="8">
        <f t="shared" si="214"/>
        <v>8</v>
      </c>
    </row>
    <row r="476" spans="1:43" x14ac:dyDescent="0.25">
      <c r="A476" s="8" t="s">
        <v>2203</v>
      </c>
      <c r="B476" s="8" t="s">
        <v>2255</v>
      </c>
      <c r="C476" s="9" t="s">
        <v>2115</v>
      </c>
      <c r="D476" s="10" t="s">
        <v>869</v>
      </c>
      <c r="E476" s="8" t="s">
        <v>870</v>
      </c>
      <c r="F476" s="11">
        <v>32</v>
      </c>
      <c r="G476" s="11">
        <v>30</v>
      </c>
      <c r="H476" s="11">
        <f t="shared" si="194"/>
        <v>-2</v>
      </c>
      <c r="I476" s="52">
        <f t="shared" si="216"/>
        <v>-6.25E-2</v>
      </c>
      <c r="J476" s="11">
        <v>6</v>
      </c>
      <c r="K476" s="11">
        <v>2</v>
      </c>
      <c r="L476" s="14">
        <f t="shared" si="218"/>
        <v>0.33333333333333331</v>
      </c>
      <c r="M476" s="8">
        <v>15</v>
      </c>
      <c r="N476" s="12">
        <f t="shared" si="196"/>
        <v>0.5</v>
      </c>
      <c r="O476" s="8">
        <v>23</v>
      </c>
      <c r="P476" s="12">
        <f t="shared" si="197"/>
        <v>0.76666666666666672</v>
      </c>
      <c r="Q476" s="8">
        <v>21</v>
      </c>
      <c r="R476" s="12">
        <f t="shared" si="198"/>
        <v>0.7</v>
      </c>
      <c r="S476" s="8">
        <v>5</v>
      </c>
      <c r="T476" s="8">
        <v>0</v>
      </c>
      <c r="U476" s="8">
        <v>0</v>
      </c>
      <c r="V476" s="8"/>
      <c r="W476" s="8">
        <v>1</v>
      </c>
      <c r="X476" s="8">
        <v>1</v>
      </c>
      <c r="Y476" s="17">
        <f t="shared" si="199"/>
        <v>0</v>
      </c>
      <c r="Z476" s="17">
        <f t="shared" si="200"/>
        <v>0</v>
      </c>
      <c r="AA476" s="17">
        <f t="shared" si="201"/>
        <v>0</v>
      </c>
      <c r="AB476" s="17" t="str">
        <f t="shared" si="202"/>
        <v>YES</v>
      </c>
      <c r="AC476" s="17" t="str">
        <f t="shared" si="203"/>
        <v>YES</v>
      </c>
      <c r="AD476" s="8">
        <v>16</v>
      </c>
      <c r="AE476" s="12">
        <f t="shared" si="204"/>
        <v>0.53333333333333333</v>
      </c>
      <c r="AF476" s="19">
        <f t="shared" si="205"/>
        <v>0</v>
      </c>
      <c r="AG476" s="19">
        <f t="shared" si="206"/>
        <v>0</v>
      </c>
      <c r="AH476" s="19">
        <f t="shared" si="207"/>
        <v>0</v>
      </c>
      <c r="AI476" s="19">
        <f t="shared" si="208"/>
        <v>1</v>
      </c>
      <c r="AJ476" s="19">
        <f t="shared" si="215"/>
        <v>1</v>
      </c>
      <c r="AK476" s="19">
        <f t="shared" si="209"/>
        <v>1</v>
      </c>
      <c r="AL476" s="19">
        <f t="shared" si="210"/>
        <v>1</v>
      </c>
      <c r="AM476" s="8">
        <f t="shared" si="211"/>
        <v>0</v>
      </c>
      <c r="AN476" s="8">
        <f t="shared" si="212"/>
        <v>1</v>
      </c>
      <c r="AO476" s="8">
        <f t="shared" si="213"/>
        <v>0</v>
      </c>
      <c r="AP476" s="8">
        <f t="shared" si="214"/>
        <v>5</v>
      </c>
    </row>
    <row r="477" spans="1:43" x14ac:dyDescent="0.25">
      <c r="A477" s="8" t="s">
        <v>2203</v>
      </c>
      <c r="B477" s="8" t="s">
        <v>2255</v>
      </c>
      <c r="C477" s="9" t="s">
        <v>2156</v>
      </c>
      <c r="D477" s="10" t="s">
        <v>871</v>
      </c>
      <c r="E477" s="8" t="s">
        <v>1596</v>
      </c>
      <c r="F477" s="11">
        <v>13</v>
      </c>
      <c r="G477" s="11">
        <v>15</v>
      </c>
      <c r="H477" s="11">
        <f t="shared" si="194"/>
        <v>2</v>
      </c>
      <c r="I477" s="52">
        <f t="shared" si="216"/>
        <v>0.15384615384615385</v>
      </c>
      <c r="J477" s="11">
        <v>9</v>
      </c>
      <c r="K477" s="11">
        <v>6</v>
      </c>
      <c r="L477" s="14">
        <f t="shared" si="218"/>
        <v>0.66666666666666663</v>
      </c>
      <c r="M477" s="8">
        <v>7</v>
      </c>
      <c r="N477" s="12">
        <f t="shared" si="196"/>
        <v>0.46666666666666667</v>
      </c>
      <c r="O477" s="8">
        <v>8</v>
      </c>
      <c r="P477" s="12">
        <f t="shared" si="197"/>
        <v>0.53333333333333333</v>
      </c>
      <c r="Q477" s="8">
        <v>8</v>
      </c>
      <c r="R477" s="12">
        <f t="shared" si="198"/>
        <v>0.53333333333333333</v>
      </c>
      <c r="S477" s="8">
        <v>7</v>
      </c>
      <c r="T477" s="8">
        <v>0</v>
      </c>
      <c r="U477" s="8">
        <v>0</v>
      </c>
      <c r="V477" s="8"/>
      <c r="W477" s="8">
        <v>1</v>
      </c>
      <c r="X477" s="8">
        <v>1</v>
      </c>
      <c r="Y477" s="17">
        <f t="shared" si="199"/>
        <v>0</v>
      </c>
      <c r="Z477" s="17">
        <f t="shared" si="200"/>
        <v>0</v>
      </c>
      <c r="AA477" s="17">
        <f t="shared" si="201"/>
        <v>0</v>
      </c>
      <c r="AB477" s="17" t="str">
        <f t="shared" si="202"/>
        <v>YES</v>
      </c>
      <c r="AC477" s="17" t="str">
        <f t="shared" si="203"/>
        <v>YES</v>
      </c>
      <c r="AD477" s="8">
        <v>9</v>
      </c>
      <c r="AE477" s="12">
        <f t="shared" si="204"/>
        <v>0.6</v>
      </c>
      <c r="AF477" s="19">
        <f t="shared" si="205"/>
        <v>0</v>
      </c>
      <c r="AG477" s="19">
        <f t="shared" si="206"/>
        <v>1</v>
      </c>
      <c r="AH477" s="19">
        <f t="shared" si="207"/>
        <v>1</v>
      </c>
      <c r="AI477" s="19">
        <f t="shared" si="208"/>
        <v>1</v>
      </c>
      <c r="AJ477" s="19">
        <f t="shared" si="215"/>
        <v>0</v>
      </c>
      <c r="AK477" s="19">
        <f t="shared" si="209"/>
        <v>1</v>
      </c>
      <c r="AL477" s="19">
        <f t="shared" si="210"/>
        <v>1</v>
      </c>
      <c r="AM477" s="8">
        <f t="shared" si="211"/>
        <v>0</v>
      </c>
      <c r="AN477" s="8">
        <f t="shared" si="212"/>
        <v>1</v>
      </c>
      <c r="AO477" s="8">
        <f t="shared" si="213"/>
        <v>1</v>
      </c>
      <c r="AP477" s="8">
        <f t="shared" si="214"/>
        <v>7</v>
      </c>
    </row>
    <row r="478" spans="1:43" x14ac:dyDescent="0.25">
      <c r="A478" s="8" t="s">
        <v>2203</v>
      </c>
      <c r="B478" s="8" t="s">
        <v>2255</v>
      </c>
      <c r="C478" s="9" t="s">
        <v>2218</v>
      </c>
      <c r="D478" s="10" t="s">
        <v>872</v>
      </c>
      <c r="E478" s="8" t="s">
        <v>873</v>
      </c>
      <c r="F478" s="11">
        <v>8</v>
      </c>
      <c r="G478" s="11">
        <v>11</v>
      </c>
      <c r="H478" s="11">
        <f t="shared" si="194"/>
        <v>3</v>
      </c>
      <c r="I478" s="52">
        <f t="shared" si="216"/>
        <v>0.375</v>
      </c>
      <c r="J478" s="11">
        <v>4</v>
      </c>
      <c r="K478" s="11">
        <v>1</v>
      </c>
      <c r="L478" s="14">
        <f t="shared" si="218"/>
        <v>0.25</v>
      </c>
      <c r="M478" s="8">
        <v>2</v>
      </c>
      <c r="N478" s="12">
        <f t="shared" si="196"/>
        <v>0.18181818181818182</v>
      </c>
      <c r="O478" s="8">
        <v>7</v>
      </c>
      <c r="P478" s="12">
        <f t="shared" si="197"/>
        <v>0.63636363636363635</v>
      </c>
      <c r="Q478" s="8">
        <v>7</v>
      </c>
      <c r="R478" s="12">
        <f t="shared" si="198"/>
        <v>0.63636363636363635</v>
      </c>
      <c r="S478" s="8">
        <v>5</v>
      </c>
      <c r="T478" s="8">
        <v>0</v>
      </c>
      <c r="U478" s="8">
        <v>0</v>
      </c>
      <c r="V478" s="8"/>
      <c r="W478" s="8">
        <v>2</v>
      </c>
      <c r="X478" s="8">
        <v>0</v>
      </c>
      <c r="Y478" s="17">
        <f t="shared" si="199"/>
        <v>0</v>
      </c>
      <c r="Z478" s="17">
        <f t="shared" si="200"/>
        <v>0</v>
      </c>
      <c r="AA478" s="17">
        <f t="shared" si="201"/>
        <v>0</v>
      </c>
      <c r="AB478" s="17" t="str">
        <f t="shared" si="202"/>
        <v>YES</v>
      </c>
      <c r="AC478" s="17">
        <f t="shared" si="203"/>
        <v>0</v>
      </c>
      <c r="AD478" s="8">
        <v>3</v>
      </c>
      <c r="AE478" s="12">
        <f t="shared" si="204"/>
        <v>0.27272727272727271</v>
      </c>
      <c r="AF478" s="19">
        <f t="shared" si="205"/>
        <v>0</v>
      </c>
      <c r="AG478" s="19">
        <f t="shared" si="206"/>
        <v>1</v>
      </c>
      <c r="AH478" s="19">
        <f t="shared" si="207"/>
        <v>0</v>
      </c>
      <c r="AI478" s="19">
        <f t="shared" si="208"/>
        <v>0</v>
      </c>
      <c r="AJ478" s="19">
        <f t="shared" si="215"/>
        <v>0</v>
      </c>
      <c r="AK478" s="19">
        <f t="shared" si="209"/>
        <v>1</v>
      </c>
      <c r="AL478" s="19">
        <f t="shared" si="210"/>
        <v>1</v>
      </c>
      <c r="AM478" s="8">
        <f t="shared" si="211"/>
        <v>0</v>
      </c>
      <c r="AN478" s="8">
        <f t="shared" si="212"/>
        <v>1</v>
      </c>
      <c r="AO478" s="8">
        <f t="shared" si="213"/>
        <v>0</v>
      </c>
      <c r="AP478" s="8">
        <f t="shared" si="214"/>
        <v>4</v>
      </c>
    </row>
    <row r="479" spans="1:43" x14ac:dyDescent="0.25">
      <c r="A479" s="20" t="s">
        <v>2203</v>
      </c>
      <c r="B479" s="20" t="s">
        <v>2255</v>
      </c>
      <c r="C479" s="21" t="s">
        <v>2145</v>
      </c>
      <c r="D479" s="22" t="s">
        <v>874</v>
      </c>
      <c r="E479" s="20" t="s">
        <v>875</v>
      </c>
      <c r="F479" s="23">
        <v>8</v>
      </c>
      <c r="G479" s="23">
        <v>7</v>
      </c>
      <c r="H479" s="23">
        <f t="shared" si="194"/>
        <v>-1</v>
      </c>
      <c r="I479" s="53">
        <f t="shared" si="216"/>
        <v>-0.125</v>
      </c>
      <c r="J479" s="23">
        <v>2</v>
      </c>
      <c r="K479" s="23">
        <v>0</v>
      </c>
      <c r="L479" s="24">
        <f>IFERROR(K479/J479,"0")</f>
        <v>0</v>
      </c>
      <c r="M479" s="20">
        <v>5</v>
      </c>
      <c r="N479" s="25">
        <f t="shared" si="196"/>
        <v>0.7142857142857143</v>
      </c>
      <c r="O479" s="20">
        <v>7</v>
      </c>
      <c r="P479" s="25">
        <f t="shared" si="197"/>
        <v>1</v>
      </c>
      <c r="Q479" s="20">
        <v>6</v>
      </c>
      <c r="R479" s="25">
        <f t="shared" si="198"/>
        <v>0.8571428571428571</v>
      </c>
      <c r="S479" s="20">
        <v>6</v>
      </c>
      <c r="T479" s="20">
        <v>0</v>
      </c>
      <c r="U479" s="20">
        <v>0</v>
      </c>
      <c r="V479" s="20"/>
      <c r="W479" s="20">
        <v>0</v>
      </c>
      <c r="X479" s="20">
        <v>1</v>
      </c>
      <c r="Y479" s="26">
        <f t="shared" si="199"/>
        <v>0</v>
      </c>
      <c r="Z479" s="26">
        <f t="shared" si="200"/>
        <v>0</v>
      </c>
      <c r="AA479" s="26">
        <f t="shared" si="201"/>
        <v>0</v>
      </c>
      <c r="AB479" s="26">
        <f t="shared" si="202"/>
        <v>0</v>
      </c>
      <c r="AC479" s="26" t="str">
        <f t="shared" si="203"/>
        <v>YES</v>
      </c>
      <c r="AD479" s="20">
        <v>6</v>
      </c>
      <c r="AE479" s="25">
        <f t="shared" si="204"/>
        <v>0.8571428571428571</v>
      </c>
      <c r="AF479" s="27">
        <f t="shared" si="205"/>
        <v>0</v>
      </c>
      <c r="AG479" s="27">
        <f t="shared" si="206"/>
        <v>0</v>
      </c>
      <c r="AH479" s="27">
        <f t="shared" si="207"/>
        <v>0</v>
      </c>
      <c r="AI479" s="27">
        <f t="shared" si="208"/>
        <v>1</v>
      </c>
      <c r="AJ479" s="27">
        <f t="shared" si="215"/>
        <v>1</v>
      </c>
      <c r="AK479" s="27">
        <f t="shared" si="209"/>
        <v>1</v>
      </c>
      <c r="AL479" s="27">
        <f t="shared" si="210"/>
        <v>1</v>
      </c>
      <c r="AM479" s="20">
        <f t="shared" si="211"/>
        <v>0</v>
      </c>
      <c r="AN479" s="20">
        <f t="shared" si="212"/>
        <v>1</v>
      </c>
      <c r="AO479" s="20">
        <f t="shared" si="213"/>
        <v>1</v>
      </c>
      <c r="AP479" s="20">
        <f t="shared" si="214"/>
        <v>6</v>
      </c>
      <c r="AQ479" s="28"/>
    </row>
    <row r="480" spans="1:43" x14ac:dyDescent="0.25">
      <c r="A480" s="8" t="s">
        <v>2203</v>
      </c>
      <c r="B480" s="8" t="s">
        <v>2255</v>
      </c>
      <c r="C480" s="9" t="s">
        <v>2178</v>
      </c>
      <c r="D480" s="10" t="s">
        <v>876</v>
      </c>
      <c r="E480" s="8" t="s">
        <v>877</v>
      </c>
      <c r="F480" s="11">
        <v>30</v>
      </c>
      <c r="G480" s="11">
        <v>25</v>
      </c>
      <c r="H480" s="11">
        <f t="shared" si="194"/>
        <v>-5</v>
      </c>
      <c r="I480" s="52">
        <f t="shared" si="216"/>
        <v>-0.16666666666666666</v>
      </c>
      <c r="J480" s="11">
        <v>19</v>
      </c>
      <c r="K480" s="11">
        <v>7</v>
      </c>
      <c r="L480" s="14">
        <f t="shared" ref="L480:L522" si="219">IFERROR(K480/J480,"0%")</f>
        <v>0.36842105263157893</v>
      </c>
      <c r="M480" s="8">
        <v>12</v>
      </c>
      <c r="N480" s="12">
        <f t="shared" si="196"/>
        <v>0.48</v>
      </c>
      <c r="O480" s="8">
        <v>11</v>
      </c>
      <c r="P480" s="12">
        <f t="shared" si="197"/>
        <v>0.44</v>
      </c>
      <c r="Q480" s="8">
        <v>15</v>
      </c>
      <c r="R480" s="12">
        <f t="shared" si="198"/>
        <v>0.6</v>
      </c>
      <c r="S480" s="8">
        <v>3</v>
      </c>
      <c r="T480" s="8">
        <v>0</v>
      </c>
      <c r="U480" s="8">
        <v>0</v>
      </c>
      <c r="V480" s="8"/>
      <c r="W480" s="8">
        <v>0</v>
      </c>
      <c r="X480" s="8">
        <v>0</v>
      </c>
      <c r="Y480" s="17">
        <f t="shared" si="199"/>
        <v>0</v>
      </c>
      <c r="Z480" s="17">
        <f t="shared" si="200"/>
        <v>0</v>
      </c>
      <c r="AA480" s="17">
        <f t="shared" si="201"/>
        <v>0</v>
      </c>
      <c r="AB480" s="17">
        <f t="shared" si="202"/>
        <v>0</v>
      </c>
      <c r="AC480" s="17">
        <f t="shared" si="203"/>
        <v>0</v>
      </c>
      <c r="AD480" s="8">
        <v>18</v>
      </c>
      <c r="AE480" s="12">
        <f t="shared" si="204"/>
        <v>0.72</v>
      </c>
      <c r="AF480" s="19">
        <f t="shared" si="205"/>
        <v>0</v>
      </c>
      <c r="AG480" s="19">
        <f t="shared" si="206"/>
        <v>0</v>
      </c>
      <c r="AH480" s="19">
        <f t="shared" si="207"/>
        <v>0</v>
      </c>
      <c r="AI480" s="19">
        <f t="shared" si="208"/>
        <v>1</v>
      </c>
      <c r="AJ480" s="19">
        <f t="shared" si="215"/>
        <v>0</v>
      </c>
      <c r="AK480" s="19">
        <f t="shared" si="209"/>
        <v>1</v>
      </c>
      <c r="AL480" s="19">
        <f t="shared" si="210"/>
        <v>1</v>
      </c>
      <c r="AM480" s="8">
        <f t="shared" si="211"/>
        <v>0</v>
      </c>
      <c r="AN480" s="8">
        <f t="shared" si="212"/>
        <v>0</v>
      </c>
      <c r="AO480" s="8">
        <f t="shared" si="213"/>
        <v>1</v>
      </c>
      <c r="AP480" s="8">
        <f t="shared" si="214"/>
        <v>4</v>
      </c>
    </row>
    <row r="481" spans="1:43" x14ac:dyDescent="0.25">
      <c r="A481" s="8" t="s">
        <v>2203</v>
      </c>
      <c r="B481" s="8" t="s">
        <v>2255</v>
      </c>
      <c r="C481" s="9" t="s">
        <v>2257</v>
      </c>
      <c r="D481" s="10" t="s">
        <v>878</v>
      </c>
      <c r="E481" s="8" t="s">
        <v>879</v>
      </c>
      <c r="F481" s="11">
        <v>38</v>
      </c>
      <c r="G481" s="11">
        <v>37</v>
      </c>
      <c r="H481" s="11">
        <f t="shared" si="194"/>
        <v>-1</v>
      </c>
      <c r="I481" s="52">
        <f t="shared" si="216"/>
        <v>-2.6315789473684209E-2</v>
      </c>
      <c r="J481" s="11">
        <v>18</v>
      </c>
      <c r="K481" s="11">
        <v>8</v>
      </c>
      <c r="L481" s="14">
        <f t="shared" si="219"/>
        <v>0.44444444444444442</v>
      </c>
      <c r="M481" s="8">
        <v>20</v>
      </c>
      <c r="N481" s="12">
        <f t="shared" si="196"/>
        <v>0.54054054054054057</v>
      </c>
      <c r="O481" s="8">
        <v>26</v>
      </c>
      <c r="P481" s="12">
        <f t="shared" si="197"/>
        <v>0.70270270270270274</v>
      </c>
      <c r="Q481" s="8">
        <v>24</v>
      </c>
      <c r="R481" s="12">
        <f t="shared" si="198"/>
        <v>0.64864864864864868</v>
      </c>
      <c r="S481" s="8">
        <v>4</v>
      </c>
      <c r="T481" s="8">
        <v>0</v>
      </c>
      <c r="U481" s="8">
        <v>0</v>
      </c>
      <c r="V481" s="8"/>
      <c r="W481" s="8">
        <v>3</v>
      </c>
      <c r="X481" s="8">
        <v>0</v>
      </c>
      <c r="Y481" s="17">
        <f t="shared" si="199"/>
        <v>0</v>
      </c>
      <c r="Z481" s="17">
        <f t="shared" si="200"/>
        <v>0</v>
      </c>
      <c r="AA481" s="17">
        <f t="shared" si="201"/>
        <v>0</v>
      </c>
      <c r="AB481" s="17" t="str">
        <f t="shared" si="202"/>
        <v>YES</v>
      </c>
      <c r="AC481" s="17">
        <f t="shared" si="203"/>
        <v>0</v>
      </c>
      <c r="AD481" s="8">
        <v>25</v>
      </c>
      <c r="AE481" s="12">
        <f t="shared" si="204"/>
        <v>0.67567567567567566</v>
      </c>
      <c r="AF481" s="19">
        <f t="shared" si="205"/>
        <v>1</v>
      </c>
      <c r="AG481" s="19">
        <f t="shared" si="206"/>
        <v>0</v>
      </c>
      <c r="AH481" s="19">
        <f t="shared" si="207"/>
        <v>0</v>
      </c>
      <c r="AI481" s="19">
        <f t="shared" si="208"/>
        <v>1</v>
      </c>
      <c r="AJ481" s="19">
        <f t="shared" si="215"/>
        <v>1</v>
      </c>
      <c r="AK481" s="19">
        <f t="shared" si="209"/>
        <v>1</v>
      </c>
      <c r="AL481" s="19">
        <f t="shared" si="210"/>
        <v>1</v>
      </c>
      <c r="AM481" s="8">
        <f t="shared" si="211"/>
        <v>0</v>
      </c>
      <c r="AN481" s="8">
        <f t="shared" si="212"/>
        <v>1</v>
      </c>
      <c r="AO481" s="8">
        <f t="shared" si="213"/>
        <v>1</v>
      </c>
      <c r="AP481" s="8">
        <f t="shared" si="214"/>
        <v>7</v>
      </c>
    </row>
    <row r="482" spans="1:43" x14ac:dyDescent="0.25">
      <c r="A482" s="20" t="s">
        <v>2203</v>
      </c>
      <c r="B482" s="20" t="s">
        <v>2255</v>
      </c>
      <c r="C482" s="21" t="s">
        <v>2128</v>
      </c>
      <c r="D482" s="22" t="s">
        <v>880</v>
      </c>
      <c r="E482" s="20" t="s">
        <v>881</v>
      </c>
      <c r="F482" s="23">
        <v>8</v>
      </c>
      <c r="G482" s="23">
        <v>9</v>
      </c>
      <c r="H482" s="23">
        <f t="shared" si="194"/>
        <v>1</v>
      </c>
      <c r="I482" s="53">
        <f t="shared" si="216"/>
        <v>0.125</v>
      </c>
      <c r="J482" s="23">
        <v>6</v>
      </c>
      <c r="K482" s="23">
        <v>3</v>
      </c>
      <c r="L482" s="24">
        <f t="shared" si="219"/>
        <v>0.5</v>
      </c>
      <c r="M482" s="20">
        <v>3</v>
      </c>
      <c r="N482" s="25">
        <f t="shared" si="196"/>
        <v>0.33333333333333331</v>
      </c>
      <c r="O482" s="20">
        <v>4</v>
      </c>
      <c r="P482" s="25">
        <f t="shared" si="197"/>
        <v>0.44444444444444442</v>
      </c>
      <c r="Q482" s="20">
        <v>4</v>
      </c>
      <c r="R482" s="25">
        <f t="shared" si="198"/>
        <v>0.44444444444444442</v>
      </c>
      <c r="S482" s="20">
        <v>2</v>
      </c>
      <c r="T482" s="20">
        <v>0</v>
      </c>
      <c r="U482" s="20">
        <v>1</v>
      </c>
      <c r="V482" s="20"/>
      <c r="W482" s="20">
        <v>0</v>
      </c>
      <c r="X482" s="20">
        <v>0</v>
      </c>
      <c r="Y482" s="26">
        <f t="shared" si="199"/>
        <v>0</v>
      </c>
      <c r="Z482" s="26" t="str">
        <f t="shared" si="200"/>
        <v>YES</v>
      </c>
      <c r="AA482" s="26">
        <f t="shared" si="201"/>
        <v>0</v>
      </c>
      <c r="AB482" s="26">
        <f t="shared" si="202"/>
        <v>0</v>
      </c>
      <c r="AC482" s="26">
        <f t="shared" si="203"/>
        <v>0</v>
      </c>
      <c r="AD482" s="20">
        <v>4</v>
      </c>
      <c r="AE482" s="25">
        <f t="shared" si="204"/>
        <v>0.44444444444444442</v>
      </c>
      <c r="AF482" s="27">
        <f t="shared" si="205"/>
        <v>0</v>
      </c>
      <c r="AG482" s="27">
        <f t="shared" si="206"/>
        <v>1</v>
      </c>
      <c r="AH482" s="27">
        <f t="shared" si="207"/>
        <v>1</v>
      </c>
      <c r="AI482" s="27">
        <f t="shared" si="208"/>
        <v>0</v>
      </c>
      <c r="AJ482" s="27">
        <f t="shared" si="215"/>
        <v>0</v>
      </c>
      <c r="AK482" s="27">
        <f t="shared" si="209"/>
        <v>0</v>
      </c>
      <c r="AL482" s="27">
        <f t="shared" si="210"/>
        <v>0</v>
      </c>
      <c r="AM482" s="20">
        <f t="shared" si="211"/>
        <v>1</v>
      </c>
      <c r="AN482" s="20">
        <f t="shared" si="212"/>
        <v>0</v>
      </c>
      <c r="AO482" s="20">
        <f t="shared" si="213"/>
        <v>0</v>
      </c>
      <c r="AP482" s="20">
        <f t="shared" si="214"/>
        <v>3</v>
      </c>
      <c r="AQ482" s="28"/>
    </row>
    <row r="483" spans="1:43" x14ac:dyDescent="0.25">
      <c r="A483" s="8" t="s">
        <v>2203</v>
      </c>
      <c r="B483" s="8" t="s">
        <v>2255</v>
      </c>
      <c r="C483" s="9" t="s">
        <v>2258</v>
      </c>
      <c r="D483" s="10" t="s">
        <v>882</v>
      </c>
      <c r="E483" s="8" t="s">
        <v>883</v>
      </c>
      <c r="F483" s="11">
        <v>32</v>
      </c>
      <c r="G483" s="11">
        <v>37</v>
      </c>
      <c r="H483" s="11">
        <f t="shared" si="194"/>
        <v>5</v>
      </c>
      <c r="I483" s="52">
        <f t="shared" si="216"/>
        <v>0.15625</v>
      </c>
      <c r="J483" s="11">
        <v>10</v>
      </c>
      <c r="K483" s="11">
        <v>7</v>
      </c>
      <c r="L483" s="14">
        <f t="shared" si="219"/>
        <v>0.7</v>
      </c>
      <c r="M483" s="8">
        <v>15</v>
      </c>
      <c r="N483" s="12">
        <f t="shared" si="196"/>
        <v>0.40540540540540543</v>
      </c>
      <c r="O483" s="8">
        <v>30</v>
      </c>
      <c r="P483" s="12">
        <f t="shared" si="197"/>
        <v>0.81081081081081086</v>
      </c>
      <c r="Q483" s="8">
        <v>18</v>
      </c>
      <c r="R483" s="12">
        <f t="shared" si="198"/>
        <v>0.48648648648648651</v>
      </c>
      <c r="S483" s="8">
        <v>5</v>
      </c>
      <c r="T483" s="8">
        <v>0</v>
      </c>
      <c r="U483" s="8">
        <v>1</v>
      </c>
      <c r="V483" s="8"/>
      <c r="W483" s="8">
        <v>0</v>
      </c>
      <c r="X483" s="8">
        <v>1</v>
      </c>
      <c r="Y483" s="17">
        <f t="shared" si="199"/>
        <v>0</v>
      </c>
      <c r="Z483" s="17" t="str">
        <f t="shared" si="200"/>
        <v>YES</v>
      </c>
      <c r="AA483" s="17">
        <f t="shared" si="201"/>
        <v>0</v>
      </c>
      <c r="AB483" s="17">
        <f t="shared" si="202"/>
        <v>0</v>
      </c>
      <c r="AC483" s="17" t="str">
        <f t="shared" si="203"/>
        <v>YES</v>
      </c>
      <c r="AD483" s="8">
        <v>30</v>
      </c>
      <c r="AE483" s="12">
        <f t="shared" si="204"/>
        <v>0.81081081081081086</v>
      </c>
      <c r="AF483" s="19">
        <f t="shared" si="205"/>
        <v>1</v>
      </c>
      <c r="AG483" s="19">
        <f t="shared" si="206"/>
        <v>1</v>
      </c>
      <c r="AH483" s="19">
        <f t="shared" si="207"/>
        <v>1</v>
      </c>
      <c r="AI483" s="19">
        <f t="shared" si="208"/>
        <v>1</v>
      </c>
      <c r="AJ483" s="19">
        <f t="shared" si="215"/>
        <v>1</v>
      </c>
      <c r="AK483" s="19">
        <f t="shared" si="209"/>
        <v>0</v>
      </c>
      <c r="AL483" s="19">
        <f t="shared" si="210"/>
        <v>1</v>
      </c>
      <c r="AM483" s="8">
        <f t="shared" si="211"/>
        <v>1</v>
      </c>
      <c r="AN483" s="8">
        <f t="shared" si="212"/>
        <v>1</v>
      </c>
      <c r="AO483" s="8">
        <f t="shared" si="213"/>
        <v>1</v>
      </c>
      <c r="AP483" s="8">
        <f t="shared" si="214"/>
        <v>9</v>
      </c>
    </row>
    <row r="484" spans="1:43" x14ac:dyDescent="0.25">
      <c r="A484" s="8" t="s">
        <v>2203</v>
      </c>
      <c r="B484" s="8" t="s">
        <v>2255</v>
      </c>
      <c r="C484" s="9" t="s">
        <v>2130</v>
      </c>
      <c r="D484" s="10" t="s">
        <v>884</v>
      </c>
      <c r="E484" s="8" t="s">
        <v>885</v>
      </c>
      <c r="F484" s="11">
        <v>20</v>
      </c>
      <c r="G484" s="11">
        <v>17</v>
      </c>
      <c r="H484" s="11">
        <f t="shared" si="194"/>
        <v>-3</v>
      </c>
      <c r="I484" s="52">
        <f t="shared" si="216"/>
        <v>-0.15</v>
      </c>
      <c r="J484" s="11">
        <v>9</v>
      </c>
      <c r="K484" s="11">
        <v>6</v>
      </c>
      <c r="L484" s="14">
        <f t="shared" si="219"/>
        <v>0.66666666666666663</v>
      </c>
      <c r="M484" s="8">
        <v>10</v>
      </c>
      <c r="N484" s="12">
        <f t="shared" si="196"/>
        <v>0.58823529411764708</v>
      </c>
      <c r="O484" s="8">
        <v>10</v>
      </c>
      <c r="P484" s="12">
        <f t="shared" si="197"/>
        <v>0.58823529411764708</v>
      </c>
      <c r="Q484" s="8">
        <v>12</v>
      </c>
      <c r="R484" s="12">
        <f t="shared" si="198"/>
        <v>0.70588235294117652</v>
      </c>
      <c r="S484" s="8">
        <v>5</v>
      </c>
      <c r="T484" s="8">
        <v>0</v>
      </c>
      <c r="U484" s="8">
        <v>0</v>
      </c>
      <c r="V484" s="8"/>
      <c r="W484" s="8">
        <v>0</v>
      </c>
      <c r="X484" s="8">
        <v>0</v>
      </c>
      <c r="Y484" s="17">
        <f t="shared" si="199"/>
        <v>0</v>
      </c>
      <c r="Z484" s="17">
        <f t="shared" si="200"/>
        <v>0</v>
      </c>
      <c r="AA484" s="17">
        <f t="shared" si="201"/>
        <v>0</v>
      </c>
      <c r="AB484" s="17">
        <f t="shared" si="202"/>
        <v>0</v>
      </c>
      <c r="AC484" s="17">
        <f t="shared" si="203"/>
        <v>0</v>
      </c>
      <c r="AD484" s="8">
        <v>10</v>
      </c>
      <c r="AE484" s="12">
        <f t="shared" si="204"/>
        <v>0.58823529411764708</v>
      </c>
      <c r="AF484" s="19">
        <f t="shared" si="205"/>
        <v>0</v>
      </c>
      <c r="AG484" s="19">
        <f t="shared" si="206"/>
        <v>0</v>
      </c>
      <c r="AH484" s="19">
        <f t="shared" si="207"/>
        <v>1</v>
      </c>
      <c r="AI484" s="19">
        <f t="shared" si="208"/>
        <v>1</v>
      </c>
      <c r="AJ484" s="19">
        <f t="shared" si="215"/>
        <v>0</v>
      </c>
      <c r="AK484" s="19">
        <f t="shared" si="209"/>
        <v>1</v>
      </c>
      <c r="AL484" s="19">
        <f t="shared" si="210"/>
        <v>1</v>
      </c>
      <c r="AM484" s="8">
        <f t="shared" si="211"/>
        <v>0</v>
      </c>
      <c r="AN484" s="8">
        <f t="shared" si="212"/>
        <v>0</v>
      </c>
      <c r="AO484" s="8">
        <f t="shared" si="213"/>
        <v>0</v>
      </c>
      <c r="AP484" s="8">
        <f t="shared" si="214"/>
        <v>4</v>
      </c>
    </row>
    <row r="485" spans="1:43" x14ac:dyDescent="0.25">
      <c r="A485" s="8" t="s">
        <v>2203</v>
      </c>
      <c r="B485" s="8" t="s">
        <v>2255</v>
      </c>
      <c r="C485" s="9" t="s">
        <v>2039</v>
      </c>
      <c r="D485" s="10" t="s">
        <v>886</v>
      </c>
      <c r="E485" s="8" t="s">
        <v>887</v>
      </c>
      <c r="F485" s="11">
        <v>29</v>
      </c>
      <c r="G485" s="11">
        <v>17</v>
      </c>
      <c r="H485" s="11">
        <f t="shared" si="194"/>
        <v>-12</v>
      </c>
      <c r="I485" s="52">
        <f t="shared" si="216"/>
        <v>-0.41379310344827586</v>
      </c>
      <c r="J485" s="11">
        <v>7</v>
      </c>
      <c r="K485" s="11">
        <v>1</v>
      </c>
      <c r="L485" s="14">
        <f t="shared" si="219"/>
        <v>0.14285714285714285</v>
      </c>
      <c r="M485" s="8">
        <v>8</v>
      </c>
      <c r="N485" s="12">
        <f t="shared" si="196"/>
        <v>0.47058823529411764</v>
      </c>
      <c r="O485" s="8">
        <v>14</v>
      </c>
      <c r="P485" s="12">
        <f t="shared" si="197"/>
        <v>0.82352941176470584</v>
      </c>
      <c r="Q485" s="8">
        <v>11</v>
      </c>
      <c r="R485" s="12">
        <f t="shared" si="198"/>
        <v>0.6470588235294118</v>
      </c>
      <c r="S485" s="8">
        <v>5</v>
      </c>
      <c r="T485" s="8">
        <v>0</v>
      </c>
      <c r="U485" s="8">
        <v>0</v>
      </c>
      <c r="V485" s="8"/>
      <c r="W485" s="8">
        <v>0</v>
      </c>
      <c r="X485" s="8">
        <v>0</v>
      </c>
      <c r="Y485" s="17">
        <f t="shared" si="199"/>
        <v>0</v>
      </c>
      <c r="Z485" s="17">
        <f t="shared" si="200"/>
        <v>0</v>
      </c>
      <c r="AA485" s="17">
        <f t="shared" si="201"/>
        <v>0</v>
      </c>
      <c r="AB485" s="17">
        <f t="shared" si="202"/>
        <v>0</v>
      </c>
      <c r="AC485" s="17">
        <f t="shared" si="203"/>
        <v>0</v>
      </c>
      <c r="AD485" s="8">
        <v>11</v>
      </c>
      <c r="AE485" s="12">
        <f t="shared" si="204"/>
        <v>0.6470588235294118</v>
      </c>
      <c r="AF485" s="19">
        <f t="shared" si="205"/>
        <v>0</v>
      </c>
      <c r="AG485" s="19">
        <f t="shared" si="206"/>
        <v>0</v>
      </c>
      <c r="AH485" s="19">
        <f t="shared" si="207"/>
        <v>0</v>
      </c>
      <c r="AI485" s="19">
        <f t="shared" si="208"/>
        <v>1</v>
      </c>
      <c r="AJ485" s="19">
        <f t="shared" si="215"/>
        <v>1</v>
      </c>
      <c r="AK485" s="19">
        <f t="shared" si="209"/>
        <v>1</v>
      </c>
      <c r="AL485" s="19">
        <f t="shared" si="210"/>
        <v>1</v>
      </c>
      <c r="AM485" s="8">
        <f t="shared" si="211"/>
        <v>0</v>
      </c>
      <c r="AN485" s="8">
        <f t="shared" si="212"/>
        <v>0</v>
      </c>
      <c r="AO485" s="8">
        <f t="shared" si="213"/>
        <v>1</v>
      </c>
      <c r="AP485" s="8">
        <f t="shared" si="214"/>
        <v>5</v>
      </c>
    </row>
    <row r="486" spans="1:43" x14ac:dyDescent="0.25">
      <c r="A486" s="8" t="s">
        <v>2203</v>
      </c>
      <c r="B486" s="8" t="s">
        <v>2255</v>
      </c>
      <c r="C486" s="9" t="s">
        <v>1997</v>
      </c>
      <c r="D486" s="10" t="s">
        <v>888</v>
      </c>
      <c r="E486" s="8" t="s">
        <v>889</v>
      </c>
      <c r="F486" s="11">
        <v>18</v>
      </c>
      <c r="G486" s="11">
        <v>17</v>
      </c>
      <c r="H486" s="11">
        <f t="shared" si="194"/>
        <v>-1</v>
      </c>
      <c r="I486" s="52">
        <f t="shared" si="216"/>
        <v>-5.5555555555555552E-2</v>
      </c>
      <c r="J486" s="11">
        <v>10</v>
      </c>
      <c r="K486" s="11">
        <v>7</v>
      </c>
      <c r="L486" s="14">
        <f t="shared" si="219"/>
        <v>0.7</v>
      </c>
      <c r="M486" s="8">
        <v>8</v>
      </c>
      <c r="N486" s="12">
        <f t="shared" si="196"/>
        <v>0.47058823529411764</v>
      </c>
      <c r="O486" s="8">
        <v>13</v>
      </c>
      <c r="P486" s="12">
        <f t="shared" si="197"/>
        <v>0.76470588235294112</v>
      </c>
      <c r="Q486" s="8">
        <v>11</v>
      </c>
      <c r="R486" s="12">
        <f t="shared" si="198"/>
        <v>0.6470588235294118</v>
      </c>
      <c r="S486" s="8">
        <v>8</v>
      </c>
      <c r="T486" s="8">
        <v>0</v>
      </c>
      <c r="U486" s="8">
        <v>1</v>
      </c>
      <c r="V486" s="8"/>
      <c r="W486" s="8">
        <v>1</v>
      </c>
      <c r="X486" s="8">
        <v>1</v>
      </c>
      <c r="Y486" s="17">
        <f t="shared" si="199"/>
        <v>0</v>
      </c>
      <c r="Z486" s="17" t="str">
        <f t="shared" si="200"/>
        <v>YES</v>
      </c>
      <c r="AA486" s="17">
        <f t="shared" si="201"/>
        <v>0</v>
      </c>
      <c r="AB486" s="17" t="str">
        <f t="shared" si="202"/>
        <v>YES</v>
      </c>
      <c r="AC486" s="17" t="str">
        <f t="shared" si="203"/>
        <v>YES</v>
      </c>
      <c r="AD486" s="8">
        <v>12</v>
      </c>
      <c r="AE486" s="12">
        <f t="shared" si="204"/>
        <v>0.70588235294117652</v>
      </c>
      <c r="AF486" s="19">
        <f t="shared" si="205"/>
        <v>0</v>
      </c>
      <c r="AG486" s="19">
        <f t="shared" si="206"/>
        <v>0</v>
      </c>
      <c r="AH486" s="19">
        <f t="shared" si="207"/>
        <v>1</v>
      </c>
      <c r="AI486" s="19">
        <f t="shared" si="208"/>
        <v>1</v>
      </c>
      <c r="AJ486" s="19">
        <f t="shared" si="215"/>
        <v>1</v>
      </c>
      <c r="AK486" s="19">
        <f t="shared" si="209"/>
        <v>1</v>
      </c>
      <c r="AL486" s="19">
        <f t="shared" si="210"/>
        <v>1</v>
      </c>
      <c r="AM486" s="8">
        <f t="shared" si="211"/>
        <v>1</v>
      </c>
      <c r="AN486" s="8">
        <f t="shared" si="212"/>
        <v>1</v>
      </c>
      <c r="AO486" s="8">
        <f t="shared" si="213"/>
        <v>1</v>
      </c>
      <c r="AP486" s="8">
        <f t="shared" si="214"/>
        <v>8</v>
      </c>
    </row>
    <row r="487" spans="1:43" x14ac:dyDescent="0.25">
      <c r="A487" s="20" t="s">
        <v>2203</v>
      </c>
      <c r="B487" s="20" t="s">
        <v>2255</v>
      </c>
      <c r="C487" s="21" t="s">
        <v>2000</v>
      </c>
      <c r="D487" s="22" t="s">
        <v>890</v>
      </c>
      <c r="E487" s="20" t="s">
        <v>891</v>
      </c>
      <c r="F487" s="23">
        <v>17</v>
      </c>
      <c r="G487" s="23">
        <v>9</v>
      </c>
      <c r="H487" s="23">
        <f t="shared" si="194"/>
        <v>-8</v>
      </c>
      <c r="I487" s="53">
        <f t="shared" si="216"/>
        <v>-0.47058823529411764</v>
      </c>
      <c r="J487" s="23">
        <v>4</v>
      </c>
      <c r="K487" s="23">
        <v>1</v>
      </c>
      <c r="L487" s="24">
        <f t="shared" si="219"/>
        <v>0.25</v>
      </c>
      <c r="M487" s="20">
        <v>3</v>
      </c>
      <c r="N487" s="25">
        <f t="shared" si="196"/>
        <v>0.33333333333333331</v>
      </c>
      <c r="O487" s="20">
        <v>6</v>
      </c>
      <c r="P487" s="25">
        <f t="shared" si="197"/>
        <v>0.66666666666666663</v>
      </c>
      <c r="Q487" s="20">
        <v>4</v>
      </c>
      <c r="R487" s="25">
        <f t="shared" si="198"/>
        <v>0.44444444444444442</v>
      </c>
      <c r="S487" s="20">
        <v>3</v>
      </c>
      <c r="T487" s="20">
        <v>0</v>
      </c>
      <c r="U487" s="20">
        <v>0</v>
      </c>
      <c r="V487" s="20"/>
      <c r="W487" s="20">
        <v>3</v>
      </c>
      <c r="X487" s="20">
        <v>2</v>
      </c>
      <c r="Y487" s="26">
        <f t="shared" si="199"/>
        <v>0</v>
      </c>
      <c r="Z487" s="26">
        <f t="shared" si="200"/>
        <v>0</v>
      </c>
      <c r="AA487" s="26">
        <f t="shared" si="201"/>
        <v>0</v>
      </c>
      <c r="AB487" s="26" t="str">
        <f t="shared" si="202"/>
        <v>YES</v>
      </c>
      <c r="AC487" s="26" t="str">
        <f t="shared" si="203"/>
        <v>YES</v>
      </c>
      <c r="AD487" s="20">
        <v>5</v>
      </c>
      <c r="AE487" s="25">
        <f t="shared" si="204"/>
        <v>0.55555555555555558</v>
      </c>
      <c r="AF487" s="27">
        <f t="shared" si="205"/>
        <v>0</v>
      </c>
      <c r="AG487" s="27">
        <f t="shared" si="206"/>
        <v>0</v>
      </c>
      <c r="AH487" s="27">
        <f t="shared" si="207"/>
        <v>0</v>
      </c>
      <c r="AI487" s="27">
        <f t="shared" si="208"/>
        <v>0</v>
      </c>
      <c r="AJ487" s="27">
        <f t="shared" si="215"/>
        <v>0</v>
      </c>
      <c r="AK487" s="27">
        <f t="shared" si="209"/>
        <v>0</v>
      </c>
      <c r="AL487" s="27">
        <f t="shared" si="210"/>
        <v>1</v>
      </c>
      <c r="AM487" s="20">
        <f t="shared" si="211"/>
        <v>0</v>
      </c>
      <c r="AN487" s="20">
        <f t="shared" si="212"/>
        <v>1</v>
      </c>
      <c r="AO487" s="20">
        <f t="shared" si="213"/>
        <v>0</v>
      </c>
      <c r="AP487" s="20">
        <f t="shared" si="214"/>
        <v>2</v>
      </c>
      <c r="AQ487" s="28"/>
    </row>
    <row r="488" spans="1:43" x14ac:dyDescent="0.25">
      <c r="A488" s="8" t="s">
        <v>2203</v>
      </c>
      <c r="B488" s="8" t="s">
        <v>2255</v>
      </c>
      <c r="C488" s="9" t="s">
        <v>2228</v>
      </c>
      <c r="D488" s="10" t="s">
        <v>892</v>
      </c>
      <c r="E488" s="8" t="s">
        <v>893</v>
      </c>
      <c r="F488" s="11">
        <v>25</v>
      </c>
      <c r="G488" s="11">
        <v>19</v>
      </c>
      <c r="H488" s="11">
        <f t="shared" si="194"/>
        <v>-6</v>
      </c>
      <c r="I488" s="52">
        <f t="shared" si="216"/>
        <v>-0.24</v>
      </c>
      <c r="J488" s="11">
        <v>16</v>
      </c>
      <c r="K488" s="11">
        <v>7</v>
      </c>
      <c r="L488" s="14">
        <f t="shared" si="219"/>
        <v>0.4375</v>
      </c>
      <c r="M488" s="8">
        <v>10</v>
      </c>
      <c r="N488" s="12">
        <f t="shared" si="196"/>
        <v>0.52631578947368418</v>
      </c>
      <c r="O488" s="8">
        <v>19</v>
      </c>
      <c r="P488" s="12">
        <f t="shared" si="197"/>
        <v>1</v>
      </c>
      <c r="Q488" s="8">
        <v>14</v>
      </c>
      <c r="R488" s="12">
        <f t="shared" si="198"/>
        <v>0.73684210526315785</v>
      </c>
      <c r="S488" s="8">
        <v>9</v>
      </c>
      <c r="T488" s="8">
        <v>0</v>
      </c>
      <c r="U488" s="8">
        <v>0</v>
      </c>
      <c r="V488" s="8"/>
      <c r="W488" s="8">
        <v>0</v>
      </c>
      <c r="X488" s="8">
        <v>1</v>
      </c>
      <c r="Y488" s="17">
        <f t="shared" si="199"/>
        <v>0</v>
      </c>
      <c r="Z488" s="17">
        <f t="shared" si="200"/>
        <v>0</v>
      </c>
      <c r="AA488" s="17">
        <f t="shared" si="201"/>
        <v>0</v>
      </c>
      <c r="AB488" s="17">
        <f t="shared" si="202"/>
        <v>0</v>
      </c>
      <c r="AC488" s="17" t="str">
        <f t="shared" si="203"/>
        <v>YES</v>
      </c>
      <c r="AD488" s="8">
        <v>17</v>
      </c>
      <c r="AE488" s="12">
        <f t="shared" si="204"/>
        <v>0.89473684210526316</v>
      </c>
      <c r="AF488" s="19">
        <f t="shared" si="205"/>
        <v>0</v>
      </c>
      <c r="AG488" s="19">
        <f t="shared" si="206"/>
        <v>0</v>
      </c>
      <c r="AH488" s="19">
        <f t="shared" si="207"/>
        <v>0</v>
      </c>
      <c r="AI488" s="19">
        <f t="shared" si="208"/>
        <v>1</v>
      </c>
      <c r="AJ488" s="19">
        <f t="shared" si="215"/>
        <v>1</v>
      </c>
      <c r="AK488" s="19">
        <f t="shared" si="209"/>
        <v>1</v>
      </c>
      <c r="AL488" s="19">
        <f t="shared" si="210"/>
        <v>1</v>
      </c>
      <c r="AM488" s="8">
        <f t="shared" si="211"/>
        <v>0</v>
      </c>
      <c r="AN488" s="8">
        <f t="shared" si="212"/>
        <v>1</v>
      </c>
      <c r="AO488" s="8">
        <f t="shared" si="213"/>
        <v>1</v>
      </c>
      <c r="AP488" s="8">
        <f t="shared" si="214"/>
        <v>6</v>
      </c>
    </row>
    <row r="489" spans="1:43" x14ac:dyDescent="0.25">
      <c r="A489" s="8" t="s">
        <v>2203</v>
      </c>
      <c r="B489" s="8" t="s">
        <v>2255</v>
      </c>
      <c r="C489" s="9" t="s">
        <v>2047</v>
      </c>
      <c r="D489" s="10" t="s">
        <v>894</v>
      </c>
      <c r="E489" s="8" t="s">
        <v>1597</v>
      </c>
      <c r="F489" s="11">
        <v>28</v>
      </c>
      <c r="G489" s="11">
        <v>25</v>
      </c>
      <c r="H489" s="11">
        <f t="shared" si="194"/>
        <v>-3</v>
      </c>
      <c r="I489" s="52">
        <f t="shared" si="216"/>
        <v>-0.10714285714285714</v>
      </c>
      <c r="J489" s="11">
        <v>16</v>
      </c>
      <c r="K489" s="11">
        <v>5</v>
      </c>
      <c r="L489" s="14">
        <f t="shared" si="219"/>
        <v>0.3125</v>
      </c>
      <c r="M489" s="8">
        <v>11</v>
      </c>
      <c r="N489" s="12">
        <f t="shared" si="196"/>
        <v>0.44</v>
      </c>
      <c r="O489" s="8">
        <v>14</v>
      </c>
      <c r="P489" s="12">
        <f t="shared" si="197"/>
        <v>0.56000000000000005</v>
      </c>
      <c r="Q489" s="8">
        <v>16</v>
      </c>
      <c r="R489" s="12">
        <f t="shared" si="198"/>
        <v>0.64</v>
      </c>
      <c r="S489" s="8">
        <v>3</v>
      </c>
      <c r="T489" s="8">
        <v>0</v>
      </c>
      <c r="U489" s="8">
        <v>1</v>
      </c>
      <c r="V489" s="8"/>
      <c r="W489" s="8">
        <v>1</v>
      </c>
      <c r="X489" s="8">
        <v>0</v>
      </c>
      <c r="Y489" s="17">
        <f t="shared" si="199"/>
        <v>0</v>
      </c>
      <c r="Z489" s="17" t="str">
        <f t="shared" si="200"/>
        <v>YES</v>
      </c>
      <c r="AA489" s="17">
        <f t="shared" si="201"/>
        <v>0</v>
      </c>
      <c r="AB489" s="17" t="str">
        <f t="shared" si="202"/>
        <v>YES</v>
      </c>
      <c r="AC489" s="17">
        <f t="shared" si="203"/>
        <v>0</v>
      </c>
      <c r="AD489" s="8">
        <v>15</v>
      </c>
      <c r="AE489" s="12">
        <f t="shared" si="204"/>
        <v>0.6</v>
      </c>
      <c r="AF489" s="19">
        <f t="shared" si="205"/>
        <v>0</v>
      </c>
      <c r="AG489" s="19">
        <f t="shared" si="206"/>
        <v>0</v>
      </c>
      <c r="AH489" s="19">
        <f t="shared" si="207"/>
        <v>0</v>
      </c>
      <c r="AI489" s="19">
        <f t="shared" si="208"/>
        <v>1</v>
      </c>
      <c r="AJ489" s="19">
        <f t="shared" si="215"/>
        <v>0</v>
      </c>
      <c r="AK489" s="19">
        <f t="shared" si="209"/>
        <v>1</v>
      </c>
      <c r="AL489" s="19">
        <f t="shared" si="210"/>
        <v>1</v>
      </c>
      <c r="AM489" s="8">
        <f t="shared" si="211"/>
        <v>1</v>
      </c>
      <c r="AN489" s="8">
        <f t="shared" si="212"/>
        <v>1</v>
      </c>
      <c r="AO489" s="8">
        <f t="shared" si="213"/>
        <v>1</v>
      </c>
      <c r="AP489" s="8">
        <f t="shared" si="214"/>
        <v>6</v>
      </c>
    </row>
    <row r="490" spans="1:43" x14ac:dyDescent="0.25">
      <c r="A490" s="20" t="s">
        <v>2203</v>
      </c>
      <c r="B490" s="20" t="s">
        <v>2255</v>
      </c>
      <c r="C490" s="21" t="s">
        <v>2076</v>
      </c>
      <c r="D490" s="22" t="s">
        <v>895</v>
      </c>
      <c r="E490" s="20" t="s">
        <v>1598</v>
      </c>
      <c r="F490" s="23">
        <v>13</v>
      </c>
      <c r="G490" s="23">
        <v>9</v>
      </c>
      <c r="H490" s="23">
        <f t="shared" si="194"/>
        <v>-4</v>
      </c>
      <c r="I490" s="53">
        <f t="shared" si="216"/>
        <v>-0.30769230769230771</v>
      </c>
      <c r="J490" s="23">
        <v>4</v>
      </c>
      <c r="K490" s="23">
        <v>2</v>
      </c>
      <c r="L490" s="24">
        <f t="shared" si="219"/>
        <v>0.5</v>
      </c>
      <c r="M490" s="20">
        <v>6</v>
      </c>
      <c r="N490" s="25">
        <f t="shared" si="196"/>
        <v>0.66666666666666663</v>
      </c>
      <c r="O490" s="20">
        <v>8</v>
      </c>
      <c r="P490" s="25">
        <f t="shared" si="197"/>
        <v>0.88888888888888884</v>
      </c>
      <c r="Q490" s="20">
        <v>7</v>
      </c>
      <c r="R490" s="25">
        <f t="shared" si="198"/>
        <v>0.77777777777777779</v>
      </c>
      <c r="S490" s="20">
        <v>2</v>
      </c>
      <c r="T490" s="20">
        <v>0</v>
      </c>
      <c r="U490" s="20">
        <v>0</v>
      </c>
      <c r="V490" s="20"/>
      <c r="W490" s="20">
        <v>0</v>
      </c>
      <c r="X490" s="20">
        <v>0</v>
      </c>
      <c r="Y490" s="26">
        <f t="shared" si="199"/>
        <v>0</v>
      </c>
      <c r="Z490" s="26">
        <f t="shared" si="200"/>
        <v>0</v>
      </c>
      <c r="AA490" s="26">
        <f t="shared" si="201"/>
        <v>0</v>
      </c>
      <c r="AB490" s="26">
        <f t="shared" si="202"/>
        <v>0</v>
      </c>
      <c r="AC490" s="26">
        <f t="shared" si="203"/>
        <v>0</v>
      </c>
      <c r="AD490" s="20">
        <v>6</v>
      </c>
      <c r="AE490" s="25">
        <f t="shared" si="204"/>
        <v>0.66666666666666663</v>
      </c>
      <c r="AF490" s="27">
        <f t="shared" si="205"/>
        <v>0</v>
      </c>
      <c r="AG490" s="27">
        <f t="shared" si="206"/>
        <v>0</v>
      </c>
      <c r="AH490" s="27">
        <f t="shared" si="207"/>
        <v>1</v>
      </c>
      <c r="AI490" s="27">
        <f t="shared" si="208"/>
        <v>1</v>
      </c>
      <c r="AJ490" s="27">
        <f t="shared" si="215"/>
        <v>1</v>
      </c>
      <c r="AK490" s="27">
        <f t="shared" si="209"/>
        <v>1</v>
      </c>
      <c r="AL490" s="27">
        <f t="shared" si="210"/>
        <v>0</v>
      </c>
      <c r="AM490" s="20">
        <f t="shared" si="211"/>
        <v>0</v>
      </c>
      <c r="AN490" s="20">
        <f t="shared" si="212"/>
        <v>0</v>
      </c>
      <c r="AO490" s="20">
        <f t="shared" si="213"/>
        <v>1</v>
      </c>
      <c r="AP490" s="20">
        <f t="shared" si="214"/>
        <v>5</v>
      </c>
      <c r="AQ490" s="28"/>
    </row>
    <row r="491" spans="1:43" x14ac:dyDescent="0.25">
      <c r="A491" s="8" t="s">
        <v>2203</v>
      </c>
      <c r="B491" s="8" t="s">
        <v>2255</v>
      </c>
      <c r="C491" s="9" t="s">
        <v>2231</v>
      </c>
      <c r="D491" s="10" t="s">
        <v>896</v>
      </c>
      <c r="E491" s="8" t="s">
        <v>897</v>
      </c>
      <c r="F491" s="11">
        <v>16</v>
      </c>
      <c r="G491" s="11">
        <v>10</v>
      </c>
      <c r="H491" s="11">
        <f t="shared" si="194"/>
        <v>-6</v>
      </c>
      <c r="I491" s="52">
        <f t="shared" si="216"/>
        <v>-0.375</v>
      </c>
      <c r="J491" s="11">
        <v>7</v>
      </c>
      <c r="K491" s="11">
        <v>3</v>
      </c>
      <c r="L491" s="14">
        <f t="shared" si="219"/>
        <v>0.42857142857142855</v>
      </c>
      <c r="M491" s="8">
        <v>2</v>
      </c>
      <c r="N491" s="12">
        <f t="shared" si="196"/>
        <v>0.2</v>
      </c>
      <c r="O491" s="8">
        <v>6</v>
      </c>
      <c r="P491" s="12">
        <f t="shared" si="197"/>
        <v>0.6</v>
      </c>
      <c r="Q491" s="8">
        <v>4</v>
      </c>
      <c r="R491" s="12">
        <f t="shared" si="198"/>
        <v>0.4</v>
      </c>
      <c r="S491" s="8">
        <v>4</v>
      </c>
      <c r="T491" s="8">
        <v>0</v>
      </c>
      <c r="U491" s="8">
        <v>0</v>
      </c>
      <c r="V491" s="8"/>
      <c r="W491" s="8">
        <v>0</v>
      </c>
      <c r="X491" s="8">
        <v>0</v>
      </c>
      <c r="Y491" s="17">
        <f t="shared" si="199"/>
        <v>0</v>
      </c>
      <c r="Z491" s="17">
        <f t="shared" si="200"/>
        <v>0</v>
      </c>
      <c r="AA491" s="17">
        <f t="shared" si="201"/>
        <v>0</v>
      </c>
      <c r="AB491" s="17">
        <f t="shared" si="202"/>
        <v>0</v>
      </c>
      <c r="AC491" s="17">
        <f t="shared" si="203"/>
        <v>0</v>
      </c>
      <c r="AD491" s="8">
        <v>1</v>
      </c>
      <c r="AE491" s="12">
        <f t="shared" si="204"/>
        <v>0.1</v>
      </c>
      <c r="AF491" s="19">
        <f t="shared" si="205"/>
        <v>0</v>
      </c>
      <c r="AG491" s="19">
        <f t="shared" si="206"/>
        <v>0</v>
      </c>
      <c r="AH491" s="19">
        <f t="shared" si="207"/>
        <v>0</v>
      </c>
      <c r="AI491" s="19">
        <f t="shared" si="208"/>
        <v>0</v>
      </c>
      <c r="AJ491" s="19">
        <f t="shared" ref="AJ491:AJ500" si="220">IF(P491&gt;=0.695,1,0)</f>
        <v>0</v>
      </c>
      <c r="AK491" s="19">
        <f t="shared" si="209"/>
        <v>0</v>
      </c>
      <c r="AL491" s="19">
        <f t="shared" si="210"/>
        <v>1</v>
      </c>
      <c r="AM491" s="8">
        <f t="shared" si="211"/>
        <v>0</v>
      </c>
      <c r="AN491" s="8">
        <f t="shared" si="212"/>
        <v>0</v>
      </c>
      <c r="AO491" s="8">
        <f t="shared" si="213"/>
        <v>0</v>
      </c>
      <c r="AP491" s="8">
        <f t="shared" si="214"/>
        <v>1</v>
      </c>
    </row>
    <row r="492" spans="1:43" x14ac:dyDescent="0.25">
      <c r="A492" s="8" t="s">
        <v>2203</v>
      </c>
      <c r="B492" s="8" t="s">
        <v>2255</v>
      </c>
      <c r="C492" s="9" t="s">
        <v>2259</v>
      </c>
      <c r="D492" s="10" t="s">
        <v>898</v>
      </c>
      <c r="E492" s="8" t="s">
        <v>899</v>
      </c>
      <c r="F492" s="11">
        <v>38</v>
      </c>
      <c r="G492" s="11">
        <v>30</v>
      </c>
      <c r="H492" s="11">
        <f t="shared" si="194"/>
        <v>-8</v>
      </c>
      <c r="I492" s="52">
        <f t="shared" si="216"/>
        <v>-0.21052631578947367</v>
      </c>
      <c r="J492" s="11">
        <v>10</v>
      </c>
      <c r="K492" s="11">
        <v>5</v>
      </c>
      <c r="L492" s="14">
        <f t="shared" si="219"/>
        <v>0.5</v>
      </c>
      <c r="M492" s="8">
        <v>19</v>
      </c>
      <c r="N492" s="12">
        <f t="shared" si="196"/>
        <v>0.6333333333333333</v>
      </c>
      <c r="O492" s="8">
        <v>21</v>
      </c>
      <c r="P492" s="12">
        <f t="shared" si="197"/>
        <v>0.7</v>
      </c>
      <c r="Q492" s="8">
        <v>23</v>
      </c>
      <c r="R492" s="12">
        <f t="shared" si="198"/>
        <v>0.76666666666666672</v>
      </c>
      <c r="S492" s="8">
        <v>3</v>
      </c>
      <c r="T492" s="8">
        <v>0</v>
      </c>
      <c r="U492" s="8">
        <v>0</v>
      </c>
      <c r="V492" s="8"/>
      <c r="W492" s="8">
        <v>0</v>
      </c>
      <c r="X492" s="8">
        <v>0</v>
      </c>
      <c r="Y492" s="17">
        <f t="shared" si="199"/>
        <v>0</v>
      </c>
      <c r="Z492" s="17">
        <f t="shared" si="200"/>
        <v>0</v>
      </c>
      <c r="AA492" s="17">
        <f t="shared" si="201"/>
        <v>0</v>
      </c>
      <c r="AB492" s="17">
        <f t="shared" si="202"/>
        <v>0</v>
      </c>
      <c r="AC492" s="17">
        <f t="shared" si="203"/>
        <v>0</v>
      </c>
      <c r="AD492" s="8">
        <v>23</v>
      </c>
      <c r="AE492" s="12">
        <f t="shared" si="204"/>
        <v>0.76666666666666672</v>
      </c>
      <c r="AF492" s="19">
        <f t="shared" si="205"/>
        <v>0</v>
      </c>
      <c r="AG492" s="19">
        <f t="shared" si="206"/>
        <v>0</v>
      </c>
      <c r="AH492" s="19">
        <f t="shared" si="207"/>
        <v>1</v>
      </c>
      <c r="AI492" s="19">
        <f t="shared" si="208"/>
        <v>1</v>
      </c>
      <c r="AJ492" s="19">
        <f t="shared" si="220"/>
        <v>1</v>
      </c>
      <c r="AK492" s="19">
        <f t="shared" si="209"/>
        <v>1</v>
      </c>
      <c r="AL492" s="19">
        <f t="shared" si="210"/>
        <v>1</v>
      </c>
      <c r="AM492" s="8">
        <f t="shared" si="211"/>
        <v>0</v>
      </c>
      <c r="AN492" s="8">
        <f t="shared" si="212"/>
        <v>0</v>
      </c>
      <c r="AO492" s="8">
        <f t="shared" si="213"/>
        <v>1</v>
      </c>
      <c r="AP492" s="8">
        <f t="shared" si="214"/>
        <v>6</v>
      </c>
    </row>
    <row r="493" spans="1:43" x14ac:dyDescent="0.25">
      <c r="A493" s="8" t="s">
        <v>2203</v>
      </c>
      <c r="B493" s="8" t="s">
        <v>2255</v>
      </c>
      <c r="C493" s="9" t="s">
        <v>2134</v>
      </c>
      <c r="D493" s="10" t="s">
        <v>900</v>
      </c>
      <c r="E493" s="8" t="s">
        <v>901</v>
      </c>
      <c r="F493" s="11">
        <v>12</v>
      </c>
      <c r="G493" s="11">
        <v>14</v>
      </c>
      <c r="H493" s="11">
        <f t="shared" si="194"/>
        <v>2</v>
      </c>
      <c r="I493" s="52">
        <f t="shared" si="216"/>
        <v>0.16666666666666666</v>
      </c>
      <c r="J493" s="11">
        <v>9</v>
      </c>
      <c r="K493" s="11">
        <v>4</v>
      </c>
      <c r="L493" s="14">
        <f t="shared" si="219"/>
        <v>0.44444444444444442</v>
      </c>
      <c r="M493" s="8">
        <v>1</v>
      </c>
      <c r="N493" s="12">
        <f t="shared" si="196"/>
        <v>7.1428571428571425E-2</v>
      </c>
      <c r="O493" s="8">
        <v>5</v>
      </c>
      <c r="P493" s="12">
        <f t="shared" si="197"/>
        <v>0.35714285714285715</v>
      </c>
      <c r="Q493" s="8">
        <v>8</v>
      </c>
      <c r="R493" s="12">
        <f t="shared" si="198"/>
        <v>0.5714285714285714</v>
      </c>
      <c r="S493" s="8">
        <v>5</v>
      </c>
      <c r="T493" s="8">
        <v>0</v>
      </c>
      <c r="U493" s="8">
        <v>0</v>
      </c>
      <c r="V493" s="8"/>
      <c r="W493" s="8">
        <v>0</v>
      </c>
      <c r="X493" s="8">
        <v>0</v>
      </c>
      <c r="Y493" s="17">
        <f t="shared" si="199"/>
        <v>0</v>
      </c>
      <c r="Z493" s="17">
        <f t="shared" si="200"/>
        <v>0</v>
      </c>
      <c r="AA493" s="17">
        <f t="shared" si="201"/>
        <v>0</v>
      </c>
      <c r="AB493" s="17">
        <f t="shared" si="202"/>
        <v>0</v>
      </c>
      <c r="AC493" s="17">
        <f t="shared" si="203"/>
        <v>0</v>
      </c>
      <c r="AD493" s="8">
        <v>3</v>
      </c>
      <c r="AE493" s="12">
        <f t="shared" si="204"/>
        <v>0.21428571428571427</v>
      </c>
      <c r="AF493" s="19">
        <f t="shared" si="205"/>
        <v>0</v>
      </c>
      <c r="AG493" s="19">
        <f t="shared" si="206"/>
        <v>1</v>
      </c>
      <c r="AH493" s="19">
        <f t="shared" si="207"/>
        <v>0</v>
      </c>
      <c r="AI493" s="19">
        <f t="shared" si="208"/>
        <v>0</v>
      </c>
      <c r="AJ493" s="19">
        <f t="shared" si="220"/>
        <v>0</v>
      </c>
      <c r="AK493" s="19">
        <f t="shared" si="209"/>
        <v>1</v>
      </c>
      <c r="AL493" s="19">
        <f t="shared" si="210"/>
        <v>1</v>
      </c>
      <c r="AM493" s="8">
        <f t="shared" si="211"/>
        <v>0</v>
      </c>
      <c r="AN493" s="8">
        <f t="shared" si="212"/>
        <v>0</v>
      </c>
      <c r="AO493" s="8">
        <f t="shared" si="213"/>
        <v>0</v>
      </c>
      <c r="AP493" s="8">
        <f t="shared" si="214"/>
        <v>3</v>
      </c>
    </row>
    <row r="494" spans="1:43" x14ac:dyDescent="0.25">
      <c r="A494" s="8" t="s">
        <v>2203</v>
      </c>
      <c r="B494" s="8" t="s">
        <v>2255</v>
      </c>
      <c r="C494" s="9" t="s">
        <v>1980</v>
      </c>
      <c r="D494" s="10" t="s">
        <v>902</v>
      </c>
      <c r="E494" s="8" t="s">
        <v>903</v>
      </c>
      <c r="F494" s="11">
        <v>23</v>
      </c>
      <c r="G494" s="11">
        <v>23</v>
      </c>
      <c r="H494" s="11">
        <f t="shared" si="194"/>
        <v>0</v>
      </c>
      <c r="I494" s="52">
        <f t="shared" si="216"/>
        <v>0</v>
      </c>
      <c r="J494" s="11">
        <v>4</v>
      </c>
      <c r="K494" s="11">
        <v>1</v>
      </c>
      <c r="L494" s="14">
        <f t="shared" si="219"/>
        <v>0.25</v>
      </c>
      <c r="M494" s="8">
        <v>16</v>
      </c>
      <c r="N494" s="12">
        <f t="shared" si="196"/>
        <v>0.69565217391304346</v>
      </c>
      <c r="O494" s="8">
        <v>19</v>
      </c>
      <c r="P494" s="12">
        <f t="shared" si="197"/>
        <v>0.82608695652173914</v>
      </c>
      <c r="Q494" s="8">
        <v>20</v>
      </c>
      <c r="R494" s="12">
        <f t="shared" si="198"/>
        <v>0.86956521739130432</v>
      </c>
      <c r="S494" s="8">
        <v>1</v>
      </c>
      <c r="T494" s="8">
        <v>0</v>
      </c>
      <c r="U494" s="8">
        <v>0</v>
      </c>
      <c r="V494" s="8"/>
      <c r="W494" s="8">
        <v>3</v>
      </c>
      <c r="X494" s="8">
        <v>0</v>
      </c>
      <c r="Y494" s="17">
        <f t="shared" si="199"/>
        <v>0</v>
      </c>
      <c r="Z494" s="17">
        <f t="shared" si="200"/>
        <v>0</v>
      </c>
      <c r="AA494" s="17">
        <f t="shared" si="201"/>
        <v>0</v>
      </c>
      <c r="AB494" s="17" t="str">
        <f t="shared" si="202"/>
        <v>YES</v>
      </c>
      <c r="AC494" s="17">
        <f t="shared" si="203"/>
        <v>0</v>
      </c>
      <c r="AD494" s="8">
        <v>19</v>
      </c>
      <c r="AE494" s="12">
        <f t="shared" si="204"/>
        <v>0.82608695652173914</v>
      </c>
      <c r="AF494" s="19">
        <f t="shared" si="205"/>
        <v>0</v>
      </c>
      <c r="AG494" s="19">
        <f t="shared" si="206"/>
        <v>0</v>
      </c>
      <c r="AH494" s="19">
        <f t="shared" si="207"/>
        <v>0</v>
      </c>
      <c r="AI494" s="19">
        <f t="shared" si="208"/>
        <v>1</v>
      </c>
      <c r="AJ494" s="19">
        <f t="shared" si="220"/>
        <v>1</v>
      </c>
      <c r="AK494" s="19">
        <f t="shared" si="209"/>
        <v>1</v>
      </c>
      <c r="AL494" s="19">
        <f t="shared" si="210"/>
        <v>0</v>
      </c>
      <c r="AM494" s="8">
        <f t="shared" si="211"/>
        <v>0</v>
      </c>
      <c r="AN494" s="8">
        <f t="shared" si="212"/>
        <v>1</v>
      </c>
      <c r="AO494" s="8">
        <f t="shared" si="213"/>
        <v>1</v>
      </c>
      <c r="AP494" s="8">
        <f t="shared" si="214"/>
        <v>5</v>
      </c>
    </row>
    <row r="495" spans="1:43" x14ac:dyDescent="0.25">
      <c r="A495" s="8" t="s">
        <v>2203</v>
      </c>
      <c r="B495" s="8" t="s">
        <v>2255</v>
      </c>
      <c r="C495" s="9" t="s">
        <v>2260</v>
      </c>
      <c r="D495" s="10" t="s">
        <v>904</v>
      </c>
      <c r="E495" s="8" t="s">
        <v>905</v>
      </c>
      <c r="F495" s="11">
        <v>15</v>
      </c>
      <c r="G495" s="11">
        <v>15</v>
      </c>
      <c r="H495" s="11">
        <f t="shared" si="194"/>
        <v>0</v>
      </c>
      <c r="I495" s="52">
        <f t="shared" ref="I495:I526" si="221">H495/F495</f>
        <v>0</v>
      </c>
      <c r="J495" s="11">
        <v>8</v>
      </c>
      <c r="K495" s="11">
        <v>3</v>
      </c>
      <c r="L495" s="14">
        <f t="shared" si="219"/>
        <v>0.375</v>
      </c>
      <c r="M495" s="8">
        <v>3</v>
      </c>
      <c r="N495" s="12">
        <f t="shared" si="196"/>
        <v>0.2</v>
      </c>
      <c r="O495" s="8">
        <v>5</v>
      </c>
      <c r="P495" s="12">
        <f t="shared" si="197"/>
        <v>0.33333333333333331</v>
      </c>
      <c r="Q495" s="8">
        <v>6</v>
      </c>
      <c r="R495" s="12">
        <f t="shared" si="198"/>
        <v>0.4</v>
      </c>
      <c r="S495" s="8">
        <v>4</v>
      </c>
      <c r="T495" s="8">
        <v>0</v>
      </c>
      <c r="U495" s="8">
        <v>0</v>
      </c>
      <c r="V495" s="8"/>
      <c r="W495" s="8">
        <v>1</v>
      </c>
      <c r="X495" s="8">
        <v>1</v>
      </c>
      <c r="Y495" s="17">
        <f t="shared" si="199"/>
        <v>0</v>
      </c>
      <c r="Z495" s="17">
        <f t="shared" si="200"/>
        <v>0</v>
      </c>
      <c r="AA495" s="17">
        <f t="shared" si="201"/>
        <v>0</v>
      </c>
      <c r="AB495" s="17" t="str">
        <f t="shared" si="202"/>
        <v>YES</v>
      </c>
      <c r="AC495" s="17" t="str">
        <f t="shared" si="203"/>
        <v>YES</v>
      </c>
      <c r="AD495" s="8">
        <v>5</v>
      </c>
      <c r="AE495" s="12">
        <f t="shared" si="204"/>
        <v>0.33333333333333331</v>
      </c>
      <c r="AF495" s="19">
        <f t="shared" si="205"/>
        <v>0</v>
      </c>
      <c r="AG495" s="19">
        <f t="shared" si="206"/>
        <v>0</v>
      </c>
      <c r="AH495" s="19">
        <f t="shared" si="207"/>
        <v>0</v>
      </c>
      <c r="AI495" s="19">
        <f t="shared" si="208"/>
        <v>0</v>
      </c>
      <c r="AJ495" s="19">
        <f t="shared" si="220"/>
        <v>0</v>
      </c>
      <c r="AK495" s="19">
        <f t="shared" si="209"/>
        <v>0</v>
      </c>
      <c r="AL495" s="19">
        <f t="shared" si="210"/>
        <v>1</v>
      </c>
      <c r="AM495" s="8">
        <f t="shared" si="211"/>
        <v>0</v>
      </c>
      <c r="AN495" s="8">
        <f t="shared" si="212"/>
        <v>1</v>
      </c>
      <c r="AO495" s="8">
        <f t="shared" si="213"/>
        <v>0</v>
      </c>
      <c r="AP495" s="8">
        <f t="shared" si="214"/>
        <v>2</v>
      </c>
    </row>
    <row r="496" spans="1:43" x14ac:dyDescent="0.25">
      <c r="A496" s="8" t="s">
        <v>2203</v>
      </c>
      <c r="B496" s="8" t="s">
        <v>2255</v>
      </c>
      <c r="C496" s="9" t="s">
        <v>2261</v>
      </c>
      <c r="D496" s="10" t="s">
        <v>906</v>
      </c>
      <c r="E496" s="8" t="s">
        <v>907</v>
      </c>
      <c r="F496" s="11">
        <v>11</v>
      </c>
      <c r="G496" s="11">
        <v>13</v>
      </c>
      <c r="H496" s="11">
        <f t="shared" si="194"/>
        <v>2</v>
      </c>
      <c r="I496" s="52">
        <f t="shared" si="221"/>
        <v>0.18181818181818182</v>
      </c>
      <c r="J496" s="11">
        <v>11</v>
      </c>
      <c r="K496" s="11">
        <v>7</v>
      </c>
      <c r="L496" s="14">
        <f t="shared" si="219"/>
        <v>0.63636363636363635</v>
      </c>
      <c r="M496" s="8">
        <v>5</v>
      </c>
      <c r="N496" s="12">
        <f t="shared" si="196"/>
        <v>0.38461538461538464</v>
      </c>
      <c r="O496" s="8">
        <v>8</v>
      </c>
      <c r="P496" s="12">
        <f t="shared" si="197"/>
        <v>0.61538461538461542</v>
      </c>
      <c r="Q496" s="8">
        <v>7</v>
      </c>
      <c r="R496" s="12">
        <f t="shared" si="198"/>
        <v>0.53846153846153844</v>
      </c>
      <c r="S496" s="8">
        <v>2</v>
      </c>
      <c r="T496" s="8">
        <v>0</v>
      </c>
      <c r="U496" s="8">
        <v>0</v>
      </c>
      <c r="V496" s="8"/>
      <c r="W496" s="8">
        <v>0</v>
      </c>
      <c r="X496" s="8">
        <v>1</v>
      </c>
      <c r="Y496" s="17">
        <f t="shared" si="199"/>
        <v>0</v>
      </c>
      <c r="Z496" s="17">
        <f t="shared" si="200"/>
        <v>0</v>
      </c>
      <c r="AA496" s="17">
        <f t="shared" si="201"/>
        <v>0</v>
      </c>
      <c r="AB496" s="17">
        <f t="shared" si="202"/>
        <v>0</v>
      </c>
      <c r="AC496" s="17" t="str">
        <f t="shared" si="203"/>
        <v>YES</v>
      </c>
      <c r="AD496" s="8">
        <v>5</v>
      </c>
      <c r="AE496" s="12">
        <f t="shared" si="204"/>
        <v>0.38461538461538464</v>
      </c>
      <c r="AF496" s="19">
        <f t="shared" si="205"/>
        <v>0</v>
      </c>
      <c r="AG496" s="19">
        <f t="shared" si="206"/>
        <v>1</v>
      </c>
      <c r="AH496" s="19">
        <f t="shared" si="207"/>
        <v>1</v>
      </c>
      <c r="AI496" s="19">
        <f t="shared" si="208"/>
        <v>0</v>
      </c>
      <c r="AJ496" s="19">
        <f t="shared" si="220"/>
        <v>0</v>
      </c>
      <c r="AK496" s="19">
        <f t="shared" si="209"/>
        <v>1</v>
      </c>
      <c r="AL496" s="19">
        <f t="shared" si="210"/>
        <v>0</v>
      </c>
      <c r="AM496" s="8">
        <f t="shared" si="211"/>
        <v>0</v>
      </c>
      <c r="AN496" s="8">
        <f t="shared" si="212"/>
        <v>1</v>
      </c>
      <c r="AO496" s="8">
        <f t="shared" si="213"/>
        <v>0</v>
      </c>
      <c r="AP496" s="8">
        <f t="shared" si="214"/>
        <v>4</v>
      </c>
    </row>
    <row r="497" spans="1:43" x14ac:dyDescent="0.25">
      <c r="A497" s="8" t="s">
        <v>2203</v>
      </c>
      <c r="B497" s="8" t="s">
        <v>2255</v>
      </c>
      <c r="C497" s="9" t="s">
        <v>2262</v>
      </c>
      <c r="D497" s="10" t="s">
        <v>908</v>
      </c>
      <c r="E497" s="8" t="s">
        <v>909</v>
      </c>
      <c r="F497" s="11">
        <v>25</v>
      </c>
      <c r="G497" s="11">
        <v>26</v>
      </c>
      <c r="H497" s="11">
        <f t="shared" si="194"/>
        <v>1</v>
      </c>
      <c r="I497" s="52">
        <f t="shared" si="221"/>
        <v>0.04</v>
      </c>
      <c r="J497" s="11">
        <v>7</v>
      </c>
      <c r="K497" s="11">
        <v>4</v>
      </c>
      <c r="L497" s="14">
        <f t="shared" si="219"/>
        <v>0.5714285714285714</v>
      </c>
      <c r="M497" s="8">
        <v>6</v>
      </c>
      <c r="N497" s="12">
        <f t="shared" si="196"/>
        <v>0.23076923076923078</v>
      </c>
      <c r="O497" s="8">
        <v>23</v>
      </c>
      <c r="P497" s="12">
        <f t="shared" si="197"/>
        <v>0.88461538461538458</v>
      </c>
      <c r="Q497" s="8">
        <v>12</v>
      </c>
      <c r="R497" s="12">
        <f t="shared" si="198"/>
        <v>0.46153846153846156</v>
      </c>
      <c r="S497" s="8">
        <v>3</v>
      </c>
      <c r="T497" s="8">
        <v>0</v>
      </c>
      <c r="U497" s="8">
        <v>1</v>
      </c>
      <c r="V497" s="8"/>
      <c r="W497" s="8">
        <v>0</v>
      </c>
      <c r="X497" s="8">
        <v>0</v>
      </c>
      <c r="Y497" s="17">
        <f t="shared" si="199"/>
        <v>0</v>
      </c>
      <c r="Z497" s="17" t="str">
        <f t="shared" si="200"/>
        <v>YES</v>
      </c>
      <c r="AA497" s="17">
        <f t="shared" si="201"/>
        <v>0</v>
      </c>
      <c r="AB497" s="17">
        <f t="shared" si="202"/>
        <v>0</v>
      </c>
      <c r="AC497" s="17">
        <f t="shared" si="203"/>
        <v>0</v>
      </c>
      <c r="AD497" s="8">
        <v>11</v>
      </c>
      <c r="AE497" s="12">
        <f t="shared" si="204"/>
        <v>0.42307692307692307</v>
      </c>
      <c r="AF497" s="19">
        <f t="shared" si="205"/>
        <v>0</v>
      </c>
      <c r="AG497" s="19">
        <f t="shared" si="206"/>
        <v>0</v>
      </c>
      <c r="AH497" s="19">
        <f t="shared" si="207"/>
        <v>1</v>
      </c>
      <c r="AI497" s="19">
        <f t="shared" si="208"/>
        <v>0</v>
      </c>
      <c r="AJ497" s="19">
        <f t="shared" si="220"/>
        <v>1</v>
      </c>
      <c r="AK497" s="19">
        <f t="shared" si="209"/>
        <v>0</v>
      </c>
      <c r="AL497" s="19">
        <f t="shared" si="210"/>
        <v>1</v>
      </c>
      <c r="AM497" s="8">
        <f t="shared" si="211"/>
        <v>1</v>
      </c>
      <c r="AN497" s="8">
        <f t="shared" si="212"/>
        <v>0</v>
      </c>
      <c r="AO497" s="8">
        <f t="shared" si="213"/>
        <v>0</v>
      </c>
      <c r="AP497" s="8">
        <f t="shared" si="214"/>
        <v>4</v>
      </c>
    </row>
    <row r="498" spans="1:43" x14ac:dyDescent="0.25">
      <c r="A498" s="20" t="s">
        <v>2203</v>
      </c>
      <c r="B498" s="20" t="s">
        <v>2255</v>
      </c>
      <c r="C498" s="21" t="s">
        <v>1984</v>
      </c>
      <c r="D498" s="22" t="s">
        <v>910</v>
      </c>
      <c r="E498" s="20" t="s">
        <v>911</v>
      </c>
      <c r="F498" s="23">
        <v>12</v>
      </c>
      <c r="G498" s="23">
        <v>8</v>
      </c>
      <c r="H498" s="23">
        <f t="shared" si="194"/>
        <v>-4</v>
      </c>
      <c r="I498" s="53">
        <f t="shared" si="221"/>
        <v>-0.33333333333333331</v>
      </c>
      <c r="J498" s="23">
        <v>4</v>
      </c>
      <c r="K498" s="23">
        <v>1</v>
      </c>
      <c r="L498" s="24">
        <f t="shared" si="219"/>
        <v>0.25</v>
      </c>
      <c r="M498" s="20">
        <v>5</v>
      </c>
      <c r="N498" s="25">
        <f t="shared" si="196"/>
        <v>0.625</v>
      </c>
      <c r="O498" s="20">
        <v>3</v>
      </c>
      <c r="P498" s="25">
        <f t="shared" si="197"/>
        <v>0.375</v>
      </c>
      <c r="Q498" s="20">
        <v>6</v>
      </c>
      <c r="R498" s="25">
        <f t="shared" si="198"/>
        <v>0.75</v>
      </c>
      <c r="S498" s="20">
        <v>5</v>
      </c>
      <c r="T498" s="20">
        <v>0</v>
      </c>
      <c r="U498" s="20">
        <v>0</v>
      </c>
      <c r="V498" s="20"/>
      <c r="W498" s="20">
        <v>3</v>
      </c>
      <c r="X498" s="20">
        <v>1</v>
      </c>
      <c r="Y498" s="26">
        <f t="shared" si="199"/>
        <v>0</v>
      </c>
      <c r="Z498" s="26">
        <f t="shared" si="200"/>
        <v>0</v>
      </c>
      <c r="AA498" s="26">
        <f t="shared" si="201"/>
        <v>0</v>
      </c>
      <c r="AB498" s="26" t="str">
        <f t="shared" si="202"/>
        <v>YES</v>
      </c>
      <c r="AC498" s="26" t="str">
        <f t="shared" si="203"/>
        <v>YES</v>
      </c>
      <c r="AD498" s="20">
        <v>4</v>
      </c>
      <c r="AE498" s="25">
        <f t="shared" si="204"/>
        <v>0.5</v>
      </c>
      <c r="AF498" s="27">
        <f t="shared" si="205"/>
        <v>0</v>
      </c>
      <c r="AG498" s="27">
        <f t="shared" si="206"/>
        <v>0</v>
      </c>
      <c r="AH498" s="27">
        <f t="shared" si="207"/>
        <v>0</v>
      </c>
      <c r="AI498" s="27">
        <f t="shared" si="208"/>
        <v>1</v>
      </c>
      <c r="AJ498" s="27">
        <f t="shared" si="220"/>
        <v>0</v>
      </c>
      <c r="AK498" s="27">
        <f t="shared" si="209"/>
        <v>1</v>
      </c>
      <c r="AL498" s="27">
        <f t="shared" si="210"/>
        <v>1</v>
      </c>
      <c r="AM498" s="20">
        <f t="shared" si="211"/>
        <v>0</v>
      </c>
      <c r="AN498" s="20">
        <f t="shared" si="212"/>
        <v>1</v>
      </c>
      <c r="AO498" s="20">
        <f t="shared" si="213"/>
        <v>0</v>
      </c>
      <c r="AP498" s="20">
        <f t="shared" si="214"/>
        <v>4</v>
      </c>
      <c r="AQ498" s="28"/>
    </row>
    <row r="499" spans="1:43" s="70" customFormat="1" x14ac:dyDescent="0.25">
      <c r="A499" s="63" t="s">
        <v>2203</v>
      </c>
      <c r="B499" s="63" t="s">
        <v>2255</v>
      </c>
      <c r="C499" s="64" t="s">
        <v>2263</v>
      </c>
      <c r="D499" s="65" t="s">
        <v>912</v>
      </c>
      <c r="E499" s="63" t="s">
        <v>913</v>
      </c>
      <c r="F499" s="66">
        <v>10</v>
      </c>
      <c r="G499" s="66">
        <v>10</v>
      </c>
      <c r="H499" s="66">
        <f t="shared" si="194"/>
        <v>0</v>
      </c>
      <c r="I499" s="67">
        <f t="shared" si="221"/>
        <v>0</v>
      </c>
      <c r="J499" s="66">
        <v>5</v>
      </c>
      <c r="K499" s="66">
        <v>2</v>
      </c>
      <c r="L499" s="57">
        <f t="shared" si="219"/>
        <v>0.4</v>
      </c>
      <c r="M499" s="63">
        <v>4</v>
      </c>
      <c r="N499" s="68">
        <f t="shared" si="196"/>
        <v>0.4</v>
      </c>
      <c r="O499" s="63">
        <v>7</v>
      </c>
      <c r="P499" s="68">
        <f t="shared" si="197"/>
        <v>0.7</v>
      </c>
      <c r="Q499" s="63">
        <v>6</v>
      </c>
      <c r="R499" s="68">
        <f t="shared" si="198"/>
        <v>0.6</v>
      </c>
      <c r="S499" s="63">
        <v>3</v>
      </c>
      <c r="T499" s="63">
        <v>0</v>
      </c>
      <c r="U499" s="63">
        <v>0</v>
      </c>
      <c r="V499" s="63"/>
      <c r="W499" s="63">
        <v>0</v>
      </c>
      <c r="X499" s="63">
        <v>2</v>
      </c>
      <c r="Y499" s="69">
        <f t="shared" si="199"/>
        <v>0</v>
      </c>
      <c r="Z499" s="69">
        <f t="shared" si="200"/>
        <v>0</v>
      </c>
      <c r="AA499" s="69">
        <f t="shared" si="201"/>
        <v>0</v>
      </c>
      <c r="AB499" s="69">
        <f t="shared" si="202"/>
        <v>0</v>
      </c>
      <c r="AC499" s="69" t="str">
        <f t="shared" si="203"/>
        <v>YES</v>
      </c>
      <c r="AD499" s="63">
        <v>6</v>
      </c>
      <c r="AE499" s="68">
        <f t="shared" si="204"/>
        <v>0.6</v>
      </c>
      <c r="AF499" s="19">
        <f t="shared" si="205"/>
        <v>0</v>
      </c>
      <c r="AG499" s="19">
        <f t="shared" si="206"/>
        <v>0</v>
      </c>
      <c r="AH499" s="19">
        <f t="shared" si="207"/>
        <v>0</v>
      </c>
      <c r="AI499" s="19">
        <f t="shared" si="208"/>
        <v>1</v>
      </c>
      <c r="AJ499" s="19">
        <f t="shared" si="220"/>
        <v>1</v>
      </c>
      <c r="AK499" s="19">
        <f t="shared" si="209"/>
        <v>1</v>
      </c>
      <c r="AL499" s="19">
        <f t="shared" si="210"/>
        <v>1</v>
      </c>
      <c r="AM499" s="63">
        <f t="shared" si="211"/>
        <v>0</v>
      </c>
      <c r="AN499" s="63">
        <f t="shared" si="212"/>
        <v>1</v>
      </c>
      <c r="AO499" s="63">
        <f t="shared" si="213"/>
        <v>1</v>
      </c>
      <c r="AP499" s="63">
        <f t="shared" si="214"/>
        <v>6</v>
      </c>
    </row>
    <row r="500" spans="1:43" x14ac:dyDescent="0.25">
      <c r="A500" s="8" t="s">
        <v>2203</v>
      </c>
      <c r="B500" s="8" t="s">
        <v>2255</v>
      </c>
      <c r="C500" s="9" t="s">
        <v>2264</v>
      </c>
      <c r="D500" s="10" t="s">
        <v>914</v>
      </c>
      <c r="E500" s="8" t="s">
        <v>915</v>
      </c>
      <c r="F500" s="11">
        <v>16</v>
      </c>
      <c r="G500" s="11">
        <v>14</v>
      </c>
      <c r="H500" s="11">
        <f t="shared" si="194"/>
        <v>-2</v>
      </c>
      <c r="I500" s="52">
        <f t="shared" si="221"/>
        <v>-0.125</v>
      </c>
      <c r="J500" s="11">
        <v>4</v>
      </c>
      <c r="K500" s="11">
        <v>4</v>
      </c>
      <c r="L500" s="14">
        <f t="shared" si="219"/>
        <v>1</v>
      </c>
      <c r="M500" s="8">
        <v>6</v>
      </c>
      <c r="N500" s="12">
        <f t="shared" si="196"/>
        <v>0.42857142857142855</v>
      </c>
      <c r="O500" s="8">
        <v>10</v>
      </c>
      <c r="P500" s="12">
        <f t="shared" si="197"/>
        <v>0.7142857142857143</v>
      </c>
      <c r="Q500" s="8">
        <v>11</v>
      </c>
      <c r="R500" s="12">
        <f t="shared" si="198"/>
        <v>0.7857142857142857</v>
      </c>
      <c r="S500" s="8">
        <v>4</v>
      </c>
      <c r="T500" s="8">
        <v>0</v>
      </c>
      <c r="U500" s="8">
        <v>0</v>
      </c>
      <c r="V500" s="8"/>
      <c r="W500" s="8">
        <v>3</v>
      </c>
      <c r="X500" s="8">
        <v>1</v>
      </c>
      <c r="Y500" s="17">
        <f t="shared" si="199"/>
        <v>0</v>
      </c>
      <c r="Z500" s="17">
        <f t="shared" si="200"/>
        <v>0</v>
      </c>
      <c r="AA500" s="17">
        <f t="shared" si="201"/>
        <v>0</v>
      </c>
      <c r="AB500" s="17" t="str">
        <f t="shared" si="202"/>
        <v>YES</v>
      </c>
      <c r="AC500" s="17" t="str">
        <f t="shared" si="203"/>
        <v>YES</v>
      </c>
      <c r="AD500" s="8">
        <v>7</v>
      </c>
      <c r="AE500" s="12">
        <f t="shared" si="204"/>
        <v>0.5</v>
      </c>
      <c r="AF500" s="19">
        <f t="shared" si="205"/>
        <v>0</v>
      </c>
      <c r="AG500" s="19">
        <f t="shared" si="206"/>
        <v>0</v>
      </c>
      <c r="AH500" s="19">
        <f t="shared" si="207"/>
        <v>1</v>
      </c>
      <c r="AI500" s="19">
        <f t="shared" si="208"/>
        <v>1</v>
      </c>
      <c r="AJ500" s="19">
        <f t="shared" si="220"/>
        <v>1</v>
      </c>
      <c r="AK500" s="19">
        <f t="shared" si="209"/>
        <v>1</v>
      </c>
      <c r="AL500" s="19">
        <f t="shared" si="210"/>
        <v>1</v>
      </c>
      <c r="AM500" s="8">
        <f t="shared" si="211"/>
        <v>0</v>
      </c>
      <c r="AN500" s="8">
        <f t="shared" si="212"/>
        <v>1</v>
      </c>
      <c r="AO500" s="8">
        <f t="shared" si="213"/>
        <v>0</v>
      </c>
      <c r="AP500" s="8">
        <f t="shared" si="214"/>
        <v>6</v>
      </c>
    </row>
    <row r="501" spans="1:43" x14ac:dyDescent="0.25">
      <c r="A501" s="8" t="s">
        <v>2203</v>
      </c>
      <c r="B501" s="8" t="s">
        <v>2255</v>
      </c>
      <c r="C501" s="9" t="s">
        <v>2265</v>
      </c>
      <c r="D501" s="10" t="s">
        <v>916</v>
      </c>
      <c r="E501" s="8" t="s">
        <v>917</v>
      </c>
      <c r="F501" s="11">
        <v>11</v>
      </c>
      <c r="G501" s="11">
        <v>13</v>
      </c>
      <c r="H501" s="11">
        <f t="shared" si="194"/>
        <v>2</v>
      </c>
      <c r="I501" s="52">
        <f t="shared" si="221"/>
        <v>0.18181818181818182</v>
      </c>
      <c r="J501" s="11">
        <v>6</v>
      </c>
      <c r="K501" s="11">
        <v>3</v>
      </c>
      <c r="L501" s="14">
        <f t="shared" si="219"/>
        <v>0.5</v>
      </c>
      <c r="M501" s="8">
        <v>3</v>
      </c>
      <c r="N501" s="12">
        <f t="shared" si="196"/>
        <v>0.23076923076923078</v>
      </c>
      <c r="O501" s="8">
        <v>9</v>
      </c>
      <c r="P501" s="48">
        <f t="shared" si="197"/>
        <v>0.69230769230769229</v>
      </c>
      <c r="Q501" s="8">
        <v>5</v>
      </c>
      <c r="R501" s="12">
        <f t="shared" si="198"/>
        <v>0.38461538461538464</v>
      </c>
      <c r="S501" s="8">
        <v>5</v>
      </c>
      <c r="T501" s="8">
        <v>0</v>
      </c>
      <c r="U501" s="8">
        <v>0</v>
      </c>
      <c r="V501" s="8"/>
      <c r="W501" s="8">
        <v>1</v>
      </c>
      <c r="X501" s="8">
        <v>0</v>
      </c>
      <c r="Y501" s="17">
        <f t="shared" si="199"/>
        <v>0</v>
      </c>
      <c r="Z501" s="17">
        <f t="shared" si="200"/>
        <v>0</v>
      </c>
      <c r="AA501" s="17">
        <f t="shared" si="201"/>
        <v>0</v>
      </c>
      <c r="AB501" s="17" t="str">
        <f t="shared" si="202"/>
        <v>YES</v>
      </c>
      <c r="AC501" s="17">
        <f t="shared" si="203"/>
        <v>0</v>
      </c>
      <c r="AD501" s="8">
        <v>10</v>
      </c>
      <c r="AE501" s="12">
        <f t="shared" si="204"/>
        <v>0.76923076923076927</v>
      </c>
      <c r="AF501" s="19">
        <f t="shared" si="205"/>
        <v>0</v>
      </c>
      <c r="AG501" s="19">
        <f t="shared" si="206"/>
        <v>1</v>
      </c>
      <c r="AH501" s="19">
        <f t="shared" si="207"/>
        <v>1</v>
      </c>
      <c r="AI501" s="19">
        <f t="shared" si="208"/>
        <v>0</v>
      </c>
      <c r="AJ501" s="19">
        <f>IF(P501&gt;=0.69,1,0)</f>
        <v>1</v>
      </c>
      <c r="AK501" s="19">
        <f t="shared" si="209"/>
        <v>0</v>
      </c>
      <c r="AL501" s="19">
        <f t="shared" si="210"/>
        <v>1</v>
      </c>
      <c r="AM501" s="8">
        <f t="shared" si="211"/>
        <v>0</v>
      </c>
      <c r="AN501" s="8">
        <f t="shared" si="212"/>
        <v>1</v>
      </c>
      <c r="AO501" s="8">
        <f t="shared" si="213"/>
        <v>1</v>
      </c>
      <c r="AP501" s="8">
        <f t="shared" si="214"/>
        <v>6</v>
      </c>
    </row>
    <row r="502" spans="1:43" x14ac:dyDescent="0.25">
      <c r="A502" s="8" t="s">
        <v>2203</v>
      </c>
      <c r="B502" s="8" t="s">
        <v>2255</v>
      </c>
      <c r="C502" s="9" t="s">
        <v>2023</v>
      </c>
      <c r="D502" s="10" t="s">
        <v>918</v>
      </c>
      <c r="E502" s="8" t="s">
        <v>919</v>
      </c>
      <c r="F502" s="11">
        <v>18</v>
      </c>
      <c r="G502" s="11">
        <v>18</v>
      </c>
      <c r="H502" s="11">
        <f t="shared" si="194"/>
        <v>0</v>
      </c>
      <c r="I502" s="52">
        <f t="shared" si="221"/>
        <v>0</v>
      </c>
      <c r="J502" s="11">
        <v>8</v>
      </c>
      <c r="K502" s="11">
        <v>5</v>
      </c>
      <c r="L502" s="14">
        <f t="shared" si="219"/>
        <v>0.625</v>
      </c>
      <c r="M502" s="8">
        <v>8</v>
      </c>
      <c r="N502" s="12">
        <f t="shared" si="196"/>
        <v>0.44444444444444442</v>
      </c>
      <c r="O502" s="8">
        <v>6</v>
      </c>
      <c r="P502" s="12">
        <f t="shared" si="197"/>
        <v>0.33333333333333331</v>
      </c>
      <c r="Q502" s="8">
        <v>10</v>
      </c>
      <c r="R502" s="12">
        <f t="shared" si="198"/>
        <v>0.55555555555555558</v>
      </c>
      <c r="S502" s="8">
        <v>2</v>
      </c>
      <c r="T502" s="8">
        <v>0</v>
      </c>
      <c r="U502" s="8">
        <v>0</v>
      </c>
      <c r="V502" s="8"/>
      <c r="W502" s="8">
        <v>0</v>
      </c>
      <c r="X502" s="8">
        <v>0</v>
      </c>
      <c r="Y502" s="17">
        <f t="shared" si="199"/>
        <v>0</v>
      </c>
      <c r="Z502" s="17">
        <f t="shared" si="200"/>
        <v>0</v>
      </c>
      <c r="AA502" s="17">
        <f t="shared" si="201"/>
        <v>0</v>
      </c>
      <c r="AB502" s="17">
        <f t="shared" si="202"/>
        <v>0</v>
      </c>
      <c r="AC502" s="17">
        <f t="shared" si="203"/>
        <v>0</v>
      </c>
      <c r="AD502" s="8">
        <v>8</v>
      </c>
      <c r="AE502" s="12">
        <f t="shared" si="204"/>
        <v>0.44444444444444442</v>
      </c>
      <c r="AF502" s="19">
        <f t="shared" si="205"/>
        <v>0</v>
      </c>
      <c r="AG502" s="19">
        <f t="shared" si="206"/>
        <v>0</v>
      </c>
      <c r="AH502" s="19">
        <f t="shared" si="207"/>
        <v>1</v>
      </c>
      <c r="AI502" s="19">
        <f t="shared" si="208"/>
        <v>1</v>
      </c>
      <c r="AJ502" s="19">
        <f t="shared" ref="AJ502:AJ525" si="222">IF(P502&gt;=0.695,1,0)</f>
        <v>0</v>
      </c>
      <c r="AK502" s="19">
        <f t="shared" si="209"/>
        <v>1</v>
      </c>
      <c r="AL502" s="19">
        <f t="shared" si="210"/>
        <v>0</v>
      </c>
      <c r="AM502" s="8">
        <f t="shared" si="211"/>
        <v>0</v>
      </c>
      <c r="AN502" s="8">
        <f t="shared" si="212"/>
        <v>0</v>
      </c>
      <c r="AO502" s="8">
        <f t="shared" si="213"/>
        <v>0</v>
      </c>
      <c r="AP502" s="8">
        <f t="shared" si="214"/>
        <v>3</v>
      </c>
    </row>
    <row r="503" spans="1:43" x14ac:dyDescent="0.25">
      <c r="A503" s="8" t="s">
        <v>2203</v>
      </c>
      <c r="B503" s="8" t="s">
        <v>2255</v>
      </c>
      <c r="C503" s="9" t="s">
        <v>2266</v>
      </c>
      <c r="D503" s="10" t="s">
        <v>920</v>
      </c>
      <c r="E503" s="8" t="s">
        <v>921</v>
      </c>
      <c r="F503" s="11">
        <v>16</v>
      </c>
      <c r="G503" s="11">
        <v>11</v>
      </c>
      <c r="H503" s="11">
        <f t="shared" si="194"/>
        <v>-5</v>
      </c>
      <c r="I503" s="52">
        <f t="shared" si="221"/>
        <v>-0.3125</v>
      </c>
      <c r="J503" s="11">
        <v>5</v>
      </c>
      <c r="K503" s="11">
        <v>2</v>
      </c>
      <c r="L503" s="14">
        <f t="shared" si="219"/>
        <v>0.4</v>
      </c>
      <c r="M503" s="8">
        <v>4</v>
      </c>
      <c r="N503" s="12">
        <f t="shared" si="196"/>
        <v>0.36363636363636365</v>
      </c>
      <c r="O503" s="8">
        <v>7</v>
      </c>
      <c r="P503" s="12">
        <f t="shared" si="197"/>
        <v>0.63636363636363635</v>
      </c>
      <c r="Q503" s="8">
        <v>5</v>
      </c>
      <c r="R503" s="12">
        <f t="shared" si="198"/>
        <v>0.45454545454545453</v>
      </c>
      <c r="S503" s="8">
        <v>2</v>
      </c>
      <c r="T503" s="8">
        <v>0</v>
      </c>
      <c r="U503" s="8">
        <v>0</v>
      </c>
      <c r="V503" s="8"/>
      <c r="W503" s="8">
        <v>0</v>
      </c>
      <c r="X503" s="8">
        <v>0</v>
      </c>
      <c r="Y503" s="17">
        <f t="shared" si="199"/>
        <v>0</v>
      </c>
      <c r="Z503" s="17">
        <f t="shared" si="200"/>
        <v>0</v>
      </c>
      <c r="AA503" s="17">
        <f t="shared" si="201"/>
        <v>0</v>
      </c>
      <c r="AB503" s="17">
        <f t="shared" si="202"/>
        <v>0</v>
      </c>
      <c r="AC503" s="17">
        <f t="shared" si="203"/>
        <v>0</v>
      </c>
      <c r="AD503" s="8">
        <v>6</v>
      </c>
      <c r="AE503" s="12">
        <f t="shared" si="204"/>
        <v>0.54545454545454541</v>
      </c>
      <c r="AF503" s="19">
        <f t="shared" si="205"/>
        <v>0</v>
      </c>
      <c r="AG503" s="19">
        <f t="shared" si="206"/>
        <v>0</v>
      </c>
      <c r="AH503" s="19">
        <f t="shared" si="207"/>
        <v>0</v>
      </c>
      <c r="AI503" s="19">
        <f t="shared" si="208"/>
        <v>0</v>
      </c>
      <c r="AJ503" s="19">
        <f t="shared" si="222"/>
        <v>0</v>
      </c>
      <c r="AK503" s="19">
        <f t="shared" si="209"/>
        <v>0</v>
      </c>
      <c r="AL503" s="19">
        <f t="shared" si="210"/>
        <v>0</v>
      </c>
      <c r="AM503" s="8">
        <f t="shared" si="211"/>
        <v>0</v>
      </c>
      <c r="AN503" s="8">
        <f t="shared" si="212"/>
        <v>0</v>
      </c>
      <c r="AO503" s="8">
        <f t="shared" si="213"/>
        <v>0</v>
      </c>
      <c r="AP503" s="8">
        <f t="shared" si="214"/>
        <v>0</v>
      </c>
    </row>
    <row r="504" spans="1:43" x14ac:dyDescent="0.25">
      <c r="A504" s="8" t="s">
        <v>2203</v>
      </c>
      <c r="B504" s="8" t="s">
        <v>2255</v>
      </c>
      <c r="C504" s="9" t="s">
        <v>2267</v>
      </c>
      <c r="D504" s="10" t="s">
        <v>922</v>
      </c>
      <c r="E504" s="8" t="s">
        <v>1599</v>
      </c>
      <c r="F504" s="11">
        <v>17</v>
      </c>
      <c r="G504" s="11">
        <v>28</v>
      </c>
      <c r="H504" s="11">
        <f t="shared" si="194"/>
        <v>11</v>
      </c>
      <c r="I504" s="52">
        <f t="shared" si="221"/>
        <v>0.6470588235294118</v>
      </c>
      <c r="J504" s="11">
        <v>10</v>
      </c>
      <c r="K504" s="11">
        <v>10</v>
      </c>
      <c r="L504" s="14">
        <f t="shared" si="219"/>
        <v>1</v>
      </c>
      <c r="M504" s="8">
        <v>6</v>
      </c>
      <c r="N504" s="12">
        <f t="shared" si="196"/>
        <v>0.21428571428571427</v>
      </c>
      <c r="O504" s="8">
        <v>20</v>
      </c>
      <c r="P504" s="12">
        <f t="shared" si="197"/>
        <v>0.7142857142857143</v>
      </c>
      <c r="Q504" s="8">
        <v>7</v>
      </c>
      <c r="R504" s="12">
        <f t="shared" si="198"/>
        <v>0.25</v>
      </c>
      <c r="S504" s="8">
        <v>6</v>
      </c>
      <c r="T504" s="8">
        <v>0</v>
      </c>
      <c r="U504" s="8">
        <v>1</v>
      </c>
      <c r="V504" s="8"/>
      <c r="W504" s="8">
        <v>0</v>
      </c>
      <c r="X504" s="8">
        <v>1</v>
      </c>
      <c r="Y504" s="17">
        <f t="shared" si="199"/>
        <v>0</v>
      </c>
      <c r="Z504" s="17" t="str">
        <f t="shared" si="200"/>
        <v>YES</v>
      </c>
      <c r="AA504" s="17">
        <f t="shared" si="201"/>
        <v>0</v>
      </c>
      <c r="AB504" s="17">
        <f t="shared" si="202"/>
        <v>0</v>
      </c>
      <c r="AC504" s="17" t="str">
        <f t="shared" si="203"/>
        <v>YES</v>
      </c>
      <c r="AD504" s="8">
        <v>18</v>
      </c>
      <c r="AE504" s="12">
        <f t="shared" si="204"/>
        <v>0.6428571428571429</v>
      </c>
      <c r="AF504" s="19">
        <f t="shared" si="205"/>
        <v>0</v>
      </c>
      <c r="AG504" s="19">
        <f t="shared" si="206"/>
        <v>1</v>
      </c>
      <c r="AH504" s="19">
        <f t="shared" si="207"/>
        <v>1</v>
      </c>
      <c r="AI504" s="19">
        <f t="shared" si="208"/>
        <v>0</v>
      </c>
      <c r="AJ504" s="19">
        <f t="shared" si="222"/>
        <v>1</v>
      </c>
      <c r="AK504" s="19">
        <f t="shared" si="209"/>
        <v>0</v>
      </c>
      <c r="AL504" s="19">
        <f t="shared" si="210"/>
        <v>1</v>
      </c>
      <c r="AM504" s="8">
        <f t="shared" si="211"/>
        <v>1</v>
      </c>
      <c r="AN504" s="8">
        <f t="shared" si="212"/>
        <v>1</v>
      </c>
      <c r="AO504" s="8">
        <f t="shared" si="213"/>
        <v>1</v>
      </c>
      <c r="AP504" s="8">
        <f t="shared" si="214"/>
        <v>7</v>
      </c>
    </row>
    <row r="505" spans="1:43" x14ac:dyDescent="0.25">
      <c r="A505" s="20" t="s">
        <v>2203</v>
      </c>
      <c r="B505" s="20" t="s">
        <v>2255</v>
      </c>
      <c r="C505" s="21" t="s">
        <v>2268</v>
      </c>
      <c r="D505" s="22" t="s">
        <v>923</v>
      </c>
      <c r="E505" s="20" t="s">
        <v>924</v>
      </c>
      <c r="F505" s="23">
        <v>13</v>
      </c>
      <c r="G505" s="23">
        <v>5</v>
      </c>
      <c r="H505" s="23">
        <f t="shared" si="194"/>
        <v>-8</v>
      </c>
      <c r="I505" s="53">
        <f t="shared" si="221"/>
        <v>-0.61538461538461542</v>
      </c>
      <c r="J505" s="23">
        <v>5</v>
      </c>
      <c r="K505" s="23">
        <v>2</v>
      </c>
      <c r="L505" s="24">
        <f t="shared" si="219"/>
        <v>0.4</v>
      </c>
      <c r="M505" s="20">
        <v>4</v>
      </c>
      <c r="N505" s="25">
        <f t="shared" si="196"/>
        <v>0.8</v>
      </c>
      <c r="O505" s="20">
        <v>4</v>
      </c>
      <c r="P505" s="25">
        <f t="shared" si="197"/>
        <v>0.8</v>
      </c>
      <c r="Q505" s="20">
        <v>4</v>
      </c>
      <c r="R505" s="25">
        <f t="shared" si="198"/>
        <v>0.8</v>
      </c>
      <c r="S505" s="20">
        <v>1</v>
      </c>
      <c r="T505" s="20">
        <v>0</v>
      </c>
      <c r="U505" s="20">
        <v>0</v>
      </c>
      <c r="V505" s="20"/>
      <c r="W505" s="20">
        <v>0</v>
      </c>
      <c r="X505" s="20">
        <v>0</v>
      </c>
      <c r="Y505" s="26">
        <f t="shared" si="199"/>
        <v>0</v>
      </c>
      <c r="Z505" s="26">
        <f t="shared" si="200"/>
        <v>0</v>
      </c>
      <c r="AA505" s="26">
        <f t="shared" si="201"/>
        <v>0</v>
      </c>
      <c r="AB505" s="26">
        <f t="shared" si="202"/>
        <v>0</v>
      </c>
      <c r="AC505" s="26">
        <f t="shared" si="203"/>
        <v>0</v>
      </c>
      <c r="AD505" s="20">
        <v>5</v>
      </c>
      <c r="AE505" s="25">
        <f t="shared" si="204"/>
        <v>1</v>
      </c>
      <c r="AF505" s="27">
        <f t="shared" si="205"/>
        <v>0</v>
      </c>
      <c r="AG505" s="27">
        <f t="shared" si="206"/>
        <v>0</v>
      </c>
      <c r="AH505" s="27">
        <f t="shared" si="207"/>
        <v>0</v>
      </c>
      <c r="AI505" s="27">
        <f t="shared" si="208"/>
        <v>1</v>
      </c>
      <c r="AJ505" s="27">
        <f t="shared" si="222"/>
        <v>1</v>
      </c>
      <c r="AK505" s="27">
        <f t="shared" si="209"/>
        <v>1</v>
      </c>
      <c r="AL505" s="27">
        <f t="shared" si="210"/>
        <v>0</v>
      </c>
      <c r="AM505" s="20">
        <f t="shared" si="211"/>
        <v>0</v>
      </c>
      <c r="AN505" s="20">
        <f t="shared" si="212"/>
        <v>0</v>
      </c>
      <c r="AO505" s="20">
        <f t="shared" si="213"/>
        <v>1</v>
      </c>
      <c r="AP505" s="20">
        <f t="shared" si="214"/>
        <v>4</v>
      </c>
      <c r="AQ505" s="28"/>
    </row>
    <row r="506" spans="1:43" x14ac:dyDescent="0.25">
      <c r="A506" s="20" t="s">
        <v>2203</v>
      </c>
      <c r="B506" s="20" t="s">
        <v>2255</v>
      </c>
      <c r="C506" s="21" t="s">
        <v>2269</v>
      </c>
      <c r="D506" s="22" t="s">
        <v>925</v>
      </c>
      <c r="E506" s="20" t="s">
        <v>926</v>
      </c>
      <c r="F506" s="23">
        <v>12</v>
      </c>
      <c r="G506" s="23">
        <v>8</v>
      </c>
      <c r="H506" s="23">
        <f t="shared" si="194"/>
        <v>-4</v>
      </c>
      <c r="I506" s="53">
        <f t="shared" si="221"/>
        <v>-0.33333333333333331</v>
      </c>
      <c r="J506" s="23">
        <v>6</v>
      </c>
      <c r="K506" s="23">
        <v>3</v>
      </c>
      <c r="L506" s="24">
        <f t="shared" si="219"/>
        <v>0.5</v>
      </c>
      <c r="M506" s="20">
        <v>3</v>
      </c>
      <c r="N506" s="25">
        <f t="shared" si="196"/>
        <v>0.375</v>
      </c>
      <c r="O506" s="20">
        <v>6</v>
      </c>
      <c r="P506" s="25">
        <f t="shared" si="197"/>
        <v>0.75</v>
      </c>
      <c r="Q506" s="20">
        <v>3</v>
      </c>
      <c r="R506" s="25">
        <f t="shared" si="198"/>
        <v>0.375</v>
      </c>
      <c r="S506" s="20">
        <v>7</v>
      </c>
      <c r="T506" s="20">
        <v>0</v>
      </c>
      <c r="U506" s="20">
        <v>0</v>
      </c>
      <c r="V506" s="20"/>
      <c r="W506" s="20">
        <v>0</v>
      </c>
      <c r="X506" s="20">
        <v>0</v>
      </c>
      <c r="Y506" s="26">
        <f t="shared" si="199"/>
        <v>0</v>
      </c>
      <c r="Z506" s="26">
        <f t="shared" si="200"/>
        <v>0</v>
      </c>
      <c r="AA506" s="26">
        <f t="shared" si="201"/>
        <v>0</v>
      </c>
      <c r="AB506" s="26">
        <f t="shared" si="202"/>
        <v>0</v>
      </c>
      <c r="AC506" s="26">
        <f t="shared" si="203"/>
        <v>0</v>
      </c>
      <c r="AD506" s="20">
        <v>2</v>
      </c>
      <c r="AE506" s="25">
        <f t="shared" si="204"/>
        <v>0.25</v>
      </c>
      <c r="AF506" s="27">
        <f t="shared" si="205"/>
        <v>0</v>
      </c>
      <c r="AG506" s="27">
        <f t="shared" si="206"/>
        <v>0</v>
      </c>
      <c r="AH506" s="27">
        <f t="shared" si="207"/>
        <v>1</v>
      </c>
      <c r="AI506" s="27">
        <f t="shared" si="208"/>
        <v>0</v>
      </c>
      <c r="AJ506" s="27">
        <f t="shared" si="222"/>
        <v>1</v>
      </c>
      <c r="AK506" s="27">
        <f t="shared" si="209"/>
        <v>0</v>
      </c>
      <c r="AL506" s="27">
        <f t="shared" si="210"/>
        <v>1</v>
      </c>
      <c r="AM506" s="20">
        <f t="shared" si="211"/>
        <v>0</v>
      </c>
      <c r="AN506" s="20">
        <f t="shared" si="212"/>
        <v>0</v>
      </c>
      <c r="AO506" s="20">
        <f t="shared" si="213"/>
        <v>0</v>
      </c>
      <c r="AP506" s="20">
        <f t="shared" si="214"/>
        <v>3</v>
      </c>
      <c r="AQ506" s="28"/>
    </row>
    <row r="507" spans="1:43" x14ac:dyDescent="0.25">
      <c r="A507" s="20" t="s">
        <v>2203</v>
      </c>
      <c r="B507" s="20" t="s">
        <v>2255</v>
      </c>
      <c r="C507" s="21" t="s">
        <v>2270</v>
      </c>
      <c r="D507" s="22" t="s">
        <v>1600</v>
      </c>
      <c r="E507" s="20" t="s">
        <v>1601</v>
      </c>
      <c r="F507" s="23">
        <v>8</v>
      </c>
      <c r="G507" s="23">
        <v>9</v>
      </c>
      <c r="H507" s="23">
        <f t="shared" si="194"/>
        <v>1</v>
      </c>
      <c r="I507" s="53">
        <f t="shared" si="221"/>
        <v>0.125</v>
      </c>
      <c r="J507" s="23">
        <v>3</v>
      </c>
      <c r="K507" s="23">
        <v>3</v>
      </c>
      <c r="L507" s="24">
        <f t="shared" si="219"/>
        <v>1</v>
      </c>
      <c r="M507" s="20">
        <v>2</v>
      </c>
      <c r="N507" s="25">
        <f t="shared" si="196"/>
        <v>0.22222222222222221</v>
      </c>
      <c r="O507" s="20">
        <v>7</v>
      </c>
      <c r="P507" s="25">
        <f t="shared" si="197"/>
        <v>0.77777777777777779</v>
      </c>
      <c r="Q507" s="20">
        <v>2</v>
      </c>
      <c r="R507" s="25">
        <f t="shared" si="198"/>
        <v>0.22222222222222221</v>
      </c>
      <c r="S507" s="20">
        <v>1</v>
      </c>
      <c r="T507" s="20">
        <v>0</v>
      </c>
      <c r="U507" s="20">
        <v>0</v>
      </c>
      <c r="V507" s="20"/>
      <c r="W507" s="20">
        <v>2</v>
      </c>
      <c r="X507" s="20">
        <v>0</v>
      </c>
      <c r="Y507" s="26">
        <f t="shared" si="199"/>
        <v>0</v>
      </c>
      <c r="Z507" s="26">
        <f t="shared" si="200"/>
        <v>0</v>
      </c>
      <c r="AA507" s="26">
        <f t="shared" si="201"/>
        <v>0</v>
      </c>
      <c r="AB507" s="26" t="str">
        <f t="shared" si="202"/>
        <v>YES</v>
      </c>
      <c r="AC507" s="26">
        <f t="shared" si="203"/>
        <v>0</v>
      </c>
      <c r="AD507" s="20">
        <v>5</v>
      </c>
      <c r="AE507" s="25">
        <f t="shared" si="204"/>
        <v>0.55555555555555558</v>
      </c>
      <c r="AF507" s="27">
        <f t="shared" si="205"/>
        <v>0</v>
      </c>
      <c r="AG507" s="27">
        <f t="shared" si="206"/>
        <v>1</v>
      </c>
      <c r="AH507" s="27">
        <f t="shared" si="207"/>
        <v>1</v>
      </c>
      <c r="AI507" s="27">
        <f t="shared" si="208"/>
        <v>0</v>
      </c>
      <c r="AJ507" s="27">
        <f t="shared" si="222"/>
        <v>1</v>
      </c>
      <c r="AK507" s="27">
        <f t="shared" si="209"/>
        <v>0</v>
      </c>
      <c r="AL507" s="27">
        <f t="shared" si="210"/>
        <v>0</v>
      </c>
      <c r="AM507" s="20">
        <f t="shared" si="211"/>
        <v>0</v>
      </c>
      <c r="AN507" s="20">
        <f t="shared" si="212"/>
        <v>1</v>
      </c>
      <c r="AO507" s="20">
        <f t="shared" si="213"/>
        <v>0</v>
      </c>
      <c r="AP507" s="20">
        <f t="shared" si="214"/>
        <v>4</v>
      </c>
      <c r="AQ507" s="28"/>
    </row>
    <row r="508" spans="1:43" x14ac:dyDescent="0.25">
      <c r="A508" s="8" t="s">
        <v>2203</v>
      </c>
      <c r="B508" s="8" t="s">
        <v>2271</v>
      </c>
      <c r="C508" s="9" t="s">
        <v>2181</v>
      </c>
      <c r="D508" s="10" t="s">
        <v>1602</v>
      </c>
      <c r="E508" s="8" t="s">
        <v>2272</v>
      </c>
      <c r="F508" s="11">
        <v>15</v>
      </c>
      <c r="G508" s="11">
        <v>19</v>
      </c>
      <c r="H508" s="11">
        <f t="shared" si="194"/>
        <v>4</v>
      </c>
      <c r="I508" s="52">
        <f t="shared" si="221"/>
        <v>0.26666666666666666</v>
      </c>
      <c r="J508" s="11">
        <v>4</v>
      </c>
      <c r="K508" s="11">
        <v>9</v>
      </c>
      <c r="L508" s="14">
        <f t="shared" si="219"/>
        <v>2.25</v>
      </c>
      <c r="M508" s="8">
        <v>8</v>
      </c>
      <c r="N508" s="12">
        <f t="shared" si="196"/>
        <v>0.42105263157894735</v>
      </c>
      <c r="O508" s="8">
        <v>13</v>
      </c>
      <c r="P508" s="12">
        <f t="shared" si="197"/>
        <v>0.68421052631578949</v>
      </c>
      <c r="Q508" s="8">
        <v>8</v>
      </c>
      <c r="R508" s="12">
        <f t="shared" si="198"/>
        <v>0.42105263157894735</v>
      </c>
      <c r="S508" s="8">
        <v>6</v>
      </c>
      <c r="T508" s="8">
        <v>0</v>
      </c>
      <c r="U508" s="8">
        <v>0</v>
      </c>
      <c r="V508" s="8"/>
      <c r="W508" s="8">
        <v>2</v>
      </c>
      <c r="X508" s="8">
        <v>0</v>
      </c>
      <c r="Y508" s="17">
        <f t="shared" si="199"/>
        <v>0</v>
      </c>
      <c r="Z508" s="17">
        <f t="shared" si="200"/>
        <v>0</v>
      </c>
      <c r="AA508" s="17">
        <f t="shared" si="201"/>
        <v>0</v>
      </c>
      <c r="AB508" s="17" t="str">
        <f t="shared" si="202"/>
        <v>YES</v>
      </c>
      <c r="AC508" s="17">
        <f t="shared" si="203"/>
        <v>0</v>
      </c>
      <c r="AD508" s="8">
        <v>10</v>
      </c>
      <c r="AE508" s="12">
        <f t="shared" si="204"/>
        <v>0.52631578947368418</v>
      </c>
      <c r="AF508" s="19">
        <f t="shared" si="205"/>
        <v>0</v>
      </c>
      <c r="AG508" s="19">
        <f t="shared" si="206"/>
        <v>1</v>
      </c>
      <c r="AH508" s="19">
        <f t="shared" si="207"/>
        <v>1</v>
      </c>
      <c r="AI508" s="19">
        <f t="shared" si="208"/>
        <v>1</v>
      </c>
      <c r="AJ508" s="19">
        <f t="shared" si="222"/>
        <v>0</v>
      </c>
      <c r="AK508" s="19">
        <f t="shared" si="209"/>
        <v>0</v>
      </c>
      <c r="AL508" s="19">
        <f t="shared" si="210"/>
        <v>1</v>
      </c>
      <c r="AM508" s="8">
        <f t="shared" si="211"/>
        <v>0</v>
      </c>
      <c r="AN508" s="8">
        <f t="shared" si="212"/>
        <v>1</v>
      </c>
      <c r="AO508" s="8">
        <f t="shared" si="213"/>
        <v>0</v>
      </c>
      <c r="AP508" s="8">
        <f t="shared" si="214"/>
        <v>5</v>
      </c>
    </row>
    <row r="509" spans="1:43" x14ac:dyDescent="0.25">
      <c r="A509" s="8" t="s">
        <v>2203</v>
      </c>
      <c r="B509" s="8" t="s">
        <v>2271</v>
      </c>
      <c r="C509" s="9" t="s">
        <v>2171</v>
      </c>
      <c r="D509" s="10" t="s">
        <v>927</v>
      </c>
      <c r="E509" s="8" t="s">
        <v>928</v>
      </c>
      <c r="F509" s="11">
        <v>29</v>
      </c>
      <c r="G509" s="11">
        <v>32</v>
      </c>
      <c r="H509" s="11">
        <f t="shared" si="194"/>
        <v>3</v>
      </c>
      <c r="I509" s="52">
        <f t="shared" si="221"/>
        <v>0.10344827586206896</v>
      </c>
      <c r="J509" s="11">
        <v>27</v>
      </c>
      <c r="K509" s="11">
        <v>7</v>
      </c>
      <c r="L509" s="14">
        <f t="shared" si="219"/>
        <v>0.25925925925925924</v>
      </c>
      <c r="M509" s="8">
        <v>13</v>
      </c>
      <c r="N509" s="12">
        <f t="shared" si="196"/>
        <v>0.40625</v>
      </c>
      <c r="O509" s="8">
        <v>19</v>
      </c>
      <c r="P509" s="12">
        <f t="shared" si="197"/>
        <v>0.59375</v>
      </c>
      <c r="Q509" s="8">
        <v>16</v>
      </c>
      <c r="R509" s="12">
        <f t="shared" si="198"/>
        <v>0.5</v>
      </c>
      <c r="S509" s="8">
        <v>2</v>
      </c>
      <c r="T509" s="8">
        <v>0</v>
      </c>
      <c r="U509" s="8">
        <v>0</v>
      </c>
      <c r="V509" s="8"/>
      <c r="W509" s="8">
        <v>1</v>
      </c>
      <c r="X509" s="8">
        <v>1</v>
      </c>
      <c r="Y509" s="17">
        <f t="shared" si="199"/>
        <v>0</v>
      </c>
      <c r="Z509" s="17">
        <f t="shared" si="200"/>
        <v>0</v>
      </c>
      <c r="AA509" s="17">
        <f t="shared" si="201"/>
        <v>0</v>
      </c>
      <c r="AB509" s="17" t="str">
        <f t="shared" si="202"/>
        <v>YES</v>
      </c>
      <c r="AC509" s="17" t="str">
        <f t="shared" si="203"/>
        <v>YES</v>
      </c>
      <c r="AD509" s="8">
        <v>12</v>
      </c>
      <c r="AE509" s="12">
        <f t="shared" si="204"/>
        <v>0.375</v>
      </c>
      <c r="AF509" s="19">
        <f t="shared" si="205"/>
        <v>0</v>
      </c>
      <c r="AG509" s="19">
        <f t="shared" si="206"/>
        <v>1</v>
      </c>
      <c r="AH509" s="19">
        <f t="shared" si="207"/>
        <v>0</v>
      </c>
      <c r="AI509" s="19">
        <f t="shared" si="208"/>
        <v>1</v>
      </c>
      <c r="AJ509" s="19">
        <f t="shared" si="222"/>
        <v>0</v>
      </c>
      <c r="AK509" s="19">
        <f t="shared" si="209"/>
        <v>1</v>
      </c>
      <c r="AL509" s="19">
        <f t="shared" si="210"/>
        <v>0</v>
      </c>
      <c r="AM509" s="8">
        <f t="shared" si="211"/>
        <v>0</v>
      </c>
      <c r="AN509" s="8">
        <f t="shared" si="212"/>
        <v>1</v>
      </c>
      <c r="AO509" s="8">
        <f t="shared" si="213"/>
        <v>0</v>
      </c>
      <c r="AP509" s="8">
        <f t="shared" si="214"/>
        <v>4</v>
      </c>
    </row>
    <row r="510" spans="1:43" x14ac:dyDescent="0.25">
      <c r="A510" s="8" t="s">
        <v>2203</v>
      </c>
      <c r="B510" s="8" t="s">
        <v>2271</v>
      </c>
      <c r="C510" s="9" t="s">
        <v>1961</v>
      </c>
      <c r="D510" s="10" t="s">
        <v>929</v>
      </c>
      <c r="E510" s="8" t="s">
        <v>930</v>
      </c>
      <c r="F510" s="11">
        <v>18</v>
      </c>
      <c r="G510" s="11">
        <v>13</v>
      </c>
      <c r="H510" s="11">
        <f t="shared" si="194"/>
        <v>-5</v>
      </c>
      <c r="I510" s="52">
        <f t="shared" si="221"/>
        <v>-0.27777777777777779</v>
      </c>
      <c r="J510" s="11">
        <v>5</v>
      </c>
      <c r="K510" s="11">
        <v>2</v>
      </c>
      <c r="L510" s="14">
        <f t="shared" si="219"/>
        <v>0.4</v>
      </c>
      <c r="M510" s="8">
        <v>6</v>
      </c>
      <c r="N510" s="12">
        <f t="shared" si="196"/>
        <v>0.46153846153846156</v>
      </c>
      <c r="O510" s="8">
        <v>12</v>
      </c>
      <c r="P510" s="12">
        <f t="shared" si="197"/>
        <v>0.92307692307692313</v>
      </c>
      <c r="Q510" s="8">
        <v>8</v>
      </c>
      <c r="R510" s="12">
        <f t="shared" si="198"/>
        <v>0.61538461538461542</v>
      </c>
      <c r="S510" s="8">
        <v>6</v>
      </c>
      <c r="T510" s="8">
        <v>0</v>
      </c>
      <c r="U510" s="8">
        <v>0</v>
      </c>
      <c r="V510" s="8"/>
      <c r="W510" s="8">
        <v>1</v>
      </c>
      <c r="X510" s="8">
        <v>0</v>
      </c>
      <c r="Y510" s="17">
        <f t="shared" si="199"/>
        <v>0</v>
      </c>
      <c r="Z510" s="17">
        <f t="shared" si="200"/>
        <v>0</v>
      </c>
      <c r="AA510" s="17">
        <f t="shared" si="201"/>
        <v>0</v>
      </c>
      <c r="AB510" s="17" t="str">
        <f t="shared" si="202"/>
        <v>YES</v>
      </c>
      <c r="AC510" s="17">
        <f t="shared" si="203"/>
        <v>0</v>
      </c>
      <c r="AD510" s="8">
        <v>9</v>
      </c>
      <c r="AE510" s="12">
        <f t="shared" si="204"/>
        <v>0.69230769230769229</v>
      </c>
      <c r="AF510" s="19">
        <f t="shared" si="205"/>
        <v>0</v>
      </c>
      <c r="AG510" s="19">
        <f t="shared" si="206"/>
        <v>0</v>
      </c>
      <c r="AH510" s="19">
        <f t="shared" si="207"/>
        <v>0</v>
      </c>
      <c r="AI510" s="19">
        <f t="shared" si="208"/>
        <v>1</v>
      </c>
      <c r="AJ510" s="19">
        <f t="shared" si="222"/>
        <v>1</v>
      </c>
      <c r="AK510" s="19">
        <f t="shared" si="209"/>
        <v>1</v>
      </c>
      <c r="AL510" s="19">
        <f t="shared" si="210"/>
        <v>1</v>
      </c>
      <c r="AM510" s="8">
        <f t="shared" si="211"/>
        <v>0</v>
      </c>
      <c r="AN510" s="8">
        <f t="shared" si="212"/>
        <v>1</v>
      </c>
      <c r="AO510" s="8">
        <f t="shared" si="213"/>
        <v>1</v>
      </c>
      <c r="AP510" s="8">
        <f t="shared" si="214"/>
        <v>6</v>
      </c>
    </row>
    <row r="511" spans="1:43" x14ac:dyDescent="0.25">
      <c r="A511" s="8" t="s">
        <v>2203</v>
      </c>
      <c r="B511" s="8" t="s">
        <v>2271</v>
      </c>
      <c r="C511" s="9" t="s">
        <v>2054</v>
      </c>
      <c r="D511" s="10" t="s">
        <v>931</v>
      </c>
      <c r="E511" s="8" t="s">
        <v>932</v>
      </c>
      <c r="F511" s="11">
        <v>23</v>
      </c>
      <c r="G511" s="11">
        <v>14</v>
      </c>
      <c r="H511" s="11">
        <f t="shared" si="194"/>
        <v>-9</v>
      </c>
      <c r="I511" s="52">
        <f t="shared" si="221"/>
        <v>-0.39130434782608697</v>
      </c>
      <c r="J511" s="11">
        <v>12</v>
      </c>
      <c r="K511" s="11">
        <v>5</v>
      </c>
      <c r="L511" s="14">
        <f t="shared" si="219"/>
        <v>0.41666666666666669</v>
      </c>
      <c r="M511" s="8">
        <v>5</v>
      </c>
      <c r="N511" s="12">
        <f t="shared" si="196"/>
        <v>0.35714285714285715</v>
      </c>
      <c r="O511" s="8">
        <v>7</v>
      </c>
      <c r="P511" s="12">
        <f t="shared" si="197"/>
        <v>0.5</v>
      </c>
      <c r="Q511" s="8">
        <v>8</v>
      </c>
      <c r="R511" s="12">
        <f t="shared" si="198"/>
        <v>0.5714285714285714</v>
      </c>
      <c r="S511" s="8">
        <v>3</v>
      </c>
      <c r="T511" s="8">
        <v>0</v>
      </c>
      <c r="U511" s="8">
        <v>0</v>
      </c>
      <c r="V511" s="8"/>
      <c r="W511" s="8">
        <v>0</v>
      </c>
      <c r="X511" s="8">
        <v>0</v>
      </c>
      <c r="Y511" s="17">
        <f t="shared" si="199"/>
        <v>0</v>
      </c>
      <c r="Z511" s="17">
        <f t="shared" si="200"/>
        <v>0</v>
      </c>
      <c r="AA511" s="17">
        <f t="shared" si="201"/>
        <v>0</v>
      </c>
      <c r="AB511" s="17">
        <f t="shared" si="202"/>
        <v>0</v>
      </c>
      <c r="AC511" s="17">
        <f t="shared" si="203"/>
        <v>0</v>
      </c>
      <c r="AD511" s="8">
        <v>3</v>
      </c>
      <c r="AE511" s="12">
        <f t="shared" si="204"/>
        <v>0.21428571428571427</v>
      </c>
      <c r="AF511" s="19">
        <f t="shared" si="205"/>
        <v>0</v>
      </c>
      <c r="AG511" s="19">
        <f t="shared" si="206"/>
        <v>0</v>
      </c>
      <c r="AH511" s="19">
        <f t="shared" si="207"/>
        <v>0</v>
      </c>
      <c r="AI511" s="19">
        <f t="shared" si="208"/>
        <v>0</v>
      </c>
      <c r="AJ511" s="19">
        <f t="shared" si="222"/>
        <v>0</v>
      </c>
      <c r="AK511" s="19">
        <f t="shared" si="209"/>
        <v>1</v>
      </c>
      <c r="AL511" s="19">
        <f t="shared" si="210"/>
        <v>1</v>
      </c>
      <c r="AM511" s="8">
        <f t="shared" si="211"/>
        <v>0</v>
      </c>
      <c r="AN511" s="8">
        <f t="shared" si="212"/>
        <v>0</v>
      </c>
      <c r="AO511" s="8">
        <f t="shared" si="213"/>
        <v>0</v>
      </c>
      <c r="AP511" s="8">
        <f t="shared" si="214"/>
        <v>2</v>
      </c>
    </row>
    <row r="512" spans="1:43" x14ac:dyDescent="0.25">
      <c r="A512" s="8" t="s">
        <v>2203</v>
      </c>
      <c r="B512" s="8" t="s">
        <v>2273</v>
      </c>
      <c r="C512" s="9" t="s">
        <v>1958</v>
      </c>
      <c r="D512" s="10" t="s">
        <v>933</v>
      </c>
      <c r="E512" s="8" t="s">
        <v>934</v>
      </c>
      <c r="F512" s="11">
        <v>25</v>
      </c>
      <c r="G512" s="11">
        <v>25</v>
      </c>
      <c r="H512" s="11">
        <f t="shared" si="194"/>
        <v>0</v>
      </c>
      <c r="I512" s="52">
        <f t="shared" si="221"/>
        <v>0</v>
      </c>
      <c r="J512" s="11">
        <v>10</v>
      </c>
      <c r="K512" s="11">
        <v>5</v>
      </c>
      <c r="L512" s="14">
        <f t="shared" si="219"/>
        <v>0.5</v>
      </c>
      <c r="M512" s="8">
        <v>10</v>
      </c>
      <c r="N512" s="12">
        <f t="shared" si="196"/>
        <v>0.4</v>
      </c>
      <c r="O512" s="8">
        <v>16</v>
      </c>
      <c r="P512" s="12">
        <f t="shared" si="197"/>
        <v>0.64</v>
      </c>
      <c r="Q512" s="8">
        <v>13</v>
      </c>
      <c r="R512" s="12">
        <f t="shared" si="198"/>
        <v>0.52</v>
      </c>
      <c r="S512" s="8">
        <v>1</v>
      </c>
      <c r="T512" s="8">
        <v>0</v>
      </c>
      <c r="U512" s="8">
        <v>1</v>
      </c>
      <c r="V512" s="8"/>
      <c r="W512" s="8">
        <v>0</v>
      </c>
      <c r="X512" s="8">
        <v>0</v>
      </c>
      <c r="Y512" s="17">
        <f t="shared" si="199"/>
        <v>0</v>
      </c>
      <c r="Z512" s="17" t="str">
        <f t="shared" si="200"/>
        <v>YES</v>
      </c>
      <c r="AA512" s="17">
        <f t="shared" si="201"/>
        <v>0</v>
      </c>
      <c r="AB512" s="17">
        <f t="shared" si="202"/>
        <v>0</v>
      </c>
      <c r="AC512" s="17">
        <f t="shared" si="203"/>
        <v>0</v>
      </c>
      <c r="AD512" s="8">
        <v>13</v>
      </c>
      <c r="AE512" s="12">
        <f t="shared" si="204"/>
        <v>0.52</v>
      </c>
      <c r="AF512" s="19">
        <f t="shared" si="205"/>
        <v>0</v>
      </c>
      <c r="AG512" s="19">
        <f t="shared" si="206"/>
        <v>0</v>
      </c>
      <c r="AH512" s="19">
        <f t="shared" si="207"/>
        <v>1</v>
      </c>
      <c r="AI512" s="19">
        <f t="shared" si="208"/>
        <v>1</v>
      </c>
      <c r="AJ512" s="19">
        <f t="shared" si="222"/>
        <v>0</v>
      </c>
      <c r="AK512" s="19">
        <f t="shared" si="209"/>
        <v>1</v>
      </c>
      <c r="AL512" s="19">
        <f t="shared" si="210"/>
        <v>0</v>
      </c>
      <c r="AM512" s="8">
        <f t="shared" si="211"/>
        <v>1</v>
      </c>
      <c r="AN512" s="8">
        <f t="shared" si="212"/>
        <v>0</v>
      </c>
      <c r="AO512" s="8">
        <f t="shared" si="213"/>
        <v>0</v>
      </c>
      <c r="AP512" s="8">
        <f t="shared" si="214"/>
        <v>4</v>
      </c>
    </row>
    <row r="513" spans="1:43" x14ac:dyDescent="0.25">
      <c r="A513" s="8" t="s">
        <v>2203</v>
      </c>
      <c r="B513" s="8" t="s">
        <v>2273</v>
      </c>
      <c r="C513" s="9" t="s">
        <v>2024</v>
      </c>
      <c r="D513" s="10" t="s">
        <v>935</v>
      </c>
      <c r="E513" s="8" t="s">
        <v>936</v>
      </c>
      <c r="F513" s="11">
        <v>16</v>
      </c>
      <c r="G513" s="11">
        <v>17</v>
      </c>
      <c r="H513" s="11">
        <f t="shared" ref="H513:H575" si="223">G513-F513</f>
        <v>1</v>
      </c>
      <c r="I513" s="52">
        <f t="shared" si="221"/>
        <v>6.25E-2</v>
      </c>
      <c r="J513" s="11">
        <v>3</v>
      </c>
      <c r="K513" s="11">
        <v>2</v>
      </c>
      <c r="L513" s="14">
        <f t="shared" si="219"/>
        <v>0.66666666666666663</v>
      </c>
      <c r="M513" s="8">
        <v>6</v>
      </c>
      <c r="N513" s="12">
        <f t="shared" ref="N513:N575" si="224">M513/G513</f>
        <v>0.35294117647058826</v>
      </c>
      <c r="O513" s="8">
        <v>10</v>
      </c>
      <c r="P513" s="12">
        <f t="shared" ref="P513:P575" si="225">O513/G513</f>
        <v>0.58823529411764708</v>
      </c>
      <c r="Q513" s="8">
        <v>8</v>
      </c>
      <c r="R513" s="12">
        <f t="shared" ref="R513:R575" si="226">Q513/G513</f>
        <v>0.47058823529411764</v>
      </c>
      <c r="S513" s="8">
        <v>1</v>
      </c>
      <c r="T513" s="8">
        <v>0</v>
      </c>
      <c r="U513" s="8">
        <v>0</v>
      </c>
      <c r="V513" s="8"/>
      <c r="W513" s="8">
        <v>2</v>
      </c>
      <c r="X513" s="8">
        <v>0</v>
      </c>
      <c r="Y513" s="17">
        <f t="shared" ref="Y513:Y575" si="227">IF(T513&gt;0,"YES",T513)</f>
        <v>0</v>
      </c>
      <c r="Z513" s="17">
        <f t="shared" ref="Z513:Z575" si="228">IF(U513&gt;0,"YES",U513)</f>
        <v>0</v>
      </c>
      <c r="AA513" s="17">
        <f t="shared" ref="AA513:AA575" si="229">IF(V513&gt;0,"YES",V513)</f>
        <v>0</v>
      </c>
      <c r="AB513" s="17" t="str">
        <f t="shared" ref="AB513:AB575" si="230">IF(W513&gt;0,"YES",W513)</f>
        <v>YES</v>
      </c>
      <c r="AC513" s="17">
        <f t="shared" ref="AC513:AC575" si="231">IF(X513&gt;0,"YES",X513)</f>
        <v>0</v>
      </c>
      <c r="AD513" s="8">
        <v>7</v>
      </c>
      <c r="AE513" s="12">
        <f t="shared" ref="AE513:AE575" si="232">AD513/G513</f>
        <v>0.41176470588235292</v>
      </c>
      <c r="AF513" s="19">
        <f t="shared" ref="AF513:AF575" si="233">IF(G513&gt;=35,1,0)</f>
        <v>0</v>
      </c>
      <c r="AG513" s="19">
        <f t="shared" ref="AG513:AG575" si="234">IF(OR(I513&gt;=0.095,H513&gt;=10),1,0)</f>
        <v>0</v>
      </c>
      <c r="AH513" s="19">
        <f t="shared" ref="AH513:AH575" si="235">IF(L513&gt;=0.495,1,0)</f>
        <v>1</v>
      </c>
      <c r="AI513" s="19">
        <f t="shared" ref="AI513:AI575" si="236">IF(N513&gt;=0.395,1,0)</f>
        <v>0</v>
      </c>
      <c r="AJ513" s="19">
        <f t="shared" si="222"/>
        <v>0</v>
      </c>
      <c r="AK513" s="19">
        <f t="shared" ref="AK513:AK575" si="237">IF(R513&gt;=0.495,1,0)</f>
        <v>0</v>
      </c>
      <c r="AL513" s="19">
        <f t="shared" ref="AL513:AL575" si="238">IF(S513&gt;=3,1,0)</f>
        <v>0</v>
      </c>
      <c r="AM513" s="8">
        <f t="shared" ref="AM513:AM575" si="239">IF(OR(Y513="YES",Z513="YES",AA513="YES"),1,0)</f>
        <v>0</v>
      </c>
      <c r="AN513" s="8">
        <f t="shared" ref="AN513:AN575" si="240">IF(OR(AB513="YES",AC513="YES"),1,0)</f>
        <v>1</v>
      </c>
      <c r="AO513" s="8">
        <f t="shared" ref="AO513:AO575" si="241">IF(AE513&gt;=0.59,1,0)</f>
        <v>0</v>
      </c>
      <c r="AP513" s="8">
        <f t="shared" ref="AP513:AP575" si="242">SUM(AF513:AO513)</f>
        <v>2</v>
      </c>
    </row>
    <row r="514" spans="1:43" x14ac:dyDescent="0.25">
      <c r="A514" s="8" t="s">
        <v>2203</v>
      </c>
      <c r="B514" s="8" t="s">
        <v>2273</v>
      </c>
      <c r="C514" s="9" t="s">
        <v>2025</v>
      </c>
      <c r="D514" s="10" t="s">
        <v>937</v>
      </c>
      <c r="E514" s="8" t="s">
        <v>938</v>
      </c>
      <c r="F514" s="11">
        <v>19</v>
      </c>
      <c r="G514" s="11">
        <v>15</v>
      </c>
      <c r="H514" s="11">
        <f t="shared" si="223"/>
        <v>-4</v>
      </c>
      <c r="I514" s="52">
        <f t="shared" si="221"/>
        <v>-0.21052631578947367</v>
      </c>
      <c r="J514" s="11">
        <v>7</v>
      </c>
      <c r="K514" s="11">
        <v>3</v>
      </c>
      <c r="L514" s="14">
        <f t="shared" si="219"/>
        <v>0.42857142857142855</v>
      </c>
      <c r="M514" s="8">
        <v>7</v>
      </c>
      <c r="N514" s="12">
        <f t="shared" si="224"/>
        <v>0.46666666666666667</v>
      </c>
      <c r="O514" s="8">
        <v>12</v>
      </c>
      <c r="P514" s="12">
        <f t="shared" si="225"/>
        <v>0.8</v>
      </c>
      <c r="Q514" s="8">
        <v>10</v>
      </c>
      <c r="R514" s="12">
        <f t="shared" si="226"/>
        <v>0.66666666666666663</v>
      </c>
      <c r="S514" s="8">
        <v>2</v>
      </c>
      <c r="T514" s="8">
        <v>0</v>
      </c>
      <c r="U514" s="8">
        <v>0</v>
      </c>
      <c r="V514" s="8"/>
      <c r="W514" s="8">
        <v>0</v>
      </c>
      <c r="X514" s="8">
        <v>0</v>
      </c>
      <c r="Y514" s="17">
        <f t="shared" si="227"/>
        <v>0</v>
      </c>
      <c r="Z514" s="17">
        <f t="shared" si="228"/>
        <v>0</v>
      </c>
      <c r="AA514" s="17">
        <f t="shared" si="229"/>
        <v>0</v>
      </c>
      <c r="AB514" s="17">
        <f t="shared" si="230"/>
        <v>0</v>
      </c>
      <c r="AC514" s="17">
        <f t="shared" si="231"/>
        <v>0</v>
      </c>
      <c r="AD514" s="8">
        <v>10</v>
      </c>
      <c r="AE514" s="12">
        <f t="shared" si="232"/>
        <v>0.66666666666666663</v>
      </c>
      <c r="AF514" s="19">
        <f t="shared" si="233"/>
        <v>0</v>
      </c>
      <c r="AG514" s="19">
        <f t="shared" si="234"/>
        <v>0</v>
      </c>
      <c r="AH514" s="19">
        <f t="shared" si="235"/>
        <v>0</v>
      </c>
      <c r="AI514" s="19">
        <f t="shared" si="236"/>
        <v>1</v>
      </c>
      <c r="AJ514" s="19">
        <f t="shared" si="222"/>
        <v>1</v>
      </c>
      <c r="AK514" s="19">
        <f t="shared" si="237"/>
        <v>1</v>
      </c>
      <c r="AL514" s="19">
        <f t="shared" si="238"/>
        <v>0</v>
      </c>
      <c r="AM514" s="8">
        <f t="shared" si="239"/>
        <v>0</v>
      </c>
      <c r="AN514" s="8">
        <f t="shared" si="240"/>
        <v>0</v>
      </c>
      <c r="AO514" s="8">
        <f t="shared" si="241"/>
        <v>1</v>
      </c>
      <c r="AP514" s="8">
        <f t="shared" si="242"/>
        <v>4</v>
      </c>
    </row>
    <row r="515" spans="1:43" x14ac:dyDescent="0.25">
      <c r="A515" s="8" t="s">
        <v>2203</v>
      </c>
      <c r="B515" s="8" t="s">
        <v>2273</v>
      </c>
      <c r="C515" s="9" t="s">
        <v>2094</v>
      </c>
      <c r="D515" s="10" t="s">
        <v>939</v>
      </c>
      <c r="E515" s="8" t="s">
        <v>940</v>
      </c>
      <c r="F515" s="11">
        <v>19</v>
      </c>
      <c r="G515" s="11">
        <v>10</v>
      </c>
      <c r="H515" s="11">
        <f t="shared" si="223"/>
        <v>-9</v>
      </c>
      <c r="I515" s="52">
        <f t="shared" si="221"/>
        <v>-0.47368421052631576</v>
      </c>
      <c r="J515" s="11">
        <v>4</v>
      </c>
      <c r="K515" s="11">
        <v>2</v>
      </c>
      <c r="L515" s="14">
        <f t="shared" si="219"/>
        <v>0.5</v>
      </c>
      <c r="M515" s="8">
        <v>8</v>
      </c>
      <c r="N515" s="12">
        <f t="shared" si="224"/>
        <v>0.8</v>
      </c>
      <c r="O515" s="8">
        <v>10</v>
      </c>
      <c r="P515" s="12">
        <f t="shared" si="225"/>
        <v>1</v>
      </c>
      <c r="Q515" s="8">
        <v>9</v>
      </c>
      <c r="R515" s="12">
        <f t="shared" si="226"/>
        <v>0.9</v>
      </c>
      <c r="S515" s="8">
        <v>3</v>
      </c>
      <c r="T515" s="8">
        <v>0</v>
      </c>
      <c r="U515" s="8">
        <v>0</v>
      </c>
      <c r="V515" s="8"/>
      <c r="W515" s="8">
        <v>0</v>
      </c>
      <c r="X515" s="8">
        <v>0</v>
      </c>
      <c r="Y515" s="17">
        <f t="shared" si="227"/>
        <v>0</v>
      </c>
      <c r="Z515" s="17">
        <f t="shared" si="228"/>
        <v>0</v>
      </c>
      <c r="AA515" s="17">
        <f t="shared" si="229"/>
        <v>0</v>
      </c>
      <c r="AB515" s="17">
        <f t="shared" si="230"/>
        <v>0</v>
      </c>
      <c r="AC515" s="17">
        <f t="shared" si="231"/>
        <v>0</v>
      </c>
      <c r="AD515" s="8">
        <v>8</v>
      </c>
      <c r="AE515" s="12">
        <f t="shared" si="232"/>
        <v>0.8</v>
      </c>
      <c r="AF515" s="19">
        <f t="shared" si="233"/>
        <v>0</v>
      </c>
      <c r="AG515" s="19">
        <f t="shared" si="234"/>
        <v>0</v>
      </c>
      <c r="AH515" s="19">
        <f t="shared" si="235"/>
        <v>1</v>
      </c>
      <c r="AI515" s="19">
        <f t="shared" si="236"/>
        <v>1</v>
      </c>
      <c r="AJ515" s="19">
        <f t="shared" si="222"/>
        <v>1</v>
      </c>
      <c r="AK515" s="19">
        <f t="shared" si="237"/>
        <v>1</v>
      </c>
      <c r="AL515" s="19">
        <f t="shared" si="238"/>
        <v>1</v>
      </c>
      <c r="AM515" s="8">
        <f t="shared" si="239"/>
        <v>0</v>
      </c>
      <c r="AN515" s="8">
        <f t="shared" si="240"/>
        <v>0</v>
      </c>
      <c r="AO515" s="8">
        <f t="shared" si="241"/>
        <v>1</v>
      </c>
      <c r="AP515" s="8">
        <f t="shared" si="242"/>
        <v>6</v>
      </c>
    </row>
    <row r="516" spans="1:43" x14ac:dyDescent="0.25">
      <c r="A516" s="20" t="s">
        <v>2421</v>
      </c>
      <c r="B516" s="20" t="s">
        <v>2421</v>
      </c>
      <c r="C516" s="21" t="s">
        <v>2032</v>
      </c>
      <c r="D516" s="22" t="s">
        <v>1540</v>
      </c>
      <c r="E516" s="20" t="s">
        <v>1541</v>
      </c>
      <c r="F516" s="23">
        <v>6</v>
      </c>
      <c r="G516" s="23">
        <v>5</v>
      </c>
      <c r="H516" s="23">
        <f t="shared" si="223"/>
        <v>-1</v>
      </c>
      <c r="I516" s="53">
        <f t="shared" si="221"/>
        <v>-0.16666666666666666</v>
      </c>
      <c r="J516" s="23">
        <v>1</v>
      </c>
      <c r="K516" s="23">
        <v>1</v>
      </c>
      <c r="L516" s="24">
        <f t="shared" si="219"/>
        <v>1</v>
      </c>
      <c r="M516" s="20">
        <v>4</v>
      </c>
      <c r="N516" s="25">
        <f t="shared" si="224"/>
        <v>0.8</v>
      </c>
      <c r="O516" s="20">
        <v>2</v>
      </c>
      <c r="P516" s="25">
        <f t="shared" si="225"/>
        <v>0.4</v>
      </c>
      <c r="Q516" s="20">
        <v>3</v>
      </c>
      <c r="R516" s="25">
        <f t="shared" si="226"/>
        <v>0.6</v>
      </c>
      <c r="S516" s="20">
        <v>0</v>
      </c>
      <c r="T516" s="20">
        <v>0</v>
      </c>
      <c r="U516" s="20">
        <v>0</v>
      </c>
      <c r="V516" s="20"/>
      <c r="W516" s="20">
        <v>0</v>
      </c>
      <c r="X516" s="20">
        <v>0</v>
      </c>
      <c r="Y516" s="26">
        <f t="shared" si="227"/>
        <v>0</v>
      </c>
      <c r="Z516" s="26">
        <f t="shared" si="228"/>
        <v>0</v>
      </c>
      <c r="AA516" s="26">
        <f t="shared" si="229"/>
        <v>0</v>
      </c>
      <c r="AB516" s="26">
        <f t="shared" si="230"/>
        <v>0</v>
      </c>
      <c r="AC516" s="26">
        <f t="shared" si="231"/>
        <v>0</v>
      </c>
      <c r="AD516" s="20">
        <v>2</v>
      </c>
      <c r="AE516" s="25">
        <f t="shared" si="232"/>
        <v>0.4</v>
      </c>
      <c r="AF516" s="27">
        <f t="shared" si="233"/>
        <v>0</v>
      </c>
      <c r="AG516" s="27">
        <f t="shared" si="234"/>
        <v>0</v>
      </c>
      <c r="AH516" s="27">
        <f t="shared" si="235"/>
        <v>1</v>
      </c>
      <c r="AI516" s="27">
        <f t="shared" si="236"/>
        <v>1</v>
      </c>
      <c r="AJ516" s="27">
        <f t="shared" si="222"/>
        <v>0</v>
      </c>
      <c r="AK516" s="27">
        <f t="shared" si="237"/>
        <v>1</v>
      </c>
      <c r="AL516" s="27">
        <f t="shared" si="238"/>
        <v>0</v>
      </c>
      <c r="AM516" s="20">
        <f t="shared" si="239"/>
        <v>0</v>
      </c>
      <c r="AN516" s="20">
        <f t="shared" si="240"/>
        <v>0</v>
      </c>
      <c r="AO516" s="20">
        <f t="shared" si="241"/>
        <v>0</v>
      </c>
      <c r="AP516" s="20">
        <f t="shared" si="242"/>
        <v>3</v>
      </c>
      <c r="AQ516" s="28"/>
    </row>
    <row r="517" spans="1:43" x14ac:dyDescent="0.25">
      <c r="A517" s="8" t="s">
        <v>2421</v>
      </c>
      <c r="B517" s="8" t="s">
        <v>2421</v>
      </c>
      <c r="C517" s="9" t="s">
        <v>2217</v>
      </c>
      <c r="D517" s="10" t="s">
        <v>1542</v>
      </c>
      <c r="E517" s="8" t="s">
        <v>1543</v>
      </c>
      <c r="F517" s="11">
        <v>9</v>
      </c>
      <c r="G517" s="11">
        <v>27</v>
      </c>
      <c r="H517" s="11">
        <f t="shared" si="223"/>
        <v>18</v>
      </c>
      <c r="I517" s="52">
        <f t="shared" si="221"/>
        <v>2</v>
      </c>
      <c r="J517" s="11">
        <v>5</v>
      </c>
      <c r="K517" s="11">
        <v>2</v>
      </c>
      <c r="L517" s="14">
        <f t="shared" si="219"/>
        <v>0.4</v>
      </c>
      <c r="M517" s="8">
        <v>4</v>
      </c>
      <c r="N517" s="12">
        <f t="shared" si="224"/>
        <v>0.14814814814814814</v>
      </c>
      <c r="O517" s="8">
        <v>6</v>
      </c>
      <c r="P517" s="12">
        <f t="shared" si="225"/>
        <v>0.22222222222222221</v>
      </c>
      <c r="Q517" s="8">
        <v>5</v>
      </c>
      <c r="R517" s="12">
        <f t="shared" si="226"/>
        <v>0.18518518518518517</v>
      </c>
      <c r="S517" s="8">
        <v>5</v>
      </c>
      <c r="T517" s="8">
        <v>0</v>
      </c>
      <c r="U517" s="8">
        <v>0</v>
      </c>
      <c r="V517" s="8"/>
      <c r="W517" s="8">
        <v>0</v>
      </c>
      <c r="X517" s="8">
        <v>0</v>
      </c>
      <c r="Y517" s="17">
        <f t="shared" si="227"/>
        <v>0</v>
      </c>
      <c r="Z517" s="17">
        <f t="shared" si="228"/>
        <v>0</v>
      </c>
      <c r="AA517" s="17">
        <f t="shared" si="229"/>
        <v>0</v>
      </c>
      <c r="AB517" s="17">
        <f t="shared" si="230"/>
        <v>0</v>
      </c>
      <c r="AC517" s="17">
        <f t="shared" si="231"/>
        <v>0</v>
      </c>
      <c r="AD517" s="8">
        <v>5</v>
      </c>
      <c r="AE517" s="12">
        <f t="shared" si="232"/>
        <v>0.18518518518518517</v>
      </c>
      <c r="AF517" s="19">
        <f t="shared" si="233"/>
        <v>0</v>
      </c>
      <c r="AG517" s="19">
        <f t="shared" si="234"/>
        <v>1</v>
      </c>
      <c r="AH517" s="19">
        <f t="shared" si="235"/>
        <v>0</v>
      </c>
      <c r="AI517" s="19">
        <f t="shared" si="236"/>
        <v>0</v>
      </c>
      <c r="AJ517" s="19">
        <f t="shared" si="222"/>
        <v>0</v>
      </c>
      <c r="AK517" s="19">
        <f t="shared" si="237"/>
        <v>0</v>
      </c>
      <c r="AL517" s="19">
        <f t="shared" si="238"/>
        <v>1</v>
      </c>
      <c r="AM517" s="8">
        <f t="shared" si="239"/>
        <v>0</v>
      </c>
      <c r="AN517" s="8">
        <f t="shared" si="240"/>
        <v>0</v>
      </c>
      <c r="AO517" s="8">
        <f t="shared" si="241"/>
        <v>0</v>
      </c>
      <c r="AP517" s="8">
        <f t="shared" si="242"/>
        <v>2</v>
      </c>
    </row>
    <row r="518" spans="1:43" x14ac:dyDescent="0.25">
      <c r="A518" s="8" t="s">
        <v>2421</v>
      </c>
      <c r="B518" s="8" t="s">
        <v>2421</v>
      </c>
      <c r="C518" s="9" t="s">
        <v>2034</v>
      </c>
      <c r="D518" s="10" t="s">
        <v>1544</v>
      </c>
      <c r="E518" s="8" t="s">
        <v>1545</v>
      </c>
      <c r="F518" s="11">
        <v>63</v>
      </c>
      <c r="G518" s="11">
        <v>54</v>
      </c>
      <c r="H518" s="11">
        <f t="shared" si="223"/>
        <v>-9</v>
      </c>
      <c r="I518" s="52">
        <f t="shared" si="221"/>
        <v>-0.14285714285714285</v>
      </c>
      <c r="J518" s="11">
        <v>27</v>
      </c>
      <c r="K518" s="11">
        <v>11</v>
      </c>
      <c r="L518" s="14">
        <f t="shared" si="219"/>
        <v>0.40740740740740738</v>
      </c>
      <c r="M518" s="8">
        <v>31</v>
      </c>
      <c r="N518" s="12">
        <f t="shared" si="224"/>
        <v>0.57407407407407407</v>
      </c>
      <c r="O518" s="8">
        <v>38</v>
      </c>
      <c r="P518" s="12">
        <f t="shared" si="225"/>
        <v>0.70370370370370372</v>
      </c>
      <c r="Q518" s="8">
        <v>31</v>
      </c>
      <c r="R518" s="12">
        <f t="shared" si="226"/>
        <v>0.57407407407407407</v>
      </c>
      <c r="S518" s="8">
        <v>14</v>
      </c>
      <c r="T518" s="8">
        <v>0</v>
      </c>
      <c r="U518" s="8">
        <v>0</v>
      </c>
      <c r="V518" s="8"/>
      <c r="W518" s="8">
        <v>0</v>
      </c>
      <c r="X518" s="8">
        <v>1</v>
      </c>
      <c r="Y518" s="17">
        <f t="shared" si="227"/>
        <v>0</v>
      </c>
      <c r="Z518" s="17">
        <f t="shared" si="228"/>
        <v>0</v>
      </c>
      <c r="AA518" s="17">
        <f t="shared" si="229"/>
        <v>0</v>
      </c>
      <c r="AB518" s="17">
        <f t="shared" si="230"/>
        <v>0</v>
      </c>
      <c r="AC518" s="17" t="str">
        <f t="shared" si="231"/>
        <v>YES</v>
      </c>
      <c r="AD518" s="8">
        <v>22</v>
      </c>
      <c r="AE518" s="12">
        <f t="shared" si="232"/>
        <v>0.40740740740740738</v>
      </c>
      <c r="AF518" s="19">
        <f t="shared" si="233"/>
        <v>1</v>
      </c>
      <c r="AG518" s="19">
        <f t="shared" si="234"/>
        <v>0</v>
      </c>
      <c r="AH518" s="19">
        <f t="shared" si="235"/>
        <v>0</v>
      </c>
      <c r="AI518" s="19">
        <f t="shared" si="236"/>
        <v>1</v>
      </c>
      <c r="AJ518" s="19">
        <f t="shared" si="222"/>
        <v>1</v>
      </c>
      <c r="AK518" s="19">
        <f t="shared" si="237"/>
        <v>1</v>
      </c>
      <c r="AL518" s="19">
        <f t="shared" si="238"/>
        <v>1</v>
      </c>
      <c r="AM518" s="8">
        <f t="shared" si="239"/>
        <v>0</v>
      </c>
      <c r="AN518" s="8">
        <f t="shared" si="240"/>
        <v>1</v>
      </c>
      <c r="AO518" s="8">
        <f t="shared" si="241"/>
        <v>0</v>
      </c>
      <c r="AP518" s="8">
        <f t="shared" si="242"/>
        <v>6</v>
      </c>
    </row>
    <row r="519" spans="1:43" x14ac:dyDescent="0.25">
      <c r="A519" s="20" t="s">
        <v>2421</v>
      </c>
      <c r="B519" s="20" t="s">
        <v>2421</v>
      </c>
      <c r="C519" s="21" t="s">
        <v>1992</v>
      </c>
      <c r="D519" s="22" t="s">
        <v>1546</v>
      </c>
      <c r="E519" s="20" t="s">
        <v>1547</v>
      </c>
      <c r="F519" s="23">
        <v>13</v>
      </c>
      <c r="G519" s="23">
        <v>7</v>
      </c>
      <c r="H519" s="23">
        <f t="shared" si="223"/>
        <v>-6</v>
      </c>
      <c r="I519" s="53">
        <f t="shared" si="221"/>
        <v>-0.46153846153846156</v>
      </c>
      <c r="J519" s="23">
        <v>9</v>
      </c>
      <c r="K519" s="23">
        <v>1</v>
      </c>
      <c r="L519" s="24">
        <f t="shared" si="219"/>
        <v>0.1111111111111111</v>
      </c>
      <c r="M519" s="20">
        <v>0</v>
      </c>
      <c r="N519" s="25">
        <f t="shared" si="224"/>
        <v>0</v>
      </c>
      <c r="O519" s="20">
        <v>3</v>
      </c>
      <c r="P519" s="25">
        <f t="shared" si="225"/>
        <v>0.42857142857142855</v>
      </c>
      <c r="Q519" s="20">
        <v>1</v>
      </c>
      <c r="R519" s="25">
        <f t="shared" si="226"/>
        <v>0.14285714285714285</v>
      </c>
      <c r="S519" s="20">
        <v>2</v>
      </c>
      <c r="T519" s="20">
        <v>0</v>
      </c>
      <c r="U519" s="20">
        <v>0</v>
      </c>
      <c r="V519" s="20"/>
      <c r="W519" s="20">
        <v>0</v>
      </c>
      <c r="X519" s="20">
        <v>0</v>
      </c>
      <c r="Y519" s="26">
        <f t="shared" si="227"/>
        <v>0</v>
      </c>
      <c r="Z519" s="26">
        <f t="shared" si="228"/>
        <v>0</v>
      </c>
      <c r="AA519" s="26">
        <f t="shared" si="229"/>
        <v>0</v>
      </c>
      <c r="AB519" s="26">
        <f t="shared" si="230"/>
        <v>0</v>
      </c>
      <c r="AC519" s="26">
        <f t="shared" si="231"/>
        <v>0</v>
      </c>
      <c r="AD519" s="20">
        <v>0</v>
      </c>
      <c r="AE519" s="25">
        <f t="shared" si="232"/>
        <v>0</v>
      </c>
      <c r="AF519" s="27">
        <f t="shared" si="233"/>
        <v>0</v>
      </c>
      <c r="AG519" s="27">
        <f t="shared" si="234"/>
        <v>0</v>
      </c>
      <c r="AH519" s="27">
        <f t="shared" si="235"/>
        <v>0</v>
      </c>
      <c r="AI519" s="27">
        <f t="shared" si="236"/>
        <v>0</v>
      </c>
      <c r="AJ519" s="27">
        <f t="shared" si="222"/>
        <v>0</v>
      </c>
      <c r="AK519" s="27">
        <f t="shared" si="237"/>
        <v>0</v>
      </c>
      <c r="AL519" s="27">
        <f t="shared" si="238"/>
        <v>0</v>
      </c>
      <c r="AM519" s="20">
        <f t="shared" si="239"/>
        <v>0</v>
      </c>
      <c r="AN519" s="20">
        <f t="shared" si="240"/>
        <v>0</v>
      </c>
      <c r="AO519" s="20">
        <f t="shared" si="241"/>
        <v>0</v>
      </c>
      <c r="AP519" s="20">
        <f t="shared" si="242"/>
        <v>0</v>
      </c>
      <c r="AQ519" s="28"/>
    </row>
    <row r="520" spans="1:43" x14ac:dyDescent="0.25">
      <c r="A520" s="8" t="s">
        <v>2421</v>
      </c>
      <c r="B520" s="8" t="s">
        <v>2421</v>
      </c>
      <c r="C520" s="9" t="s">
        <v>2383</v>
      </c>
      <c r="D520" s="10" t="s">
        <v>1548</v>
      </c>
      <c r="E520" s="8" t="s">
        <v>1549</v>
      </c>
      <c r="F520" s="11">
        <v>16</v>
      </c>
      <c r="G520" s="11">
        <v>20</v>
      </c>
      <c r="H520" s="11">
        <f t="shared" si="223"/>
        <v>4</v>
      </c>
      <c r="I520" s="52">
        <f t="shared" si="221"/>
        <v>0.25</v>
      </c>
      <c r="J520" s="11">
        <v>9</v>
      </c>
      <c r="K520" s="11">
        <v>3</v>
      </c>
      <c r="L520" s="14">
        <f t="shared" si="219"/>
        <v>0.33333333333333331</v>
      </c>
      <c r="M520" s="8">
        <v>9</v>
      </c>
      <c r="N520" s="12">
        <f t="shared" si="224"/>
        <v>0.45</v>
      </c>
      <c r="O520" s="8">
        <v>9</v>
      </c>
      <c r="P520" s="12">
        <f t="shared" si="225"/>
        <v>0.45</v>
      </c>
      <c r="Q520" s="8">
        <v>10</v>
      </c>
      <c r="R520" s="12">
        <f t="shared" si="226"/>
        <v>0.5</v>
      </c>
      <c r="S520" s="8">
        <v>1</v>
      </c>
      <c r="T520" s="8">
        <v>0</v>
      </c>
      <c r="U520" s="8">
        <v>0</v>
      </c>
      <c r="V520" s="8"/>
      <c r="W520" s="8">
        <v>0</v>
      </c>
      <c r="X520" s="8">
        <v>0</v>
      </c>
      <c r="Y520" s="17">
        <f t="shared" si="227"/>
        <v>0</v>
      </c>
      <c r="Z520" s="17">
        <f t="shared" si="228"/>
        <v>0</v>
      </c>
      <c r="AA520" s="17">
        <f t="shared" si="229"/>
        <v>0</v>
      </c>
      <c r="AB520" s="17">
        <f t="shared" si="230"/>
        <v>0</v>
      </c>
      <c r="AC520" s="17">
        <f t="shared" si="231"/>
        <v>0</v>
      </c>
      <c r="AD520" s="8">
        <v>0</v>
      </c>
      <c r="AE520" s="12">
        <f t="shared" si="232"/>
        <v>0</v>
      </c>
      <c r="AF520" s="19">
        <f t="shared" si="233"/>
        <v>0</v>
      </c>
      <c r="AG520" s="19">
        <f t="shared" si="234"/>
        <v>1</v>
      </c>
      <c r="AH520" s="19">
        <f t="shared" si="235"/>
        <v>0</v>
      </c>
      <c r="AI520" s="19">
        <f t="shared" si="236"/>
        <v>1</v>
      </c>
      <c r="AJ520" s="19">
        <f t="shared" si="222"/>
        <v>0</v>
      </c>
      <c r="AK520" s="19">
        <f t="shared" si="237"/>
        <v>1</v>
      </c>
      <c r="AL520" s="19">
        <f t="shared" si="238"/>
        <v>0</v>
      </c>
      <c r="AM520" s="8">
        <f t="shared" si="239"/>
        <v>0</v>
      </c>
      <c r="AN520" s="8">
        <f t="shared" si="240"/>
        <v>0</v>
      </c>
      <c r="AO520" s="8">
        <f t="shared" si="241"/>
        <v>0</v>
      </c>
      <c r="AP520" s="8">
        <f t="shared" si="242"/>
        <v>3</v>
      </c>
    </row>
    <row r="521" spans="1:43" x14ac:dyDescent="0.25">
      <c r="A521" s="8" t="s">
        <v>2421</v>
      </c>
      <c r="B521" s="8" t="s">
        <v>2421</v>
      </c>
      <c r="C521" s="9" t="s">
        <v>2078</v>
      </c>
      <c r="D521" s="10" t="s">
        <v>1550</v>
      </c>
      <c r="E521" s="8" t="s">
        <v>1551</v>
      </c>
      <c r="F521" s="11">
        <v>22</v>
      </c>
      <c r="G521" s="11">
        <v>29</v>
      </c>
      <c r="H521" s="11">
        <f t="shared" si="223"/>
        <v>7</v>
      </c>
      <c r="I521" s="52">
        <f t="shared" si="221"/>
        <v>0.31818181818181818</v>
      </c>
      <c r="J521" s="11">
        <v>16</v>
      </c>
      <c r="K521" s="11">
        <v>7</v>
      </c>
      <c r="L521" s="14">
        <f t="shared" si="219"/>
        <v>0.4375</v>
      </c>
      <c r="M521" s="8">
        <v>11</v>
      </c>
      <c r="N521" s="12">
        <f t="shared" si="224"/>
        <v>0.37931034482758619</v>
      </c>
      <c r="O521" s="8">
        <v>5</v>
      </c>
      <c r="P521" s="12">
        <f t="shared" si="225"/>
        <v>0.17241379310344829</v>
      </c>
      <c r="Q521" s="8">
        <v>10</v>
      </c>
      <c r="R521" s="12">
        <f t="shared" si="226"/>
        <v>0.34482758620689657</v>
      </c>
      <c r="S521" s="8">
        <v>6</v>
      </c>
      <c r="T521" s="8">
        <v>0</v>
      </c>
      <c r="U521" s="8">
        <v>0</v>
      </c>
      <c r="V521" s="8"/>
      <c r="W521" s="8">
        <v>0</v>
      </c>
      <c r="X521" s="8">
        <v>0</v>
      </c>
      <c r="Y521" s="17">
        <f t="shared" si="227"/>
        <v>0</v>
      </c>
      <c r="Z521" s="17">
        <f t="shared" si="228"/>
        <v>0</v>
      </c>
      <c r="AA521" s="17">
        <f t="shared" si="229"/>
        <v>0</v>
      </c>
      <c r="AB521" s="17">
        <f t="shared" si="230"/>
        <v>0</v>
      </c>
      <c r="AC521" s="17">
        <f t="shared" si="231"/>
        <v>0</v>
      </c>
      <c r="AD521" s="8">
        <v>8</v>
      </c>
      <c r="AE521" s="12">
        <f t="shared" si="232"/>
        <v>0.27586206896551724</v>
      </c>
      <c r="AF521" s="19">
        <f t="shared" si="233"/>
        <v>0</v>
      </c>
      <c r="AG521" s="19">
        <f t="shared" si="234"/>
        <v>1</v>
      </c>
      <c r="AH521" s="19">
        <f t="shared" si="235"/>
        <v>0</v>
      </c>
      <c r="AI521" s="19">
        <f t="shared" si="236"/>
        <v>0</v>
      </c>
      <c r="AJ521" s="19">
        <f t="shared" si="222"/>
        <v>0</v>
      </c>
      <c r="AK521" s="19">
        <f t="shared" si="237"/>
        <v>0</v>
      </c>
      <c r="AL521" s="19">
        <f t="shared" si="238"/>
        <v>1</v>
      </c>
      <c r="AM521" s="8">
        <f t="shared" si="239"/>
        <v>0</v>
      </c>
      <c r="AN521" s="8">
        <f t="shared" si="240"/>
        <v>0</v>
      </c>
      <c r="AO521" s="8">
        <f t="shared" si="241"/>
        <v>0</v>
      </c>
      <c r="AP521" s="8">
        <f t="shared" si="242"/>
        <v>2</v>
      </c>
    </row>
    <row r="522" spans="1:43" x14ac:dyDescent="0.25">
      <c r="A522" s="8" t="s">
        <v>2274</v>
      </c>
      <c r="B522" s="8" t="s">
        <v>2275</v>
      </c>
      <c r="C522" s="9" t="s">
        <v>2025</v>
      </c>
      <c r="D522" s="10" t="s">
        <v>1047</v>
      </c>
      <c r="E522" s="8" t="s">
        <v>1048</v>
      </c>
      <c r="F522" s="11">
        <v>17</v>
      </c>
      <c r="G522" s="11">
        <v>12</v>
      </c>
      <c r="H522" s="11">
        <f t="shared" si="223"/>
        <v>-5</v>
      </c>
      <c r="I522" s="52">
        <f t="shared" si="221"/>
        <v>-0.29411764705882354</v>
      </c>
      <c r="J522" s="11">
        <v>15</v>
      </c>
      <c r="K522" s="11">
        <v>4</v>
      </c>
      <c r="L522" s="14">
        <f t="shared" si="219"/>
        <v>0.26666666666666666</v>
      </c>
      <c r="M522" s="8">
        <v>5</v>
      </c>
      <c r="N522" s="12">
        <f t="shared" si="224"/>
        <v>0.41666666666666669</v>
      </c>
      <c r="O522" s="8">
        <v>8</v>
      </c>
      <c r="P522" s="12">
        <f t="shared" si="225"/>
        <v>0.66666666666666663</v>
      </c>
      <c r="Q522" s="8">
        <v>5</v>
      </c>
      <c r="R522" s="12">
        <f t="shared" si="226"/>
        <v>0.41666666666666669</v>
      </c>
      <c r="S522" s="8">
        <v>2</v>
      </c>
      <c r="T522" s="8">
        <v>0</v>
      </c>
      <c r="U522" s="8">
        <v>0</v>
      </c>
      <c r="V522" s="8"/>
      <c r="W522" s="8">
        <v>2</v>
      </c>
      <c r="X522" s="8">
        <v>1</v>
      </c>
      <c r="Y522" s="17">
        <f t="shared" si="227"/>
        <v>0</v>
      </c>
      <c r="Z522" s="17">
        <f t="shared" si="228"/>
        <v>0</v>
      </c>
      <c r="AA522" s="17">
        <f t="shared" si="229"/>
        <v>0</v>
      </c>
      <c r="AB522" s="17" t="str">
        <f t="shared" si="230"/>
        <v>YES</v>
      </c>
      <c r="AC522" s="17" t="str">
        <f t="shared" si="231"/>
        <v>YES</v>
      </c>
      <c r="AD522" s="8">
        <v>2</v>
      </c>
      <c r="AE522" s="12">
        <f t="shared" si="232"/>
        <v>0.16666666666666666</v>
      </c>
      <c r="AF522" s="19">
        <f t="shared" si="233"/>
        <v>0</v>
      </c>
      <c r="AG522" s="19">
        <f t="shared" si="234"/>
        <v>0</v>
      </c>
      <c r="AH522" s="19">
        <f t="shared" si="235"/>
        <v>0</v>
      </c>
      <c r="AI522" s="19">
        <f t="shared" si="236"/>
        <v>1</v>
      </c>
      <c r="AJ522" s="19">
        <f t="shared" si="222"/>
        <v>0</v>
      </c>
      <c r="AK522" s="19">
        <f t="shared" si="237"/>
        <v>0</v>
      </c>
      <c r="AL522" s="19">
        <f t="shared" si="238"/>
        <v>0</v>
      </c>
      <c r="AM522" s="8">
        <f t="shared" si="239"/>
        <v>0</v>
      </c>
      <c r="AN522" s="8">
        <f t="shared" si="240"/>
        <v>1</v>
      </c>
      <c r="AO522" s="8">
        <f t="shared" si="241"/>
        <v>0</v>
      </c>
      <c r="AP522" s="8">
        <f t="shared" si="242"/>
        <v>2</v>
      </c>
    </row>
    <row r="523" spans="1:43" x14ac:dyDescent="0.25">
      <c r="A523" s="8" t="s">
        <v>2274</v>
      </c>
      <c r="B523" s="8" t="s">
        <v>2275</v>
      </c>
      <c r="C523" s="9" t="s">
        <v>2012</v>
      </c>
      <c r="D523" s="10" t="s">
        <v>1049</v>
      </c>
      <c r="E523" s="8" t="s">
        <v>1050</v>
      </c>
      <c r="F523" s="11">
        <v>15</v>
      </c>
      <c r="G523" s="11">
        <v>25</v>
      </c>
      <c r="H523" s="11">
        <f t="shared" si="223"/>
        <v>10</v>
      </c>
      <c r="I523" s="52">
        <f t="shared" si="221"/>
        <v>0.66666666666666663</v>
      </c>
      <c r="J523" s="11">
        <v>8</v>
      </c>
      <c r="K523" s="11">
        <v>0</v>
      </c>
      <c r="L523" s="14">
        <f>IFERROR(K523/J523,"0")</f>
        <v>0</v>
      </c>
      <c r="M523" s="8">
        <v>4</v>
      </c>
      <c r="N523" s="12">
        <f t="shared" si="224"/>
        <v>0.16</v>
      </c>
      <c r="O523" s="8">
        <v>20</v>
      </c>
      <c r="P523" s="12">
        <f t="shared" si="225"/>
        <v>0.8</v>
      </c>
      <c r="Q523" s="8">
        <v>6</v>
      </c>
      <c r="R523" s="12">
        <f t="shared" si="226"/>
        <v>0.24</v>
      </c>
      <c r="S523" s="8">
        <v>3</v>
      </c>
      <c r="T523" s="8">
        <v>0</v>
      </c>
      <c r="U523" s="8">
        <v>0</v>
      </c>
      <c r="V523" s="8"/>
      <c r="W523" s="8">
        <v>0</v>
      </c>
      <c r="X523" s="8">
        <v>0</v>
      </c>
      <c r="Y523" s="17">
        <f t="shared" si="227"/>
        <v>0</v>
      </c>
      <c r="Z523" s="17">
        <f t="shared" si="228"/>
        <v>0</v>
      </c>
      <c r="AA523" s="17">
        <f t="shared" si="229"/>
        <v>0</v>
      </c>
      <c r="AB523" s="17">
        <f t="shared" si="230"/>
        <v>0</v>
      </c>
      <c r="AC523" s="17">
        <f t="shared" si="231"/>
        <v>0</v>
      </c>
      <c r="AD523" s="8">
        <v>13</v>
      </c>
      <c r="AE523" s="12">
        <f t="shared" si="232"/>
        <v>0.52</v>
      </c>
      <c r="AF523" s="19">
        <f t="shared" si="233"/>
        <v>0</v>
      </c>
      <c r="AG523" s="19">
        <f t="shared" si="234"/>
        <v>1</v>
      </c>
      <c r="AH523" s="19">
        <f t="shared" si="235"/>
        <v>0</v>
      </c>
      <c r="AI523" s="19">
        <f t="shared" si="236"/>
        <v>0</v>
      </c>
      <c r="AJ523" s="19">
        <f t="shared" si="222"/>
        <v>1</v>
      </c>
      <c r="AK523" s="19">
        <f t="shared" si="237"/>
        <v>0</v>
      </c>
      <c r="AL523" s="19">
        <f t="shared" si="238"/>
        <v>1</v>
      </c>
      <c r="AM523" s="8">
        <f t="shared" si="239"/>
        <v>0</v>
      </c>
      <c r="AN523" s="8">
        <f t="shared" si="240"/>
        <v>0</v>
      </c>
      <c r="AO523" s="8">
        <f t="shared" si="241"/>
        <v>0</v>
      </c>
      <c r="AP523" s="8">
        <f t="shared" si="242"/>
        <v>3</v>
      </c>
    </row>
    <row r="524" spans="1:43" x14ac:dyDescent="0.25">
      <c r="A524" s="8" t="s">
        <v>2274</v>
      </c>
      <c r="B524" s="8" t="s">
        <v>2275</v>
      </c>
      <c r="C524" s="9" t="s">
        <v>2026</v>
      </c>
      <c r="D524" s="10" t="s">
        <v>1051</v>
      </c>
      <c r="E524" s="8" t="s">
        <v>1052</v>
      </c>
      <c r="F524" s="11">
        <v>30</v>
      </c>
      <c r="G524" s="11">
        <v>20</v>
      </c>
      <c r="H524" s="11">
        <f t="shared" si="223"/>
        <v>-10</v>
      </c>
      <c r="I524" s="52">
        <f t="shared" si="221"/>
        <v>-0.33333333333333331</v>
      </c>
      <c r="J524" s="11">
        <v>11</v>
      </c>
      <c r="K524" s="11">
        <v>8</v>
      </c>
      <c r="L524" s="14">
        <f>IFERROR(K524/J524,"0%")</f>
        <v>0.72727272727272729</v>
      </c>
      <c r="M524" s="8">
        <v>8</v>
      </c>
      <c r="N524" s="12">
        <f t="shared" si="224"/>
        <v>0.4</v>
      </c>
      <c r="O524" s="8">
        <v>16</v>
      </c>
      <c r="P524" s="12">
        <f t="shared" si="225"/>
        <v>0.8</v>
      </c>
      <c r="Q524" s="8">
        <v>14</v>
      </c>
      <c r="R524" s="12">
        <f t="shared" si="226"/>
        <v>0.7</v>
      </c>
      <c r="S524" s="8">
        <v>5</v>
      </c>
      <c r="T524" s="8">
        <v>0</v>
      </c>
      <c r="U524" s="8">
        <v>1</v>
      </c>
      <c r="V524" s="8"/>
      <c r="W524" s="8">
        <v>1</v>
      </c>
      <c r="X524" s="8">
        <v>2</v>
      </c>
      <c r="Y524" s="17">
        <f t="shared" si="227"/>
        <v>0</v>
      </c>
      <c r="Z524" s="17" t="str">
        <f t="shared" si="228"/>
        <v>YES</v>
      </c>
      <c r="AA524" s="17">
        <f t="shared" si="229"/>
        <v>0</v>
      </c>
      <c r="AB524" s="17" t="str">
        <f t="shared" si="230"/>
        <v>YES</v>
      </c>
      <c r="AC524" s="17" t="str">
        <f t="shared" si="231"/>
        <v>YES</v>
      </c>
      <c r="AD524" s="8">
        <v>16</v>
      </c>
      <c r="AE524" s="12">
        <f t="shared" si="232"/>
        <v>0.8</v>
      </c>
      <c r="AF524" s="19">
        <f t="shared" si="233"/>
        <v>0</v>
      </c>
      <c r="AG524" s="19">
        <f t="shared" si="234"/>
        <v>0</v>
      </c>
      <c r="AH524" s="19">
        <f t="shared" si="235"/>
        <v>1</v>
      </c>
      <c r="AI524" s="19">
        <f t="shared" si="236"/>
        <v>1</v>
      </c>
      <c r="AJ524" s="19">
        <f t="shared" si="222"/>
        <v>1</v>
      </c>
      <c r="AK524" s="19">
        <f t="shared" si="237"/>
        <v>1</v>
      </c>
      <c r="AL524" s="19">
        <f t="shared" si="238"/>
        <v>1</v>
      </c>
      <c r="AM524" s="8">
        <f t="shared" si="239"/>
        <v>1</v>
      </c>
      <c r="AN524" s="8">
        <f t="shared" si="240"/>
        <v>1</v>
      </c>
      <c r="AO524" s="8">
        <f t="shared" si="241"/>
        <v>1</v>
      </c>
      <c r="AP524" s="8">
        <f t="shared" si="242"/>
        <v>8</v>
      </c>
    </row>
    <row r="525" spans="1:43" x14ac:dyDescent="0.25">
      <c r="A525" s="20" t="s">
        <v>2274</v>
      </c>
      <c r="B525" s="20" t="s">
        <v>2275</v>
      </c>
      <c r="C525" s="21" t="s">
        <v>2099</v>
      </c>
      <c r="D525" s="22" t="s">
        <v>1053</v>
      </c>
      <c r="E525" s="20" t="s">
        <v>1054</v>
      </c>
      <c r="F525" s="23">
        <v>10</v>
      </c>
      <c r="G525" s="23">
        <v>8</v>
      </c>
      <c r="H525" s="23">
        <f t="shared" si="223"/>
        <v>-2</v>
      </c>
      <c r="I525" s="53">
        <f t="shared" si="221"/>
        <v>-0.2</v>
      </c>
      <c r="J525" s="23">
        <v>5</v>
      </c>
      <c r="K525" s="23">
        <v>1</v>
      </c>
      <c r="L525" s="24">
        <f>IFERROR(K525/J525,"0%")</f>
        <v>0.2</v>
      </c>
      <c r="M525" s="20">
        <v>2</v>
      </c>
      <c r="N525" s="25">
        <f t="shared" si="224"/>
        <v>0.25</v>
      </c>
      <c r="O525" s="20">
        <v>8</v>
      </c>
      <c r="P525" s="25">
        <f t="shared" si="225"/>
        <v>1</v>
      </c>
      <c r="Q525" s="20">
        <v>3</v>
      </c>
      <c r="R525" s="25">
        <f t="shared" si="226"/>
        <v>0.375</v>
      </c>
      <c r="S525" s="20">
        <v>2</v>
      </c>
      <c r="T525" s="20">
        <v>0</v>
      </c>
      <c r="U525" s="20">
        <v>0</v>
      </c>
      <c r="V525" s="20"/>
      <c r="W525" s="20">
        <v>0</v>
      </c>
      <c r="X525" s="20">
        <v>0</v>
      </c>
      <c r="Y525" s="26">
        <f t="shared" si="227"/>
        <v>0</v>
      </c>
      <c r="Z525" s="26">
        <f t="shared" si="228"/>
        <v>0</v>
      </c>
      <c r="AA525" s="26">
        <f t="shared" si="229"/>
        <v>0</v>
      </c>
      <c r="AB525" s="26">
        <f t="shared" si="230"/>
        <v>0</v>
      </c>
      <c r="AC525" s="26">
        <f t="shared" si="231"/>
        <v>0</v>
      </c>
      <c r="AD525" s="20">
        <v>2</v>
      </c>
      <c r="AE525" s="25">
        <f t="shared" si="232"/>
        <v>0.25</v>
      </c>
      <c r="AF525" s="27">
        <f t="shared" si="233"/>
        <v>0</v>
      </c>
      <c r="AG525" s="27">
        <f t="shared" si="234"/>
        <v>0</v>
      </c>
      <c r="AH525" s="27">
        <f t="shared" si="235"/>
        <v>0</v>
      </c>
      <c r="AI525" s="27">
        <f t="shared" si="236"/>
        <v>0</v>
      </c>
      <c r="AJ525" s="27">
        <f t="shared" si="222"/>
        <v>1</v>
      </c>
      <c r="AK525" s="27">
        <f t="shared" si="237"/>
        <v>0</v>
      </c>
      <c r="AL525" s="27">
        <f t="shared" si="238"/>
        <v>0</v>
      </c>
      <c r="AM525" s="20">
        <f t="shared" si="239"/>
        <v>0</v>
      </c>
      <c r="AN525" s="20">
        <f t="shared" si="240"/>
        <v>0</v>
      </c>
      <c r="AO525" s="20">
        <f t="shared" si="241"/>
        <v>0</v>
      </c>
      <c r="AP525" s="20">
        <f t="shared" si="242"/>
        <v>1</v>
      </c>
      <c r="AQ525" s="28"/>
    </row>
    <row r="526" spans="1:43" x14ac:dyDescent="0.25">
      <c r="A526" s="8" t="s">
        <v>2274</v>
      </c>
      <c r="B526" s="8" t="s">
        <v>2275</v>
      </c>
      <c r="C526" s="9" t="s">
        <v>2027</v>
      </c>
      <c r="D526" s="10" t="s">
        <v>1055</v>
      </c>
      <c r="E526" s="8" t="s">
        <v>1603</v>
      </c>
      <c r="F526" s="11">
        <v>19</v>
      </c>
      <c r="G526" s="11">
        <v>29</v>
      </c>
      <c r="H526" s="11">
        <f t="shared" si="223"/>
        <v>10</v>
      </c>
      <c r="I526" s="52">
        <f t="shared" si="221"/>
        <v>0.52631578947368418</v>
      </c>
      <c r="J526" s="11">
        <v>10</v>
      </c>
      <c r="K526" s="11">
        <v>2</v>
      </c>
      <c r="L526" s="14">
        <f>IFERROR(K526/J526,"0%")</f>
        <v>0.2</v>
      </c>
      <c r="M526" s="8">
        <v>5</v>
      </c>
      <c r="N526" s="12">
        <f t="shared" si="224"/>
        <v>0.17241379310344829</v>
      </c>
      <c r="O526" s="8">
        <v>20</v>
      </c>
      <c r="P526" s="48">
        <f t="shared" si="225"/>
        <v>0.68965517241379315</v>
      </c>
      <c r="Q526" s="8">
        <v>6</v>
      </c>
      <c r="R526" s="12">
        <f t="shared" si="226"/>
        <v>0.20689655172413793</v>
      </c>
      <c r="S526" s="8">
        <v>5</v>
      </c>
      <c r="T526" s="8">
        <v>0</v>
      </c>
      <c r="U526" s="8">
        <v>0</v>
      </c>
      <c r="V526" s="8"/>
      <c r="W526" s="8">
        <v>3</v>
      </c>
      <c r="X526" s="8">
        <v>0</v>
      </c>
      <c r="Y526" s="17">
        <f t="shared" si="227"/>
        <v>0</v>
      </c>
      <c r="Z526" s="17">
        <f t="shared" si="228"/>
        <v>0</v>
      </c>
      <c r="AA526" s="17">
        <f t="shared" si="229"/>
        <v>0</v>
      </c>
      <c r="AB526" s="17" t="str">
        <f t="shared" si="230"/>
        <v>YES</v>
      </c>
      <c r="AC526" s="17">
        <f t="shared" si="231"/>
        <v>0</v>
      </c>
      <c r="AD526" s="8">
        <v>3</v>
      </c>
      <c r="AE526" s="12">
        <f t="shared" si="232"/>
        <v>0.10344827586206896</v>
      </c>
      <c r="AF526" s="19">
        <f t="shared" si="233"/>
        <v>0</v>
      </c>
      <c r="AG526" s="19">
        <f t="shared" si="234"/>
        <v>1</v>
      </c>
      <c r="AH526" s="19">
        <f t="shared" si="235"/>
        <v>0</v>
      </c>
      <c r="AI526" s="19">
        <f t="shared" si="236"/>
        <v>0</v>
      </c>
      <c r="AJ526" s="19">
        <f>IF(P526&gt;=0.69,1,0)</f>
        <v>0</v>
      </c>
      <c r="AK526" s="19">
        <f t="shared" si="237"/>
        <v>0</v>
      </c>
      <c r="AL526" s="19">
        <f t="shared" si="238"/>
        <v>1</v>
      </c>
      <c r="AM526" s="8">
        <f t="shared" si="239"/>
        <v>0</v>
      </c>
      <c r="AN526" s="8">
        <f t="shared" si="240"/>
        <v>1</v>
      </c>
      <c r="AO526" s="8">
        <f t="shared" si="241"/>
        <v>0</v>
      </c>
      <c r="AP526" s="8">
        <f t="shared" si="242"/>
        <v>3</v>
      </c>
    </row>
    <row r="527" spans="1:43" x14ac:dyDescent="0.25">
      <c r="A527" s="8" t="s">
        <v>2274</v>
      </c>
      <c r="B527" s="8" t="s">
        <v>2275</v>
      </c>
      <c r="C527" s="9" t="s">
        <v>2276</v>
      </c>
      <c r="D527" s="10" t="s">
        <v>1056</v>
      </c>
      <c r="E527" s="8" t="s">
        <v>1057</v>
      </c>
      <c r="F527" s="11">
        <v>13</v>
      </c>
      <c r="G527" s="11">
        <v>10</v>
      </c>
      <c r="H527" s="11">
        <f t="shared" si="223"/>
        <v>-3</v>
      </c>
      <c r="I527" s="52">
        <f>H527/F527</f>
        <v>-0.23076923076923078</v>
      </c>
      <c r="J527" s="11">
        <v>3</v>
      </c>
      <c r="K527" s="11">
        <v>0</v>
      </c>
      <c r="L527" s="14">
        <f>IFERROR(K527/J527,"0")</f>
        <v>0</v>
      </c>
      <c r="M527" s="8">
        <v>2</v>
      </c>
      <c r="N527" s="12">
        <f t="shared" si="224"/>
        <v>0.2</v>
      </c>
      <c r="O527" s="8">
        <v>8</v>
      </c>
      <c r="P527" s="12">
        <f t="shared" si="225"/>
        <v>0.8</v>
      </c>
      <c r="Q527" s="8">
        <v>6</v>
      </c>
      <c r="R527" s="12">
        <f t="shared" si="226"/>
        <v>0.6</v>
      </c>
      <c r="S527" s="8">
        <v>1</v>
      </c>
      <c r="T527" s="8">
        <v>0</v>
      </c>
      <c r="U527" s="8">
        <v>0</v>
      </c>
      <c r="V527" s="8"/>
      <c r="W527" s="8">
        <v>3</v>
      </c>
      <c r="X527" s="8">
        <v>1</v>
      </c>
      <c r="Y527" s="17">
        <f t="shared" si="227"/>
        <v>0</v>
      </c>
      <c r="Z527" s="17">
        <f t="shared" si="228"/>
        <v>0</v>
      </c>
      <c r="AA527" s="17">
        <f t="shared" si="229"/>
        <v>0</v>
      </c>
      <c r="AB527" s="17" t="str">
        <f t="shared" si="230"/>
        <v>YES</v>
      </c>
      <c r="AC527" s="17" t="str">
        <f t="shared" si="231"/>
        <v>YES</v>
      </c>
      <c r="AD527" s="8">
        <v>6</v>
      </c>
      <c r="AE527" s="12">
        <f t="shared" si="232"/>
        <v>0.6</v>
      </c>
      <c r="AF527" s="19">
        <f t="shared" si="233"/>
        <v>0</v>
      </c>
      <c r="AG527" s="19">
        <f t="shared" si="234"/>
        <v>0</v>
      </c>
      <c r="AH527" s="19">
        <f t="shared" si="235"/>
        <v>0</v>
      </c>
      <c r="AI527" s="19">
        <f t="shared" si="236"/>
        <v>0</v>
      </c>
      <c r="AJ527" s="19">
        <f t="shared" ref="AJ527:AJ558" si="243">IF(P527&gt;=0.695,1,0)</f>
        <v>1</v>
      </c>
      <c r="AK527" s="19">
        <f t="shared" si="237"/>
        <v>1</v>
      </c>
      <c r="AL527" s="19">
        <f t="shared" si="238"/>
        <v>0</v>
      </c>
      <c r="AM527" s="8">
        <f t="shared" si="239"/>
        <v>0</v>
      </c>
      <c r="AN527" s="8">
        <f t="shared" si="240"/>
        <v>1</v>
      </c>
      <c r="AO527" s="8">
        <f t="shared" si="241"/>
        <v>1</v>
      </c>
      <c r="AP527" s="8">
        <f t="shared" si="242"/>
        <v>4</v>
      </c>
    </row>
    <row r="528" spans="1:43" x14ac:dyDescent="0.25">
      <c r="A528" s="20" t="s">
        <v>2274</v>
      </c>
      <c r="B528" s="20" t="s">
        <v>2275</v>
      </c>
      <c r="C528" s="21" t="s">
        <v>2112</v>
      </c>
      <c r="D528" s="22" t="s">
        <v>1058</v>
      </c>
      <c r="E528" s="20" t="s">
        <v>1059</v>
      </c>
      <c r="F528" s="23">
        <v>9</v>
      </c>
      <c r="G528" s="23">
        <v>4</v>
      </c>
      <c r="H528" s="23">
        <f t="shared" si="223"/>
        <v>-5</v>
      </c>
      <c r="I528" s="53">
        <f>H528/F528</f>
        <v>-0.55555555555555558</v>
      </c>
      <c r="J528" s="23">
        <v>4</v>
      </c>
      <c r="K528" s="23">
        <v>4</v>
      </c>
      <c r="L528" s="24">
        <f>IFERROR(K528/J528,"0%")</f>
        <v>1</v>
      </c>
      <c r="M528" s="20">
        <v>1</v>
      </c>
      <c r="N528" s="25">
        <f t="shared" si="224"/>
        <v>0.25</v>
      </c>
      <c r="O528" s="20">
        <v>4</v>
      </c>
      <c r="P528" s="25">
        <f t="shared" si="225"/>
        <v>1</v>
      </c>
      <c r="Q528" s="20">
        <v>0</v>
      </c>
      <c r="R528" s="25">
        <f t="shared" si="226"/>
        <v>0</v>
      </c>
      <c r="S528" s="20">
        <v>2</v>
      </c>
      <c r="T528" s="20">
        <v>0</v>
      </c>
      <c r="U528" s="20">
        <v>0</v>
      </c>
      <c r="V528" s="20"/>
      <c r="W528" s="20">
        <v>0</v>
      </c>
      <c r="X528" s="20">
        <v>0</v>
      </c>
      <c r="Y528" s="26">
        <f t="shared" si="227"/>
        <v>0</v>
      </c>
      <c r="Z528" s="26">
        <f t="shared" si="228"/>
        <v>0</v>
      </c>
      <c r="AA528" s="26">
        <f t="shared" si="229"/>
        <v>0</v>
      </c>
      <c r="AB528" s="26">
        <f t="shared" si="230"/>
        <v>0</v>
      </c>
      <c r="AC528" s="26">
        <f t="shared" si="231"/>
        <v>0</v>
      </c>
      <c r="AD528" s="20">
        <v>0</v>
      </c>
      <c r="AE528" s="25">
        <f t="shared" si="232"/>
        <v>0</v>
      </c>
      <c r="AF528" s="27">
        <f t="shared" si="233"/>
        <v>0</v>
      </c>
      <c r="AG528" s="27">
        <f t="shared" si="234"/>
        <v>0</v>
      </c>
      <c r="AH528" s="27">
        <f t="shared" si="235"/>
        <v>1</v>
      </c>
      <c r="AI528" s="27">
        <f t="shared" si="236"/>
        <v>0</v>
      </c>
      <c r="AJ528" s="27">
        <f t="shared" si="243"/>
        <v>1</v>
      </c>
      <c r="AK528" s="27">
        <f t="shared" si="237"/>
        <v>0</v>
      </c>
      <c r="AL528" s="27">
        <f t="shared" si="238"/>
        <v>0</v>
      </c>
      <c r="AM528" s="20">
        <f t="shared" si="239"/>
        <v>0</v>
      </c>
      <c r="AN528" s="20">
        <f t="shared" si="240"/>
        <v>0</v>
      </c>
      <c r="AO528" s="20">
        <f t="shared" si="241"/>
        <v>0</v>
      </c>
      <c r="AP528" s="20">
        <f t="shared" si="242"/>
        <v>2</v>
      </c>
      <c r="AQ528" s="28"/>
    </row>
    <row r="529" spans="1:43" x14ac:dyDescent="0.25">
      <c r="A529" s="8" t="s">
        <v>2274</v>
      </c>
      <c r="B529" s="8" t="s">
        <v>2275</v>
      </c>
      <c r="C529" s="9" t="s">
        <v>2113</v>
      </c>
      <c r="D529" s="10" t="s">
        <v>1060</v>
      </c>
      <c r="E529" s="8" t="s">
        <v>1061</v>
      </c>
      <c r="F529" s="11">
        <v>22</v>
      </c>
      <c r="G529" s="11">
        <v>19</v>
      </c>
      <c r="H529" s="11">
        <f t="shared" si="223"/>
        <v>-3</v>
      </c>
      <c r="I529" s="52">
        <f>H529/F529</f>
        <v>-0.13636363636363635</v>
      </c>
      <c r="J529" s="11">
        <v>4</v>
      </c>
      <c r="K529" s="11">
        <v>1</v>
      </c>
      <c r="L529" s="14">
        <f>IFERROR(K529/J529,"0%")</f>
        <v>0.25</v>
      </c>
      <c r="M529" s="8">
        <v>11</v>
      </c>
      <c r="N529" s="12">
        <f t="shared" si="224"/>
        <v>0.57894736842105265</v>
      </c>
      <c r="O529" s="8">
        <v>19</v>
      </c>
      <c r="P529" s="12">
        <f t="shared" si="225"/>
        <v>1</v>
      </c>
      <c r="Q529" s="8">
        <v>10</v>
      </c>
      <c r="R529" s="12">
        <f t="shared" si="226"/>
        <v>0.52631578947368418</v>
      </c>
      <c r="S529" s="8">
        <v>7</v>
      </c>
      <c r="T529" s="8">
        <v>0</v>
      </c>
      <c r="U529" s="8">
        <v>0</v>
      </c>
      <c r="V529" s="8"/>
      <c r="W529" s="8">
        <v>0</v>
      </c>
      <c r="X529" s="8">
        <v>1</v>
      </c>
      <c r="Y529" s="17">
        <f t="shared" si="227"/>
        <v>0</v>
      </c>
      <c r="Z529" s="17">
        <f t="shared" si="228"/>
        <v>0</v>
      </c>
      <c r="AA529" s="17">
        <f t="shared" si="229"/>
        <v>0</v>
      </c>
      <c r="AB529" s="17">
        <f t="shared" si="230"/>
        <v>0</v>
      </c>
      <c r="AC529" s="17" t="str">
        <f t="shared" si="231"/>
        <v>YES</v>
      </c>
      <c r="AD529" s="8">
        <v>15</v>
      </c>
      <c r="AE529" s="12">
        <f t="shared" si="232"/>
        <v>0.78947368421052633</v>
      </c>
      <c r="AF529" s="19">
        <f t="shared" si="233"/>
        <v>0</v>
      </c>
      <c r="AG529" s="19">
        <f t="shared" si="234"/>
        <v>0</v>
      </c>
      <c r="AH529" s="19">
        <f t="shared" si="235"/>
        <v>0</v>
      </c>
      <c r="AI529" s="19">
        <f t="shared" si="236"/>
        <v>1</v>
      </c>
      <c r="AJ529" s="19">
        <f t="shared" si="243"/>
        <v>1</v>
      </c>
      <c r="AK529" s="19">
        <f t="shared" si="237"/>
        <v>1</v>
      </c>
      <c r="AL529" s="19">
        <f t="shared" si="238"/>
        <v>1</v>
      </c>
      <c r="AM529" s="8">
        <f t="shared" si="239"/>
        <v>0</v>
      </c>
      <c r="AN529" s="8">
        <f t="shared" si="240"/>
        <v>1</v>
      </c>
      <c r="AO529" s="8">
        <f t="shared" si="241"/>
        <v>1</v>
      </c>
      <c r="AP529" s="8">
        <f t="shared" si="242"/>
        <v>6</v>
      </c>
    </row>
    <row r="530" spans="1:43" x14ac:dyDescent="0.25">
      <c r="A530" s="20" t="s">
        <v>2274</v>
      </c>
      <c r="B530" s="20" t="s">
        <v>2275</v>
      </c>
      <c r="C530" s="21" t="s">
        <v>2221</v>
      </c>
      <c r="D530" s="22" t="s">
        <v>1062</v>
      </c>
      <c r="E530" s="20" t="s">
        <v>1063</v>
      </c>
      <c r="F530" s="23">
        <v>6</v>
      </c>
      <c r="G530" s="23">
        <v>3</v>
      </c>
      <c r="H530" s="23">
        <f t="shared" si="223"/>
        <v>-3</v>
      </c>
      <c r="I530" s="53">
        <f>H530/F530</f>
        <v>-0.5</v>
      </c>
      <c r="J530" s="23">
        <v>4</v>
      </c>
      <c r="K530" s="23">
        <v>0</v>
      </c>
      <c r="L530" s="24">
        <f>IFERROR(K530/J530,"0")</f>
        <v>0</v>
      </c>
      <c r="M530" s="20">
        <v>0</v>
      </c>
      <c r="N530" s="25">
        <f t="shared" si="224"/>
        <v>0</v>
      </c>
      <c r="O530" s="20">
        <v>1</v>
      </c>
      <c r="P530" s="25">
        <f t="shared" si="225"/>
        <v>0.33333333333333331</v>
      </c>
      <c r="Q530" s="20">
        <v>1</v>
      </c>
      <c r="R530" s="25">
        <f t="shared" si="226"/>
        <v>0.33333333333333331</v>
      </c>
      <c r="S530" s="20">
        <v>5</v>
      </c>
      <c r="T530" s="20">
        <v>0</v>
      </c>
      <c r="U530" s="20">
        <v>0</v>
      </c>
      <c r="V530" s="20"/>
      <c r="W530" s="20">
        <v>4</v>
      </c>
      <c r="X530" s="20">
        <v>0</v>
      </c>
      <c r="Y530" s="26">
        <f t="shared" si="227"/>
        <v>0</v>
      </c>
      <c r="Z530" s="26">
        <f t="shared" si="228"/>
        <v>0</v>
      </c>
      <c r="AA530" s="26">
        <f t="shared" si="229"/>
        <v>0</v>
      </c>
      <c r="AB530" s="26" t="str">
        <f t="shared" si="230"/>
        <v>YES</v>
      </c>
      <c r="AC530" s="26">
        <f t="shared" si="231"/>
        <v>0</v>
      </c>
      <c r="AD530" s="20">
        <v>0</v>
      </c>
      <c r="AE530" s="25">
        <f t="shared" si="232"/>
        <v>0</v>
      </c>
      <c r="AF530" s="27">
        <f t="shared" si="233"/>
        <v>0</v>
      </c>
      <c r="AG530" s="27">
        <f t="shared" si="234"/>
        <v>0</v>
      </c>
      <c r="AH530" s="27">
        <f t="shared" si="235"/>
        <v>0</v>
      </c>
      <c r="AI530" s="27">
        <f t="shared" si="236"/>
        <v>0</v>
      </c>
      <c r="AJ530" s="27">
        <f t="shared" si="243"/>
        <v>0</v>
      </c>
      <c r="AK530" s="27">
        <f t="shared" si="237"/>
        <v>0</v>
      </c>
      <c r="AL530" s="27">
        <f t="shared" si="238"/>
        <v>1</v>
      </c>
      <c r="AM530" s="20">
        <f t="shared" si="239"/>
        <v>0</v>
      </c>
      <c r="AN530" s="20">
        <f t="shared" si="240"/>
        <v>1</v>
      </c>
      <c r="AO530" s="20">
        <f t="shared" si="241"/>
        <v>0</v>
      </c>
      <c r="AP530" s="20">
        <f t="shared" si="242"/>
        <v>2</v>
      </c>
      <c r="AQ530" s="28"/>
    </row>
    <row r="531" spans="1:43" x14ac:dyDescent="0.25">
      <c r="A531" s="8" t="s">
        <v>2274</v>
      </c>
      <c r="B531" s="8" t="s">
        <v>2275</v>
      </c>
      <c r="C531" s="9" t="s">
        <v>2017</v>
      </c>
      <c r="D531" s="10" t="s">
        <v>2277</v>
      </c>
      <c r="E531" s="8" t="s">
        <v>2278</v>
      </c>
      <c r="F531" s="11">
        <v>0</v>
      </c>
      <c r="G531" s="11">
        <v>29</v>
      </c>
      <c r="H531" s="11">
        <f t="shared" si="223"/>
        <v>29</v>
      </c>
      <c r="I531" s="59" t="s">
        <v>2457</v>
      </c>
      <c r="J531" s="11">
        <v>0</v>
      </c>
      <c r="K531" s="11">
        <v>1</v>
      </c>
      <c r="L531" s="57">
        <v>0</v>
      </c>
      <c r="M531" s="8">
        <v>2</v>
      </c>
      <c r="N531" s="12">
        <f t="shared" si="224"/>
        <v>6.8965517241379309E-2</v>
      </c>
      <c r="O531" s="8">
        <v>6</v>
      </c>
      <c r="P531" s="12">
        <f t="shared" si="225"/>
        <v>0.20689655172413793</v>
      </c>
      <c r="Q531" s="8">
        <v>2</v>
      </c>
      <c r="R531" s="12">
        <f t="shared" si="226"/>
        <v>6.8965517241379309E-2</v>
      </c>
      <c r="S531" s="8">
        <v>0</v>
      </c>
      <c r="T531" s="8">
        <v>0</v>
      </c>
      <c r="U531" s="8">
        <v>0</v>
      </c>
      <c r="V531" s="8"/>
      <c r="W531" s="8">
        <v>0</v>
      </c>
      <c r="X531" s="8">
        <v>0</v>
      </c>
      <c r="Y531" s="17">
        <f t="shared" si="227"/>
        <v>0</v>
      </c>
      <c r="Z531" s="17">
        <f t="shared" si="228"/>
        <v>0</v>
      </c>
      <c r="AA531" s="17">
        <f t="shared" si="229"/>
        <v>0</v>
      </c>
      <c r="AB531" s="17">
        <f t="shared" si="230"/>
        <v>0</v>
      </c>
      <c r="AC531" s="17">
        <f t="shared" si="231"/>
        <v>0</v>
      </c>
      <c r="AD531" s="8">
        <v>17</v>
      </c>
      <c r="AE531" s="12">
        <f t="shared" si="232"/>
        <v>0.58620689655172409</v>
      </c>
      <c r="AF531" s="19">
        <f t="shared" si="233"/>
        <v>0</v>
      </c>
      <c r="AG531" s="19">
        <f t="shared" si="234"/>
        <v>1</v>
      </c>
      <c r="AH531" s="19">
        <f t="shared" si="235"/>
        <v>0</v>
      </c>
      <c r="AI531" s="19">
        <f t="shared" si="236"/>
        <v>0</v>
      </c>
      <c r="AJ531" s="19">
        <f t="shared" si="243"/>
        <v>0</v>
      </c>
      <c r="AK531" s="19">
        <f t="shared" si="237"/>
        <v>0</v>
      </c>
      <c r="AL531" s="19">
        <f t="shared" si="238"/>
        <v>0</v>
      </c>
      <c r="AM531" s="8">
        <f t="shared" si="239"/>
        <v>0</v>
      </c>
      <c r="AN531" s="8">
        <f t="shared" si="240"/>
        <v>0</v>
      </c>
      <c r="AO531" s="8">
        <f t="shared" si="241"/>
        <v>0</v>
      </c>
      <c r="AP531" s="8">
        <f t="shared" si="242"/>
        <v>1</v>
      </c>
    </row>
    <row r="532" spans="1:43" x14ac:dyDescent="0.25">
      <c r="A532" s="8" t="s">
        <v>2274</v>
      </c>
      <c r="B532" s="8" t="s">
        <v>2275</v>
      </c>
      <c r="C532" s="9" t="s">
        <v>2215</v>
      </c>
      <c r="D532" s="10" t="s">
        <v>1064</v>
      </c>
      <c r="E532" s="8" t="s">
        <v>1065</v>
      </c>
      <c r="F532" s="11">
        <v>33</v>
      </c>
      <c r="G532" s="11">
        <v>15</v>
      </c>
      <c r="H532" s="11">
        <f t="shared" si="223"/>
        <v>-18</v>
      </c>
      <c r="I532" s="52">
        <f>H532/F532</f>
        <v>-0.54545454545454541</v>
      </c>
      <c r="J532" s="11">
        <v>16</v>
      </c>
      <c r="K532" s="11">
        <v>5</v>
      </c>
      <c r="L532" s="14">
        <f>IFERROR(K532/J532,"0%")</f>
        <v>0.3125</v>
      </c>
      <c r="M532" s="8">
        <v>10</v>
      </c>
      <c r="N532" s="12">
        <f t="shared" si="224"/>
        <v>0.66666666666666663</v>
      </c>
      <c r="O532" s="8">
        <v>15</v>
      </c>
      <c r="P532" s="12">
        <f t="shared" si="225"/>
        <v>1</v>
      </c>
      <c r="Q532" s="8">
        <v>10</v>
      </c>
      <c r="R532" s="12">
        <f t="shared" si="226"/>
        <v>0.66666666666666663</v>
      </c>
      <c r="S532" s="8">
        <v>4</v>
      </c>
      <c r="T532" s="8">
        <v>0</v>
      </c>
      <c r="U532" s="8">
        <v>1</v>
      </c>
      <c r="V532" s="8"/>
      <c r="W532" s="8">
        <v>0</v>
      </c>
      <c r="X532" s="8">
        <v>0</v>
      </c>
      <c r="Y532" s="17">
        <f t="shared" si="227"/>
        <v>0</v>
      </c>
      <c r="Z532" s="17" t="str">
        <f t="shared" si="228"/>
        <v>YES</v>
      </c>
      <c r="AA532" s="17">
        <f t="shared" si="229"/>
        <v>0</v>
      </c>
      <c r="AB532" s="17">
        <f t="shared" si="230"/>
        <v>0</v>
      </c>
      <c r="AC532" s="17">
        <f t="shared" si="231"/>
        <v>0</v>
      </c>
      <c r="AD532" s="8">
        <v>10</v>
      </c>
      <c r="AE532" s="12">
        <f t="shared" si="232"/>
        <v>0.66666666666666663</v>
      </c>
      <c r="AF532" s="19">
        <f t="shared" si="233"/>
        <v>0</v>
      </c>
      <c r="AG532" s="19">
        <f t="shared" si="234"/>
        <v>0</v>
      </c>
      <c r="AH532" s="19">
        <f t="shared" si="235"/>
        <v>0</v>
      </c>
      <c r="AI532" s="19">
        <f t="shared" si="236"/>
        <v>1</v>
      </c>
      <c r="AJ532" s="19">
        <f t="shared" si="243"/>
        <v>1</v>
      </c>
      <c r="AK532" s="19">
        <f t="shared" si="237"/>
        <v>1</v>
      </c>
      <c r="AL532" s="19">
        <f t="shared" si="238"/>
        <v>1</v>
      </c>
      <c r="AM532" s="8">
        <f t="shared" si="239"/>
        <v>1</v>
      </c>
      <c r="AN532" s="8">
        <f t="shared" si="240"/>
        <v>0</v>
      </c>
      <c r="AO532" s="8">
        <f t="shared" si="241"/>
        <v>1</v>
      </c>
      <c r="AP532" s="8">
        <f t="shared" si="242"/>
        <v>6</v>
      </c>
    </row>
    <row r="533" spans="1:43" x14ac:dyDescent="0.25">
      <c r="A533" s="8" t="s">
        <v>2274</v>
      </c>
      <c r="B533" s="8" t="s">
        <v>2275</v>
      </c>
      <c r="C533" s="9" t="s">
        <v>1989</v>
      </c>
      <c r="D533" s="10" t="s">
        <v>1604</v>
      </c>
      <c r="E533" s="8" t="s">
        <v>1605</v>
      </c>
      <c r="F533" s="11">
        <v>5</v>
      </c>
      <c r="G533" s="11">
        <v>11</v>
      </c>
      <c r="H533" s="11">
        <f t="shared" si="223"/>
        <v>6</v>
      </c>
      <c r="I533" s="52">
        <f>H533/F533</f>
        <v>1.2</v>
      </c>
      <c r="J533" s="11">
        <v>1</v>
      </c>
      <c r="K533" s="11">
        <v>3</v>
      </c>
      <c r="L533" s="14">
        <f t="shared" ref="L533" si="244">IFERROR(K533/J533,"0%")</f>
        <v>3</v>
      </c>
      <c r="M533" s="8">
        <v>1</v>
      </c>
      <c r="N533" s="12">
        <f t="shared" si="224"/>
        <v>9.0909090909090912E-2</v>
      </c>
      <c r="O533" s="8">
        <v>9</v>
      </c>
      <c r="P533" s="12">
        <f t="shared" si="225"/>
        <v>0.81818181818181823</v>
      </c>
      <c r="Q533" s="8">
        <v>2</v>
      </c>
      <c r="R533" s="12">
        <f t="shared" si="226"/>
        <v>0.18181818181818182</v>
      </c>
      <c r="S533" s="8">
        <v>0</v>
      </c>
      <c r="T533" s="8">
        <v>0</v>
      </c>
      <c r="U533" s="8">
        <v>0</v>
      </c>
      <c r="V533" s="8"/>
      <c r="W533" s="8">
        <v>3</v>
      </c>
      <c r="X533" s="8">
        <v>0</v>
      </c>
      <c r="Y533" s="17">
        <f t="shared" si="227"/>
        <v>0</v>
      </c>
      <c r="Z533" s="17">
        <f t="shared" si="228"/>
        <v>0</v>
      </c>
      <c r="AA533" s="17">
        <f t="shared" si="229"/>
        <v>0</v>
      </c>
      <c r="AB533" s="17" t="str">
        <f t="shared" si="230"/>
        <v>YES</v>
      </c>
      <c r="AC533" s="17">
        <f t="shared" si="231"/>
        <v>0</v>
      </c>
      <c r="AD533" s="8">
        <v>0</v>
      </c>
      <c r="AE533" s="12">
        <f t="shared" si="232"/>
        <v>0</v>
      </c>
      <c r="AF533" s="19">
        <f t="shared" si="233"/>
        <v>0</v>
      </c>
      <c r="AG533" s="19">
        <f t="shared" si="234"/>
        <v>1</v>
      </c>
      <c r="AH533" s="19">
        <f t="shared" si="235"/>
        <v>1</v>
      </c>
      <c r="AI533" s="19">
        <f t="shared" si="236"/>
        <v>0</v>
      </c>
      <c r="AJ533" s="19">
        <f t="shared" si="243"/>
        <v>1</v>
      </c>
      <c r="AK533" s="19">
        <f t="shared" si="237"/>
        <v>0</v>
      </c>
      <c r="AL533" s="19">
        <f t="shared" si="238"/>
        <v>0</v>
      </c>
      <c r="AM533" s="8">
        <f t="shared" si="239"/>
        <v>0</v>
      </c>
      <c r="AN533" s="8">
        <f t="shared" si="240"/>
        <v>1</v>
      </c>
      <c r="AO533" s="8">
        <f t="shared" si="241"/>
        <v>0</v>
      </c>
      <c r="AP533" s="8">
        <f t="shared" si="242"/>
        <v>4</v>
      </c>
    </row>
    <row r="534" spans="1:43" x14ac:dyDescent="0.25">
      <c r="A534" s="20" t="s">
        <v>2274</v>
      </c>
      <c r="B534" s="20" t="s">
        <v>2275</v>
      </c>
      <c r="C534" s="21" t="s">
        <v>2279</v>
      </c>
      <c r="D534" s="22" t="s">
        <v>1066</v>
      </c>
      <c r="E534" s="20" t="s">
        <v>1067</v>
      </c>
      <c r="F534" s="23">
        <v>16</v>
      </c>
      <c r="G534" s="23">
        <v>8</v>
      </c>
      <c r="H534" s="23">
        <f t="shared" si="223"/>
        <v>-8</v>
      </c>
      <c r="I534" s="53">
        <f>H534/F534</f>
        <v>-0.5</v>
      </c>
      <c r="J534" s="23">
        <v>4</v>
      </c>
      <c r="K534" s="23">
        <v>1</v>
      </c>
      <c r="L534" s="24">
        <f>IFERROR(K534/J534,"0%")</f>
        <v>0.25</v>
      </c>
      <c r="M534" s="20">
        <v>2</v>
      </c>
      <c r="N534" s="25">
        <f t="shared" si="224"/>
        <v>0.25</v>
      </c>
      <c r="O534" s="20">
        <v>2</v>
      </c>
      <c r="P534" s="25">
        <f t="shared" si="225"/>
        <v>0.25</v>
      </c>
      <c r="Q534" s="20">
        <v>1</v>
      </c>
      <c r="R534" s="25">
        <f t="shared" si="226"/>
        <v>0.125</v>
      </c>
      <c r="S534" s="20">
        <v>3</v>
      </c>
      <c r="T534" s="20">
        <v>0</v>
      </c>
      <c r="U534" s="20">
        <v>0</v>
      </c>
      <c r="V534" s="20"/>
      <c r="W534" s="20">
        <v>0</v>
      </c>
      <c r="X534" s="20">
        <v>0</v>
      </c>
      <c r="Y534" s="26">
        <f t="shared" si="227"/>
        <v>0</v>
      </c>
      <c r="Z534" s="26">
        <f t="shared" si="228"/>
        <v>0</v>
      </c>
      <c r="AA534" s="26">
        <f t="shared" si="229"/>
        <v>0</v>
      </c>
      <c r="AB534" s="26">
        <f t="shared" si="230"/>
        <v>0</v>
      </c>
      <c r="AC534" s="26">
        <f t="shared" si="231"/>
        <v>0</v>
      </c>
      <c r="AD534" s="20">
        <v>1</v>
      </c>
      <c r="AE534" s="25">
        <f t="shared" si="232"/>
        <v>0.125</v>
      </c>
      <c r="AF534" s="27">
        <f t="shared" si="233"/>
        <v>0</v>
      </c>
      <c r="AG534" s="27">
        <f t="shared" si="234"/>
        <v>0</v>
      </c>
      <c r="AH534" s="27">
        <f t="shared" si="235"/>
        <v>0</v>
      </c>
      <c r="AI534" s="27">
        <f t="shared" si="236"/>
        <v>0</v>
      </c>
      <c r="AJ534" s="27">
        <f t="shared" si="243"/>
        <v>0</v>
      </c>
      <c r="AK534" s="27">
        <f t="shared" si="237"/>
        <v>0</v>
      </c>
      <c r="AL534" s="27">
        <f t="shared" si="238"/>
        <v>1</v>
      </c>
      <c r="AM534" s="20">
        <f t="shared" si="239"/>
        <v>0</v>
      </c>
      <c r="AN534" s="20">
        <f t="shared" si="240"/>
        <v>0</v>
      </c>
      <c r="AO534" s="20">
        <f t="shared" si="241"/>
        <v>0</v>
      </c>
      <c r="AP534" s="20">
        <f t="shared" si="242"/>
        <v>1</v>
      </c>
      <c r="AQ534" s="28"/>
    </row>
    <row r="535" spans="1:43" x14ac:dyDescent="0.25">
      <c r="A535" s="20" t="s">
        <v>2274</v>
      </c>
      <c r="B535" s="20" t="s">
        <v>2275</v>
      </c>
      <c r="C535" s="21" t="s">
        <v>2116</v>
      </c>
      <c r="D535" s="22" t="s">
        <v>2280</v>
      </c>
      <c r="E535" s="20" t="s">
        <v>2281</v>
      </c>
      <c r="F535" s="23">
        <v>0</v>
      </c>
      <c r="G535" s="23">
        <v>8</v>
      </c>
      <c r="H535" s="23">
        <f t="shared" si="223"/>
        <v>8</v>
      </c>
      <c r="I535" s="58" t="s">
        <v>2457</v>
      </c>
      <c r="J535" s="23">
        <v>0</v>
      </c>
      <c r="K535" s="23">
        <v>0</v>
      </c>
      <c r="L535" s="57">
        <v>0</v>
      </c>
      <c r="M535" s="20">
        <v>0</v>
      </c>
      <c r="N535" s="25">
        <f t="shared" si="224"/>
        <v>0</v>
      </c>
      <c r="O535" s="20">
        <v>0</v>
      </c>
      <c r="P535" s="25">
        <f t="shared" si="225"/>
        <v>0</v>
      </c>
      <c r="Q535" s="20">
        <v>0</v>
      </c>
      <c r="R535" s="25">
        <f t="shared" si="226"/>
        <v>0</v>
      </c>
      <c r="S535" s="20">
        <v>1</v>
      </c>
      <c r="T535" s="20">
        <v>0</v>
      </c>
      <c r="U535" s="20">
        <v>0</v>
      </c>
      <c r="V535" s="20"/>
      <c r="W535" s="20">
        <v>0</v>
      </c>
      <c r="X535" s="20">
        <v>0</v>
      </c>
      <c r="Y535" s="26">
        <f t="shared" si="227"/>
        <v>0</v>
      </c>
      <c r="Z535" s="26">
        <f t="shared" si="228"/>
        <v>0</v>
      </c>
      <c r="AA535" s="26">
        <f t="shared" si="229"/>
        <v>0</v>
      </c>
      <c r="AB535" s="26">
        <f t="shared" si="230"/>
        <v>0</v>
      </c>
      <c r="AC535" s="26">
        <f t="shared" si="231"/>
        <v>0</v>
      </c>
      <c r="AD535" s="20">
        <v>0</v>
      </c>
      <c r="AE535" s="25">
        <f t="shared" si="232"/>
        <v>0</v>
      </c>
      <c r="AF535" s="27">
        <f t="shared" si="233"/>
        <v>0</v>
      </c>
      <c r="AG535" s="27">
        <f t="shared" si="234"/>
        <v>1</v>
      </c>
      <c r="AH535" s="27">
        <f t="shared" si="235"/>
        <v>0</v>
      </c>
      <c r="AI535" s="27">
        <f t="shared" si="236"/>
        <v>0</v>
      </c>
      <c r="AJ535" s="27">
        <f t="shared" si="243"/>
        <v>0</v>
      </c>
      <c r="AK535" s="27">
        <f t="shared" si="237"/>
        <v>0</v>
      </c>
      <c r="AL535" s="27">
        <f t="shared" si="238"/>
        <v>0</v>
      </c>
      <c r="AM535" s="20">
        <f t="shared" si="239"/>
        <v>0</v>
      </c>
      <c r="AN535" s="20">
        <f t="shared" si="240"/>
        <v>0</v>
      </c>
      <c r="AO535" s="20">
        <f t="shared" si="241"/>
        <v>0</v>
      </c>
      <c r="AP535" s="20">
        <f t="shared" si="242"/>
        <v>1</v>
      </c>
      <c r="AQ535" s="28"/>
    </row>
    <row r="536" spans="1:43" x14ac:dyDescent="0.25">
      <c r="A536" s="20" t="s">
        <v>2274</v>
      </c>
      <c r="B536" s="20" t="s">
        <v>2275</v>
      </c>
      <c r="C536" s="21" t="s">
        <v>2142</v>
      </c>
      <c r="D536" s="22" t="s">
        <v>1068</v>
      </c>
      <c r="E536" s="20" t="s">
        <v>1069</v>
      </c>
      <c r="F536" s="23">
        <v>13</v>
      </c>
      <c r="G536" s="23">
        <v>2</v>
      </c>
      <c r="H536" s="23">
        <f t="shared" si="223"/>
        <v>-11</v>
      </c>
      <c r="I536" s="53">
        <f>H536/F536</f>
        <v>-0.84615384615384615</v>
      </c>
      <c r="J536" s="23">
        <v>6</v>
      </c>
      <c r="K536" s="23">
        <v>1</v>
      </c>
      <c r="L536" s="24">
        <f>IFERROR(K536/J536,"0%")</f>
        <v>0.16666666666666666</v>
      </c>
      <c r="M536" s="20">
        <f>G536</f>
        <v>2</v>
      </c>
      <c r="N536" s="25">
        <f t="shared" si="224"/>
        <v>1</v>
      </c>
      <c r="O536" s="20">
        <v>0</v>
      </c>
      <c r="P536" s="25">
        <f t="shared" si="225"/>
        <v>0</v>
      </c>
      <c r="Q536" s="20">
        <v>0</v>
      </c>
      <c r="R536" s="25">
        <f t="shared" si="226"/>
        <v>0</v>
      </c>
      <c r="S536" s="20">
        <v>0</v>
      </c>
      <c r="T536" s="20">
        <v>0</v>
      </c>
      <c r="U536" s="20">
        <v>0</v>
      </c>
      <c r="V536" s="20"/>
      <c r="W536" s="20">
        <v>0</v>
      </c>
      <c r="X536" s="20">
        <v>0</v>
      </c>
      <c r="Y536" s="26">
        <f t="shared" si="227"/>
        <v>0</v>
      </c>
      <c r="Z536" s="26">
        <f t="shared" si="228"/>
        <v>0</v>
      </c>
      <c r="AA536" s="26">
        <f t="shared" si="229"/>
        <v>0</v>
      </c>
      <c r="AB536" s="26">
        <f t="shared" si="230"/>
        <v>0</v>
      </c>
      <c r="AC536" s="26">
        <f t="shared" si="231"/>
        <v>0</v>
      </c>
      <c r="AD536" s="20">
        <v>0</v>
      </c>
      <c r="AE536" s="25">
        <f t="shared" si="232"/>
        <v>0</v>
      </c>
      <c r="AF536" s="27">
        <f t="shared" si="233"/>
        <v>0</v>
      </c>
      <c r="AG536" s="27">
        <f t="shared" si="234"/>
        <v>0</v>
      </c>
      <c r="AH536" s="27">
        <f t="shared" si="235"/>
        <v>0</v>
      </c>
      <c r="AI536" s="27">
        <f t="shared" si="236"/>
        <v>1</v>
      </c>
      <c r="AJ536" s="27">
        <f t="shared" si="243"/>
        <v>0</v>
      </c>
      <c r="AK536" s="27">
        <f t="shared" si="237"/>
        <v>0</v>
      </c>
      <c r="AL536" s="27">
        <f t="shared" si="238"/>
        <v>0</v>
      </c>
      <c r="AM536" s="20">
        <f t="shared" si="239"/>
        <v>0</v>
      </c>
      <c r="AN536" s="20">
        <f t="shared" si="240"/>
        <v>0</v>
      </c>
      <c r="AO536" s="20">
        <f t="shared" si="241"/>
        <v>0</v>
      </c>
      <c r="AP536" s="20">
        <f t="shared" si="242"/>
        <v>1</v>
      </c>
      <c r="AQ536" s="28"/>
    </row>
    <row r="537" spans="1:43" x14ac:dyDescent="0.25">
      <c r="A537" s="8" t="s">
        <v>2274</v>
      </c>
      <c r="B537" s="8" t="s">
        <v>2275</v>
      </c>
      <c r="C537" s="9" t="s">
        <v>2164</v>
      </c>
      <c r="D537" s="10" t="s">
        <v>2282</v>
      </c>
      <c r="E537" s="8" t="s">
        <v>2283</v>
      </c>
      <c r="F537" s="11">
        <v>0</v>
      </c>
      <c r="G537" s="11">
        <v>24</v>
      </c>
      <c r="H537" s="11">
        <f t="shared" si="223"/>
        <v>24</v>
      </c>
      <c r="I537" s="59" t="s">
        <v>2457</v>
      </c>
      <c r="J537" s="11">
        <v>0</v>
      </c>
      <c r="K537" s="11">
        <v>0</v>
      </c>
      <c r="L537" s="57">
        <v>0</v>
      </c>
      <c r="M537" s="8">
        <v>4</v>
      </c>
      <c r="N537" s="12">
        <f t="shared" si="224"/>
        <v>0.16666666666666666</v>
      </c>
      <c r="O537" s="8">
        <v>19</v>
      </c>
      <c r="P537" s="12">
        <f t="shared" si="225"/>
        <v>0.79166666666666663</v>
      </c>
      <c r="Q537" s="8">
        <v>3</v>
      </c>
      <c r="R537" s="12">
        <f t="shared" si="226"/>
        <v>0.125</v>
      </c>
      <c r="S537" s="8">
        <v>3</v>
      </c>
      <c r="T537" s="8">
        <v>0</v>
      </c>
      <c r="U537" s="8">
        <v>0</v>
      </c>
      <c r="V537" s="8"/>
      <c r="W537" s="8">
        <v>1</v>
      </c>
      <c r="X537" s="8">
        <v>0</v>
      </c>
      <c r="Y537" s="17">
        <f t="shared" si="227"/>
        <v>0</v>
      </c>
      <c r="Z537" s="17">
        <f t="shared" si="228"/>
        <v>0</v>
      </c>
      <c r="AA537" s="17">
        <f t="shared" si="229"/>
        <v>0</v>
      </c>
      <c r="AB537" s="17" t="str">
        <f t="shared" si="230"/>
        <v>YES</v>
      </c>
      <c r="AC537" s="17">
        <f t="shared" si="231"/>
        <v>0</v>
      </c>
      <c r="AD537" s="8">
        <v>15</v>
      </c>
      <c r="AE537" s="12">
        <f t="shared" si="232"/>
        <v>0.625</v>
      </c>
      <c r="AF537" s="19">
        <f t="shared" si="233"/>
        <v>0</v>
      </c>
      <c r="AG537" s="19">
        <f t="shared" si="234"/>
        <v>1</v>
      </c>
      <c r="AH537" s="19">
        <f t="shared" si="235"/>
        <v>0</v>
      </c>
      <c r="AI537" s="19">
        <f t="shared" si="236"/>
        <v>0</v>
      </c>
      <c r="AJ537" s="19">
        <f t="shared" si="243"/>
        <v>1</v>
      </c>
      <c r="AK537" s="19">
        <f t="shared" si="237"/>
        <v>0</v>
      </c>
      <c r="AL537" s="19">
        <f t="shared" si="238"/>
        <v>1</v>
      </c>
      <c r="AM537" s="8">
        <f t="shared" si="239"/>
        <v>0</v>
      </c>
      <c r="AN537" s="8">
        <f t="shared" si="240"/>
        <v>1</v>
      </c>
      <c r="AO537" s="8">
        <f t="shared" si="241"/>
        <v>1</v>
      </c>
      <c r="AP537" s="8">
        <f t="shared" si="242"/>
        <v>5</v>
      </c>
    </row>
    <row r="538" spans="1:43" x14ac:dyDescent="0.25">
      <c r="A538" s="8" t="s">
        <v>2274</v>
      </c>
      <c r="B538" s="8" t="s">
        <v>2284</v>
      </c>
      <c r="C538" s="9" t="s">
        <v>2024</v>
      </c>
      <c r="D538" s="10" t="s">
        <v>1070</v>
      </c>
      <c r="E538" s="8" t="s">
        <v>1071</v>
      </c>
      <c r="F538" s="11">
        <v>43</v>
      </c>
      <c r="G538" s="11">
        <v>45</v>
      </c>
      <c r="H538" s="11">
        <f t="shared" si="223"/>
        <v>2</v>
      </c>
      <c r="I538" s="52">
        <f t="shared" ref="I538:I567" si="245">H538/F538</f>
        <v>4.6511627906976744E-2</v>
      </c>
      <c r="J538" s="11">
        <v>19</v>
      </c>
      <c r="K538" s="11">
        <v>11</v>
      </c>
      <c r="L538" s="14">
        <f>IFERROR(K538/J538,"0%")</f>
        <v>0.57894736842105265</v>
      </c>
      <c r="M538" s="8">
        <v>13</v>
      </c>
      <c r="N538" s="12">
        <f t="shared" si="224"/>
        <v>0.28888888888888886</v>
      </c>
      <c r="O538" s="8">
        <v>33</v>
      </c>
      <c r="P538" s="12">
        <f t="shared" si="225"/>
        <v>0.73333333333333328</v>
      </c>
      <c r="Q538" s="8">
        <v>20</v>
      </c>
      <c r="R538" s="12">
        <f t="shared" si="226"/>
        <v>0.44444444444444442</v>
      </c>
      <c r="S538" s="8">
        <v>8</v>
      </c>
      <c r="T538" s="8">
        <v>0</v>
      </c>
      <c r="U538" s="8">
        <v>0</v>
      </c>
      <c r="V538" s="8"/>
      <c r="W538" s="8">
        <v>1</v>
      </c>
      <c r="X538" s="8">
        <v>0</v>
      </c>
      <c r="Y538" s="17">
        <f t="shared" si="227"/>
        <v>0</v>
      </c>
      <c r="Z538" s="17">
        <f t="shared" si="228"/>
        <v>0</v>
      </c>
      <c r="AA538" s="17">
        <f t="shared" si="229"/>
        <v>0</v>
      </c>
      <c r="AB538" s="17" t="str">
        <f t="shared" si="230"/>
        <v>YES</v>
      </c>
      <c r="AC538" s="17">
        <f t="shared" si="231"/>
        <v>0</v>
      </c>
      <c r="AD538" s="8">
        <v>11</v>
      </c>
      <c r="AE538" s="12">
        <f t="shared" si="232"/>
        <v>0.24444444444444444</v>
      </c>
      <c r="AF538" s="19">
        <f t="shared" si="233"/>
        <v>1</v>
      </c>
      <c r="AG538" s="19">
        <f t="shared" si="234"/>
        <v>0</v>
      </c>
      <c r="AH538" s="19">
        <f t="shared" si="235"/>
        <v>1</v>
      </c>
      <c r="AI538" s="19">
        <f t="shared" si="236"/>
        <v>0</v>
      </c>
      <c r="AJ538" s="19">
        <f t="shared" si="243"/>
        <v>1</v>
      </c>
      <c r="AK538" s="19">
        <f t="shared" si="237"/>
        <v>0</v>
      </c>
      <c r="AL538" s="19">
        <f t="shared" si="238"/>
        <v>1</v>
      </c>
      <c r="AM538" s="8">
        <f t="shared" si="239"/>
        <v>0</v>
      </c>
      <c r="AN538" s="8">
        <f t="shared" si="240"/>
        <v>1</v>
      </c>
      <c r="AO538" s="8">
        <f t="shared" si="241"/>
        <v>0</v>
      </c>
      <c r="AP538" s="8">
        <f t="shared" si="242"/>
        <v>5</v>
      </c>
    </row>
    <row r="539" spans="1:43" x14ac:dyDescent="0.25">
      <c r="A539" s="8" t="s">
        <v>2274</v>
      </c>
      <c r="B539" s="8" t="s">
        <v>2284</v>
      </c>
      <c r="C539" s="9" t="s">
        <v>2026</v>
      </c>
      <c r="D539" s="10" t="s">
        <v>1072</v>
      </c>
      <c r="E539" s="8" t="s">
        <v>1073</v>
      </c>
      <c r="F539" s="11">
        <v>22</v>
      </c>
      <c r="G539" s="11">
        <v>29</v>
      </c>
      <c r="H539" s="11">
        <f t="shared" si="223"/>
        <v>7</v>
      </c>
      <c r="I539" s="52">
        <f t="shared" si="245"/>
        <v>0.31818181818181818</v>
      </c>
      <c r="J539" s="11">
        <v>8</v>
      </c>
      <c r="K539" s="11">
        <v>5</v>
      </c>
      <c r="L539" s="14">
        <f>IFERROR(K539/J539,"0%")</f>
        <v>0.625</v>
      </c>
      <c r="M539" s="8">
        <v>7</v>
      </c>
      <c r="N539" s="12">
        <f t="shared" si="224"/>
        <v>0.2413793103448276</v>
      </c>
      <c r="O539" s="8">
        <v>22</v>
      </c>
      <c r="P539" s="12">
        <f t="shared" si="225"/>
        <v>0.75862068965517238</v>
      </c>
      <c r="Q539" s="8">
        <v>18</v>
      </c>
      <c r="R539" s="12">
        <f t="shared" si="226"/>
        <v>0.62068965517241381</v>
      </c>
      <c r="S539" s="8">
        <v>14</v>
      </c>
      <c r="T539" s="8">
        <v>0</v>
      </c>
      <c r="U539" s="8">
        <v>0</v>
      </c>
      <c r="V539" s="8"/>
      <c r="W539" s="8">
        <v>1</v>
      </c>
      <c r="X539" s="8">
        <v>0</v>
      </c>
      <c r="Y539" s="17">
        <f t="shared" si="227"/>
        <v>0</v>
      </c>
      <c r="Z539" s="17">
        <f t="shared" si="228"/>
        <v>0</v>
      </c>
      <c r="AA539" s="17">
        <f t="shared" si="229"/>
        <v>0</v>
      </c>
      <c r="AB539" s="17" t="str">
        <f t="shared" si="230"/>
        <v>YES</v>
      </c>
      <c r="AC539" s="17">
        <f t="shared" si="231"/>
        <v>0</v>
      </c>
      <c r="AD539" s="8">
        <v>17</v>
      </c>
      <c r="AE539" s="12">
        <f t="shared" si="232"/>
        <v>0.58620689655172409</v>
      </c>
      <c r="AF539" s="19">
        <f t="shared" si="233"/>
        <v>0</v>
      </c>
      <c r="AG539" s="19">
        <f t="shared" si="234"/>
        <v>1</v>
      </c>
      <c r="AH539" s="19">
        <f t="shared" si="235"/>
        <v>1</v>
      </c>
      <c r="AI539" s="19">
        <f t="shared" si="236"/>
        <v>0</v>
      </c>
      <c r="AJ539" s="19">
        <f t="shared" si="243"/>
        <v>1</v>
      </c>
      <c r="AK539" s="19">
        <f t="shared" si="237"/>
        <v>1</v>
      </c>
      <c r="AL539" s="19">
        <f t="shared" si="238"/>
        <v>1</v>
      </c>
      <c r="AM539" s="8">
        <f t="shared" si="239"/>
        <v>0</v>
      </c>
      <c r="AN539" s="8">
        <f t="shared" si="240"/>
        <v>1</v>
      </c>
      <c r="AO539" s="8">
        <f t="shared" si="241"/>
        <v>0</v>
      </c>
      <c r="AP539" s="8">
        <f t="shared" si="242"/>
        <v>6</v>
      </c>
    </row>
    <row r="540" spans="1:43" x14ac:dyDescent="0.25">
      <c r="A540" s="8" t="s">
        <v>2274</v>
      </c>
      <c r="B540" s="8" t="s">
        <v>2284</v>
      </c>
      <c r="C540" s="9" t="s">
        <v>1960</v>
      </c>
      <c r="D540" s="10" t="s">
        <v>1074</v>
      </c>
      <c r="E540" s="8" t="s">
        <v>1075</v>
      </c>
      <c r="F540" s="11">
        <v>11</v>
      </c>
      <c r="G540" s="11">
        <v>14</v>
      </c>
      <c r="H540" s="11">
        <f t="shared" si="223"/>
        <v>3</v>
      </c>
      <c r="I540" s="52">
        <f t="shared" si="245"/>
        <v>0.27272727272727271</v>
      </c>
      <c r="J540" s="11">
        <v>1</v>
      </c>
      <c r="K540" s="11">
        <v>1</v>
      </c>
      <c r="L540" s="14">
        <f t="shared" ref="L540" si="246">IFERROR(K540/J540,"0%")</f>
        <v>1</v>
      </c>
      <c r="M540" s="8">
        <v>9</v>
      </c>
      <c r="N540" s="12">
        <f t="shared" si="224"/>
        <v>0.6428571428571429</v>
      </c>
      <c r="O540" s="8">
        <v>13</v>
      </c>
      <c r="P540" s="12">
        <f t="shared" si="225"/>
        <v>0.9285714285714286</v>
      </c>
      <c r="Q540" s="8">
        <v>10</v>
      </c>
      <c r="R540" s="12">
        <f t="shared" si="226"/>
        <v>0.7142857142857143</v>
      </c>
      <c r="S540" s="8">
        <v>2</v>
      </c>
      <c r="T540" s="8">
        <v>0</v>
      </c>
      <c r="U540" s="8">
        <v>1</v>
      </c>
      <c r="V540" s="8"/>
      <c r="W540" s="8">
        <v>0</v>
      </c>
      <c r="X540" s="8">
        <v>0</v>
      </c>
      <c r="Y540" s="17">
        <f t="shared" si="227"/>
        <v>0</v>
      </c>
      <c r="Z540" s="17" t="str">
        <f t="shared" si="228"/>
        <v>YES</v>
      </c>
      <c r="AA540" s="17">
        <f t="shared" si="229"/>
        <v>0</v>
      </c>
      <c r="AB540" s="17">
        <f t="shared" si="230"/>
        <v>0</v>
      </c>
      <c r="AC540" s="17">
        <f t="shared" si="231"/>
        <v>0</v>
      </c>
      <c r="AD540" s="8">
        <v>3</v>
      </c>
      <c r="AE540" s="12">
        <f t="shared" si="232"/>
        <v>0.21428571428571427</v>
      </c>
      <c r="AF540" s="19">
        <f t="shared" si="233"/>
        <v>0</v>
      </c>
      <c r="AG540" s="19">
        <f t="shared" si="234"/>
        <v>1</v>
      </c>
      <c r="AH540" s="19">
        <f t="shared" si="235"/>
        <v>1</v>
      </c>
      <c r="AI540" s="19">
        <f t="shared" si="236"/>
        <v>1</v>
      </c>
      <c r="AJ540" s="19">
        <f t="shared" si="243"/>
        <v>1</v>
      </c>
      <c r="AK540" s="19">
        <f t="shared" si="237"/>
        <v>1</v>
      </c>
      <c r="AL540" s="19">
        <f t="shared" si="238"/>
        <v>0</v>
      </c>
      <c r="AM540" s="8">
        <f t="shared" si="239"/>
        <v>1</v>
      </c>
      <c r="AN540" s="8">
        <f t="shared" si="240"/>
        <v>0</v>
      </c>
      <c r="AO540" s="8">
        <f t="shared" si="241"/>
        <v>0</v>
      </c>
      <c r="AP540" s="8">
        <f t="shared" si="242"/>
        <v>6</v>
      </c>
    </row>
    <row r="541" spans="1:43" x14ac:dyDescent="0.25">
      <c r="A541" s="8" t="s">
        <v>2274</v>
      </c>
      <c r="B541" s="8" t="s">
        <v>2284</v>
      </c>
      <c r="C541" s="9" t="s">
        <v>2171</v>
      </c>
      <c r="D541" s="10" t="s">
        <v>1076</v>
      </c>
      <c r="E541" s="8" t="s">
        <v>1077</v>
      </c>
      <c r="F541" s="11">
        <v>21</v>
      </c>
      <c r="G541" s="11">
        <v>33</v>
      </c>
      <c r="H541" s="11">
        <f t="shared" si="223"/>
        <v>12</v>
      </c>
      <c r="I541" s="52">
        <f t="shared" si="245"/>
        <v>0.5714285714285714</v>
      </c>
      <c r="J541" s="11">
        <v>8</v>
      </c>
      <c r="K541" s="11">
        <v>6</v>
      </c>
      <c r="L541" s="14">
        <f>IFERROR(K541/J541,"0%")</f>
        <v>0.75</v>
      </c>
      <c r="M541" s="8">
        <v>10</v>
      </c>
      <c r="N541" s="12">
        <f t="shared" si="224"/>
        <v>0.30303030303030304</v>
      </c>
      <c r="O541" s="8">
        <v>12</v>
      </c>
      <c r="P541" s="12">
        <f t="shared" si="225"/>
        <v>0.36363636363636365</v>
      </c>
      <c r="Q541" s="8">
        <v>15</v>
      </c>
      <c r="R541" s="12">
        <f t="shared" si="226"/>
        <v>0.45454545454545453</v>
      </c>
      <c r="S541" s="8">
        <v>5</v>
      </c>
      <c r="T541" s="8">
        <v>0</v>
      </c>
      <c r="U541" s="8">
        <v>0</v>
      </c>
      <c r="V541" s="8"/>
      <c r="W541" s="8">
        <v>1</v>
      </c>
      <c r="X541" s="8">
        <v>0</v>
      </c>
      <c r="Y541" s="17">
        <f t="shared" si="227"/>
        <v>0</v>
      </c>
      <c r="Z541" s="17">
        <f t="shared" si="228"/>
        <v>0</v>
      </c>
      <c r="AA541" s="17">
        <f t="shared" si="229"/>
        <v>0</v>
      </c>
      <c r="AB541" s="17" t="str">
        <f t="shared" si="230"/>
        <v>YES</v>
      </c>
      <c r="AC541" s="17">
        <f t="shared" si="231"/>
        <v>0</v>
      </c>
      <c r="AD541" s="8">
        <v>10</v>
      </c>
      <c r="AE541" s="12">
        <f t="shared" si="232"/>
        <v>0.30303030303030304</v>
      </c>
      <c r="AF541" s="19">
        <f t="shared" si="233"/>
        <v>0</v>
      </c>
      <c r="AG541" s="19">
        <f t="shared" si="234"/>
        <v>1</v>
      </c>
      <c r="AH541" s="19">
        <f t="shared" si="235"/>
        <v>1</v>
      </c>
      <c r="AI541" s="19">
        <f t="shared" si="236"/>
        <v>0</v>
      </c>
      <c r="AJ541" s="19">
        <f t="shared" si="243"/>
        <v>0</v>
      </c>
      <c r="AK541" s="19">
        <f t="shared" si="237"/>
        <v>0</v>
      </c>
      <c r="AL541" s="19">
        <f t="shared" si="238"/>
        <v>1</v>
      </c>
      <c r="AM541" s="8">
        <f t="shared" si="239"/>
        <v>0</v>
      </c>
      <c r="AN541" s="8">
        <f t="shared" si="240"/>
        <v>1</v>
      </c>
      <c r="AO541" s="8">
        <f t="shared" si="241"/>
        <v>0</v>
      </c>
      <c r="AP541" s="8">
        <f t="shared" si="242"/>
        <v>4</v>
      </c>
    </row>
    <row r="542" spans="1:43" x14ac:dyDescent="0.25">
      <c r="A542" s="8" t="s">
        <v>2274</v>
      </c>
      <c r="B542" s="8" t="s">
        <v>2284</v>
      </c>
      <c r="C542" s="9" t="s">
        <v>2080</v>
      </c>
      <c r="D542" s="10" t="s">
        <v>1078</v>
      </c>
      <c r="E542" s="8" t="s">
        <v>1079</v>
      </c>
      <c r="F542" s="11">
        <v>11</v>
      </c>
      <c r="G542" s="11">
        <v>11</v>
      </c>
      <c r="H542" s="11">
        <f t="shared" si="223"/>
        <v>0</v>
      </c>
      <c r="I542" s="52">
        <f t="shared" si="245"/>
        <v>0</v>
      </c>
      <c r="J542" s="11">
        <v>3</v>
      </c>
      <c r="K542" s="11">
        <v>0</v>
      </c>
      <c r="L542" s="14">
        <f>IFERROR(K542/J542,"0")</f>
        <v>0</v>
      </c>
      <c r="M542" s="8">
        <v>2</v>
      </c>
      <c r="N542" s="12">
        <f t="shared" si="224"/>
        <v>0.18181818181818182</v>
      </c>
      <c r="O542" s="8">
        <v>3</v>
      </c>
      <c r="P542" s="12">
        <f t="shared" si="225"/>
        <v>0.27272727272727271</v>
      </c>
      <c r="Q542" s="8">
        <v>5</v>
      </c>
      <c r="R542" s="12">
        <f t="shared" si="226"/>
        <v>0.45454545454545453</v>
      </c>
      <c r="S542" s="8">
        <v>1</v>
      </c>
      <c r="T542" s="8">
        <v>0</v>
      </c>
      <c r="U542" s="8">
        <v>0</v>
      </c>
      <c r="V542" s="8"/>
      <c r="W542" s="8">
        <v>0</v>
      </c>
      <c r="X542" s="8">
        <v>0</v>
      </c>
      <c r="Y542" s="17">
        <f t="shared" si="227"/>
        <v>0</v>
      </c>
      <c r="Z542" s="17">
        <f t="shared" si="228"/>
        <v>0</v>
      </c>
      <c r="AA542" s="17">
        <f t="shared" si="229"/>
        <v>0</v>
      </c>
      <c r="AB542" s="17">
        <f t="shared" si="230"/>
        <v>0</v>
      </c>
      <c r="AC542" s="17">
        <f t="shared" si="231"/>
        <v>0</v>
      </c>
      <c r="AD542" s="8">
        <v>1</v>
      </c>
      <c r="AE542" s="12">
        <f t="shared" si="232"/>
        <v>9.0909090909090912E-2</v>
      </c>
      <c r="AF542" s="19">
        <f t="shared" si="233"/>
        <v>0</v>
      </c>
      <c r="AG542" s="19">
        <f t="shared" si="234"/>
        <v>0</v>
      </c>
      <c r="AH542" s="19">
        <f t="shared" si="235"/>
        <v>0</v>
      </c>
      <c r="AI542" s="19">
        <f t="shared" si="236"/>
        <v>0</v>
      </c>
      <c r="AJ542" s="19">
        <f t="shared" si="243"/>
        <v>0</v>
      </c>
      <c r="AK542" s="19">
        <f t="shared" si="237"/>
        <v>0</v>
      </c>
      <c r="AL542" s="19">
        <f t="shared" si="238"/>
        <v>0</v>
      </c>
      <c r="AM542" s="8">
        <f t="shared" si="239"/>
        <v>0</v>
      </c>
      <c r="AN542" s="8">
        <f t="shared" si="240"/>
        <v>0</v>
      </c>
      <c r="AO542" s="8">
        <f t="shared" si="241"/>
        <v>0</v>
      </c>
      <c r="AP542" s="8">
        <f t="shared" si="242"/>
        <v>0</v>
      </c>
    </row>
    <row r="543" spans="1:43" x14ac:dyDescent="0.25">
      <c r="A543" s="8" t="s">
        <v>2274</v>
      </c>
      <c r="B543" s="8" t="s">
        <v>2284</v>
      </c>
      <c r="C543" s="9" t="s">
        <v>2057</v>
      </c>
      <c r="D543" s="10" t="s">
        <v>1080</v>
      </c>
      <c r="E543" s="8" t="s">
        <v>1081</v>
      </c>
      <c r="F543" s="11">
        <v>28</v>
      </c>
      <c r="G543" s="11">
        <v>45</v>
      </c>
      <c r="H543" s="11">
        <f t="shared" si="223"/>
        <v>17</v>
      </c>
      <c r="I543" s="52">
        <f t="shared" si="245"/>
        <v>0.6071428571428571</v>
      </c>
      <c r="J543" s="11">
        <v>17</v>
      </c>
      <c r="K543" s="11">
        <v>10</v>
      </c>
      <c r="L543" s="14">
        <f t="shared" ref="L543:L567" si="247">IFERROR(K543/J543,"0%")</f>
        <v>0.58823529411764708</v>
      </c>
      <c r="M543" s="8">
        <v>8</v>
      </c>
      <c r="N543" s="12">
        <f t="shared" si="224"/>
        <v>0.17777777777777778</v>
      </c>
      <c r="O543" s="8">
        <v>35</v>
      </c>
      <c r="P543" s="12">
        <f t="shared" si="225"/>
        <v>0.77777777777777779</v>
      </c>
      <c r="Q543" s="8">
        <v>25</v>
      </c>
      <c r="R543" s="12">
        <f t="shared" si="226"/>
        <v>0.55555555555555558</v>
      </c>
      <c r="S543" s="8">
        <v>4</v>
      </c>
      <c r="T543" s="8">
        <v>0</v>
      </c>
      <c r="U543" s="8">
        <v>0</v>
      </c>
      <c r="V543" s="8"/>
      <c r="W543" s="8">
        <v>1</v>
      </c>
      <c r="X543" s="8">
        <v>0</v>
      </c>
      <c r="Y543" s="17">
        <f t="shared" si="227"/>
        <v>0</v>
      </c>
      <c r="Z543" s="17">
        <f t="shared" si="228"/>
        <v>0</v>
      </c>
      <c r="AA543" s="17">
        <f t="shared" si="229"/>
        <v>0</v>
      </c>
      <c r="AB543" s="17" t="str">
        <f t="shared" si="230"/>
        <v>YES</v>
      </c>
      <c r="AC543" s="17">
        <f t="shared" si="231"/>
        <v>0</v>
      </c>
      <c r="AD543" s="8">
        <v>28</v>
      </c>
      <c r="AE543" s="12">
        <f t="shared" si="232"/>
        <v>0.62222222222222223</v>
      </c>
      <c r="AF543" s="19">
        <f t="shared" si="233"/>
        <v>1</v>
      </c>
      <c r="AG543" s="19">
        <f t="shared" si="234"/>
        <v>1</v>
      </c>
      <c r="AH543" s="19">
        <f t="shared" si="235"/>
        <v>1</v>
      </c>
      <c r="AI543" s="19">
        <f t="shared" si="236"/>
        <v>0</v>
      </c>
      <c r="AJ543" s="19">
        <f t="shared" si="243"/>
        <v>1</v>
      </c>
      <c r="AK543" s="19">
        <f t="shared" si="237"/>
        <v>1</v>
      </c>
      <c r="AL543" s="19">
        <f t="shared" si="238"/>
        <v>1</v>
      </c>
      <c r="AM543" s="8">
        <f t="shared" si="239"/>
        <v>0</v>
      </c>
      <c r="AN543" s="8">
        <f t="shared" si="240"/>
        <v>1</v>
      </c>
      <c r="AO543" s="8">
        <f t="shared" si="241"/>
        <v>1</v>
      </c>
      <c r="AP543" s="8">
        <f t="shared" si="242"/>
        <v>8</v>
      </c>
    </row>
    <row r="544" spans="1:43" x14ac:dyDescent="0.25">
      <c r="A544" s="8" t="s">
        <v>2274</v>
      </c>
      <c r="B544" s="8" t="s">
        <v>2284</v>
      </c>
      <c r="C544" s="9" t="s">
        <v>2031</v>
      </c>
      <c r="D544" s="10" t="s">
        <v>1082</v>
      </c>
      <c r="E544" s="8" t="s">
        <v>1083</v>
      </c>
      <c r="F544" s="11">
        <v>74</v>
      </c>
      <c r="G544" s="11">
        <v>73</v>
      </c>
      <c r="H544" s="11">
        <f t="shared" si="223"/>
        <v>-1</v>
      </c>
      <c r="I544" s="52">
        <f t="shared" si="245"/>
        <v>-1.3513513513513514E-2</v>
      </c>
      <c r="J544" s="11">
        <v>29</v>
      </c>
      <c r="K544" s="11">
        <v>14</v>
      </c>
      <c r="L544" s="14">
        <f t="shared" si="247"/>
        <v>0.48275862068965519</v>
      </c>
      <c r="M544" s="8">
        <v>31</v>
      </c>
      <c r="N544" s="12">
        <f t="shared" si="224"/>
        <v>0.42465753424657532</v>
      </c>
      <c r="O544" s="8">
        <v>49</v>
      </c>
      <c r="P544" s="12">
        <f t="shared" si="225"/>
        <v>0.67123287671232879</v>
      </c>
      <c r="Q544" s="8">
        <v>45</v>
      </c>
      <c r="R544" s="12">
        <f t="shared" si="226"/>
        <v>0.61643835616438358</v>
      </c>
      <c r="S544" s="8">
        <v>10</v>
      </c>
      <c r="T544" s="8">
        <v>0</v>
      </c>
      <c r="U544" s="8">
        <v>0</v>
      </c>
      <c r="V544" s="8"/>
      <c r="W544" s="8">
        <v>0</v>
      </c>
      <c r="X544" s="8">
        <v>0</v>
      </c>
      <c r="Y544" s="17">
        <f t="shared" si="227"/>
        <v>0</v>
      </c>
      <c r="Z544" s="17">
        <f t="shared" si="228"/>
        <v>0</v>
      </c>
      <c r="AA544" s="17">
        <f t="shared" si="229"/>
        <v>0</v>
      </c>
      <c r="AB544" s="17">
        <f t="shared" si="230"/>
        <v>0</v>
      </c>
      <c r="AC544" s="17">
        <f t="shared" si="231"/>
        <v>0</v>
      </c>
      <c r="AD544" s="8">
        <v>45</v>
      </c>
      <c r="AE544" s="12">
        <f t="shared" si="232"/>
        <v>0.61643835616438358</v>
      </c>
      <c r="AF544" s="19">
        <f t="shared" si="233"/>
        <v>1</v>
      </c>
      <c r="AG544" s="19">
        <f t="shared" si="234"/>
        <v>0</v>
      </c>
      <c r="AH544" s="19">
        <f t="shared" si="235"/>
        <v>0</v>
      </c>
      <c r="AI544" s="19">
        <f t="shared" si="236"/>
        <v>1</v>
      </c>
      <c r="AJ544" s="19">
        <f t="shared" si="243"/>
        <v>0</v>
      </c>
      <c r="AK544" s="19">
        <f t="shared" si="237"/>
        <v>1</v>
      </c>
      <c r="AL544" s="19">
        <f t="shared" si="238"/>
        <v>1</v>
      </c>
      <c r="AM544" s="8">
        <f t="shared" si="239"/>
        <v>0</v>
      </c>
      <c r="AN544" s="8">
        <f t="shared" si="240"/>
        <v>0</v>
      </c>
      <c r="AO544" s="8">
        <f t="shared" si="241"/>
        <v>1</v>
      </c>
      <c r="AP544" s="8">
        <f t="shared" si="242"/>
        <v>5</v>
      </c>
    </row>
    <row r="545" spans="1:42" x14ac:dyDescent="0.25">
      <c r="A545" s="8" t="s">
        <v>2274</v>
      </c>
      <c r="B545" s="8" t="s">
        <v>2284</v>
      </c>
      <c r="C545" s="9" t="s">
        <v>2185</v>
      </c>
      <c r="D545" s="10" t="s">
        <v>1084</v>
      </c>
      <c r="E545" s="8" t="s">
        <v>1085</v>
      </c>
      <c r="F545" s="11">
        <v>41</v>
      </c>
      <c r="G545" s="11">
        <v>40</v>
      </c>
      <c r="H545" s="11">
        <f t="shared" si="223"/>
        <v>-1</v>
      </c>
      <c r="I545" s="52">
        <f t="shared" si="245"/>
        <v>-2.4390243902439025E-2</v>
      </c>
      <c r="J545" s="11">
        <v>21</v>
      </c>
      <c r="K545" s="11">
        <v>13</v>
      </c>
      <c r="L545" s="14">
        <f t="shared" si="247"/>
        <v>0.61904761904761907</v>
      </c>
      <c r="M545" s="8">
        <v>14</v>
      </c>
      <c r="N545" s="12">
        <f t="shared" si="224"/>
        <v>0.35</v>
      </c>
      <c r="O545" s="8">
        <v>32</v>
      </c>
      <c r="P545" s="12">
        <f t="shared" si="225"/>
        <v>0.8</v>
      </c>
      <c r="Q545" s="8">
        <v>14</v>
      </c>
      <c r="R545" s="12">
        <f t="shared" si="226"/>
        <v>0.35</v>
      </c>
      <c r="S545" s="8">
        <v>10</v>
      </c>
      <c r="T545" s="8">
        <v>0</v>
      </c>
      <c r="U545" s="8">
        <v>1</v>
      </c>
      <c r="V545" s="8"/>
      <c r="W545" s="8">
        <v>1</v>
      </c>
      <c r="X545" s="8">
        <v>1</v>
      </c>
      <c r="Y545" s="17">
        <f t="shared" si="227"/>
        <v>0</v>
      </c>
      <c r="Z545" s="17" t="str">
        <f t="shared" si="228"/>
        <v>YES</v>
      </c>
      <c r="AA545" s="17">
        <f t="shared" si="229"/>
        <v>0</v>
      </c>
      <c r="AB545" s="17" t="str">
        <f t="shared" si="230"/>
        <v>YES</v>
      </c>
      <c r="AC545" s="17" t="str">
        <f t="shared" si="231"/>
        <v>YES</v>
      </c>
      <c r="AD545" s="8">
        <v>24</v>
      </c>
      <c r="AE545" s="12">
        <f t="shared" si="232"/>
        <v>0.6</v>
      </c>
      <c r="AF545" s="19">
        <f t="shared" si="233"/>
        <v>1</v>
      </c>
      <c r="AG545" s="19">
        <f t="shared" si="234"/>
        <v>0</v>
      </c>
      <c r="AH545" s="19">
        <f t="shared" si="235"/>
        <v>1</v>
      </c>
      <c r="AI545" s="19">
        <f t="shared" si="236"/>
        <v>0</v>
      </c>
      <c r="AJ545" s="19">
        <f t="shared" si="243"/>
        <v>1</v>
      </c>
      <c r="AK545" s="19">
        <f t="shared" si="237"/>
        <v>0</v>
      </c>
      <c r="AL545" s="19">
        <f t="shared" si="238"/>
        <v>1</v>
      </c>
      <c r="AM545" s="8">
        <f t="shared" si="239"/>
        <v>1</v>
      </c>
      <c r="AN545" s="8">
        <f t="shared" si="240"/>
        <v>1</v>
      </c>
      <c r="AO545" s="8">
        <f t="shared" si="241"/>
        <v>1</v>
      </c>
      <c r="AP545" s="8">
        <f t="shared" si="242"/>
        <v>7</v>
      </c>
    </row>
    <row r="546" spans="1:42" x14ac:dyDescent="0.25">
      <c r="A546" s="8" t="s">
        <v>2274</v>
      </c>
      <c r="B546" s="8" t="s">
        <v>2284</v>
      </c>
      <c r="C546" s="9" t="s">
        <v>1991</v>
      </c>
      <c r="D546" s="10" t="s">
        <v>1086</v>
      </c>
      <c r="E546" s="8" t="s">
        <v>1087</v>
      </c>
      <c r="F546" s="11">
        <v>24</v>
      </c>
      <c r="G546" s="11">
        <v>24</v>
      </c>
      <c r="H546" s="11">
        <f t="shared" si="223"/>
        <v>0</v>
      </c>
      <c r="I546" s="52">
        <f t="shared" si="245"/>
        <v>0</v>
      </c>
      <c r="J546" s="11">
        <v>14</v>
      </c>
      <c r="K546" s="11">
        <v>7</v>
      </c>
      <c r="L546" s="14">
        <f t="shared" si="247"/>
        <v>0.5</v>
      </c>
      <c r="M546" s="8">
        <v>10</v>
      </c>
      <c r="N546" s="12">
        <f t="shared" si="224"/>
        <v>0.41666666666666669</v>
      </c>
      <c r="O546" s="8">
        <v>20</v>
      </c>
      <c r="P546" s="12">
        <f t="shared" si="225"/>
        <v>0.83333333333333337</v>
      </c>
      <c r="Q546" s="8">
        <v>13</v>
      </c>
      <c r="R546" s="12">
        <f t="shared" si="226"/>
        <v>0.54166666666666663</v>
      </c>
      <c r="S546" s="8">
        <v>3</v>
      </c>
      <c r="T546" s="8">
        <v>0</v>
      </c>
      <c r="U546" s="8">
        <v>0</v>
      </c>
      <c r="V546" s="8"/>
      <c r="W546" s="8">
        <v>0</v>
      </c>
      <c r="X546" s="8">
        <v>1</v>
      </c>
      <c r="Y546" s="17">
        <f t="shared" si="227"/>
        <v>0</v>
      </c>
      <c r="Z546" s="17">
        <f t="shared" si="228"/>
        <v>0</v>
      </c>
      <c r="AA546" s="17">
        <f t="shared" si="229"/>
        <v>0</v>
      </c>
      <c r="AB546" s="17">
        <f t="shared" si="230"/>
        <v>0</v>
      </c>
      <c r="AC546" s="17" t="str">
        <f t="shared" si="231"/>
        <v>YES</v>
      </c>
      <c r="AD546" s="8">
        <v>9</v>
      </c>
      <c r="AE546" s="12">
        <f t="shared" si="232"/>
        <v>0.375</v>
      </c>
      <c r="AF546" s="19">
        <f t="shared" si="233"/>
        <v>0</v>
      </c>
      <c r="AG546" s="19">
        <f t="shared" si="234"/>
        <v>0</v>
      </c>
      <c r="AH546" s="19">
        <f t="shared" si="235"/>
        <v>1</v>
      </c>
      <c r="AI546" s="19">
        <f t="shared" si="236"/>
        <v>1</v>
      </c>
      <c r="AJ546" s="19">
        <f t="shared" si="243"/>
        <v>1</v>
      </c>
      <c r="AK546" s="19">
        <f t="shared" si="237"/>
        <v>1</v>
      </c>
      <c r="AL546" s="19">
        <f t="shared" si="238"/>
        <v>1</v>
      </c>
      <c r="AM546" s="8">
        <f t="shared" si="239"/>
        <v>0</v>
      </c>
      <c r="AN546" s="8">
        <f t="shared" si="240"/>
        <v>1</v>
      </c>
      <c r="AO546" s="8">
        <f t="shared" si="241"/>
        <v>0</v>
      </c>
      <c r="AP546" s="8">
        <f t="shared" si="242"/>
        <v>6</v>
      </c>
    </row>
    <row r="547" spans="1:42" x14ac:dyDescent="0.25">
      <c r="A547" s="8" t="s">
        <v>2274</v>
      </c>
      <c r="B547" s="8" t="s">
        <v>2284</v>
      </c>
      <c r="C547" s="9" t="s">
        <v>2194</v>
      </c>
      <c r="D547" s="10" t="s">
        <v>1088</v>
      </c>
      <c r="E547" s="8" t="s">
        <v>1089</v>
      </c>
      <c r="F547" s="11">
        <v>24</v>
      </c>
      <c r="G547" s="11">
        <v>21</v>
      </c>
      <c r="H547" s="11">
        <f t="shared" si="223"/>
        <v>-3</v>
      </c>
      <c r="I547" s="52">
        <f t="shared" si="245"/>
        <v>-0.125</v>
      </c>
      <c r="J547" s="11">
        <v>11</v>
      </c>
      <c r="K547" s="11">
        <v>3</v>
      </c>
      <c r="L547" s="14">
        <f t="shared" si="247"/>
        <v>0.27272727272727271</v>
      </c>
      <c r="M547" s="8">
        <v>2</v>
      </c>
      <c r="N547" s="12">
        <f t="shared" si="224"/>
        <v>9.5238095238095233E-2</v>
      </c>
      <c r="O547" s="8">
        <v>12</v>
      </c>
      <c r="P547" s="12">
        <f t="shared" si="225"/>
        <v>0.5714285714285714</v>
      </c>
      <c r="Q547" s="8">
        <v>4</v>
      </c>
      <c r="R547" s="12">
        <f t="shared" si="226"/>
        <v>0.19047619047619047</v>
      </c>
      <c r="S547" s="8">
        <v>5</v>
      </c>
      <c r="T547" s="8">
        <v>0</v>
      </c>
      <c r="U547" s="8">
        <v>0</v>
      </c>
      <c r="V547" s="8"/>
      <c r="W547" s="8">
        <v>0</v>
      </c>
      <c r="X547" s="8">
        <v>0</v>
      </c>
      <c r="Y547" s="17">
        <f t="shared" si="227"/>
        <v>0</v>
      </c>
      <c r="Z547" s="17">
        <f t="shared" si="228"/>
        <v>0</v>
      </c>
      <c r="AA547" s="17">
        <f t="shared" si="229"/>
        <v>0</v>
      </c>
      <c r="AB547" s="17">
        <f t="shared" si="230"/>
        <v>0</v>
      </c>
      <c r="AC547" s="17">
        <f t="shared" si="231"/>
        <v>0</v>
      </c>
      <c r="AD547" s="8">
        <v>0</v>
      </c>
      <c r="AE547" s="12">
        <f t="shared" si="232"/>
        <v>0</v>
      </c>
      <c r="AF547" s="19">
        <f t="shared" si="233"/>
        <v>0</v>
      </c>
      <c r="AG547" s="19">
        <f t="shared" si="234"/>
        <v>0</v>
      </c>
      <c r="AH547" s="19">
        <f t="shared" si="235"/>
        <v>0</v>
      </c>
      <c r="AI547" s="19">
        <f t="shared" si="236"/>
        <v>0</v>
      </c>
      <c r="AJ547" s="19">
        <f t="shared" si="243"/>
        <v>0</v>
      </c>
      <c r="AK547" s="19">
        <f t="shared" si="237"/>
        <v>0</v>
      </c>
      <c r="AL547" s="19">
        <f t="shared" si="238"/>
        <v>1</v>
      </c>
      <c r="AM547" s="8">
        <f t="shared" si="239"/>
        <v>0</v>
      </c>
      <c r="AN547" s="8">
        <f t="shared" si="240"/>
        <v>0</v>
      </c>
      <c r="AO547" s="8">
        <f t="shared" si="241"/>
        <v>0</v>
      </c>
      <c r="AP547" s="8">
        <f t="shared" si="242"/>
        <v>1</v>
      </c>
    </row>
    <row r="548" spans="1:42" x14ac:dyDescent="0.25">
      <c r="A548" s="8" t="s">
        <v>2274</v>
      </c>
      <c r="B548" s="8" t="s">
        <v>2284</v>
      </c>
      <c r="C548" s="9" t="s">
        <v>2285</v>
      </c>
      <c r="D548" s="10" t="s">
        <v>1090</v>
      </c>
      <c r="E548" s="8" t="s">
        <v>1091</v>
      </c>
      <c r="F548" s="11">
        <v>30</v>
      </c>
      <c r="G548" s="11">
        <v>30</v>
      </c>
      <c r="H548" s="11">
        <f t="shared" si="223"/>
        <v>0</v>
      </c>
      <c r="I548" s="52">
        <f t="shared" si="245"/>
        <v>0</v>
      </c>
      <c r="J548" s="11">
        <v>12</v>
      </c>
      <c r="K548" s="11">
        <v>7</v>
      </c>
      <c r="L548" s="14">
        <f t="shared" si="247"/>
        <v>0.58333333333333337</v>
      </c>
      <c r="M548" s="8">
        <v>8</v>
      </c>
      <c r="N548" s="12">
        <f t="shared" si="224"/>
        <v>0.26666666666666666</v>
      </c>
      <c r="O548" s="8">
        <v>21</v>
      </c>
      <c r="P548" s="12">
        <f t="shared" si="225"/>
        <v>0.7</v>
      </c>
      <c r="Q548" s="8">
        <v>16</v>
      </c>
      <c r="R548" s="12">
        <f t="shared" si="226"/>
        <v>0.53333333333333333</v>
      </c>
      <c r="S548" s="8">
        <v>7</v>
      </c>
      <c r="T548" s="8">
        <v>0</v>
      </c>
      <c r="U548" s="8">
        <v>0</v>
      </c>
      <c r="V548" s="8"/>
      <c r="W548" s="8">
        <v>1</v>
      </c>
      <c r="X548" s="8">
        <v>1</v>
      </c>
      <c r="Y548" s="17">
        <f t="shared" si="227"/>
        <v>0</v>
      </c>
      <c r="Z548" s="17">
        <f t="shared" si="228"/>
        <v>0</v>
      </c>
      <c r="AA548" s="17">
        <f t="shared" si="229"/>
        <v>0</v>
      </c>
      <c r="AB548" s="17" t="str">
        <f t="shared" si="230"/>
        <v>YES</v>
      </c>
      <c r="AC548" s="17" t="str">
        <f t="shared" si="231"/>
        <v>YES</v>
      </c>
      <c r="AD548" s="8">
        <v>9</v>
      </c>
      <c r="AE548" s="12">
        <f t="shared" si="232"/>
        <v>0.3</v>
      </c>
      <c r="AF548" s="19">
        <f t="shared" si="233"/>
        <v>0</v>
      </c>
      <c r="AG548" s="19">
        <f t="shared" si="234"/>
        <v>0</v>
      </c>
      <c r="AH548" s="19">
        <f t="shared" si="235"/>
        <v>1</v>
      </c>
      <c r="AI548" s="19">
        <f t="shared" si="236"/>
        <v>0</v>
      </c>
      <c r="AJ548" s="19">
        <f t="shared" si="243"/>
        <v>1</v>
      </c>
      <c r="AK548" s="19">
        <f t="shared" si="237"/>
        <v>1</v>
      </c>
      <c r="AL548" s="19">
        <f t="shared" si="238"/>
        <v>1</v>
      </c>
      <c r="AM548" s="8">
        <f t="shared" si="239"/>
        <v>0</v>
      </c>
      <c r="AN548" s="8">
        <f t="shared" si="240"/>
        <v>1</v>
      </c>
      <c r="AO548" s="8">
        <f t="shared" si="241"/>
        <v>0</v>
      </c>
      <c r="AP548" s="8">
        <f t="shared" si="242"/>
        <v>5</v>
      </c>
    </row>
    <row r="549" spans="1:42" x14ac:dyDescent="0.25">
      <c r="A549" s="8" t="s">
        <v>2274</v>
      </c>
      <c r="B549" s="8" t="s">
        <v>2284</v>
      </c>
      <c r="C549" s="9" t="s">
        <v>2117</v>
      </c>
      <c r="D549" s="10" t="s">
        <v>1092</v>
      </c>
      <c r="E549" s="8" t="s">
        <v>1093</v>
      </c>
      <c r="F549" s="11">
        <v>23</v>
      </c>
      <c r="G549" s="11">
        <v>21</v>
      </c>
      <c r="H549" s="11">
        <f t="shared" si="223"/>
        <v>-2</v>
      </c>
      <c r="I549" s="52">
        <f t="shared" si="245"/>
        <v>-8.6956521739130432E-2</v>
      </c>
      <c r="J549" s="11">
        <v>7</v>
      </c>
      <c r="K549" s="11">
        <v>4</v>
      </c>
      <c r="L549" s="14">
        <f t="shared" si="247"/>
        <v>0.5714285714285714</v>
      </c>
      <c r="M549" s="8">
        <v>9</v>
      </c>
      <c r="N549" s="12">
        <f t="shared" si="224"/>
        <v>0.42857142857142855</v>
      </c>
      <c r="O549" s="8">
        <v>13</v>
      </c>
      <c r="P549" s="12">
        <f t="shared" si="225"/>
        <v>0.61904761904761907</v>
      </c>
      <c r="Q549" s="8">
        <v>12</v>
      </c>
      <c r="R549" s="12">
        <f t="shared" si="226"/>
        <v>0.5714285714285714</v>
      </c>
      <c r="S549" s="8">
        <v>3</v>
      </c>
      <c r="T549" s="8">
        <v>0</v>
      </c>
      <c r="U549" s="8">
        <v>0</v>
      </c>
      <c r="V549" s="8"/>
      <c r="W549" s="8">
        <v>0</v>
      </c>
      <c r="X549" s="8">
        <v>0</v>
      </c>
      <c r="Y549" s="17">
        <f t="shared" si="227"/>
        <v>0</v>
      </c>
      <c r="Z549" s="17">
        <f t="shared" si="228"/>
        <v>0</v>
      </c>
      <c r="AA549" s="17">
        <f t="shared" si="229"/>
        <v>0</v>
      </c>
      <c r="AB549" s="17">
        <f t="shared" si="230"/>
        <v>0</v>
      </c>
      <c r="AC549" s="17">
        <f t="shared" si="231"/>
        <v>0</v>
      </c>
      <c r="AD549" s="8">
        <v>15</v>
      </c>
      <c r="AE549" s="12">
        <f t="shared" si="232"/>
        <v>0.7142857142857143</v>
      </c>
      <c r="AF549" s="19">
        <f t="shared" si="233"/>
        <v>0</v>
      </c>
      <c r="AG549" s="19">
        <f t="shared" si="234"/>
        <v>0</v>
      </c>
      <c r="AH549" s="19">
        <f t="shared" si="235"/>
        <v>1</v>
      </c>
      <c r="AI549" s="19">
        <f t="shared" si="236"/>
        <v>1</v>
      </c>
      <c r="AJ549" s="19">
        <f t="shared" si="243"/>
        <v>0</v>
      </c>
      <c r="AK549" s="19">
        <f t="shared" si="237"/>
        <v>1</v>
      </c>
      <c r="AL549" s="19">
        <f t="shared" si="238"/>
        <v>1</v>
      </c>
      <c r="AM549" s="8">
        <f t="shared" si="239"/>
        <v>0</v>
      </c>
      <c r="AN549" s="8">
        <f t="shared" si="240"/>
        <v>0</v>
      </c>
      <c r="AO549" s="8">
        <f t="shared" si="241"/>
        <v>1</v>
      </c>
      <c r="AP549" s="8">
        <f t="shared" si="242"/>
        <v>5</v>
      </c>
    </row>
    <row r="550" spans="1:42" x14ac:dyDescent="0.25">
      <c r="A550" s="8" t="s">
        <v>2274</v>
      </c>
      <c r="B550" s="8" t="s">
        <v>2284</v>
      </c>
      <c r="C550" s="9" t="s">
        <v>2258</v>
      </c>
      <c r="D550" s="10" t="s">
        <v>1094</v>
      </c>
      <c r="E550" s="8" t="s">
        <v>1095</v>
      </c>
      <c r="F550" s="11">
        <v>40</v>
      </c>
      <c r="G550" s="11">
        <v>29</v>
      </c>
      <c r="H550" s="11">
        <f t="shared" si="223"/>
        <v>-11</v>
      </c>
      <c r="I550" s="52">
        <f t="shared" si="245"/>
        <v>-0.27500000000000002</v>
      </c>
      <c r="J550" s="11">
        <v>17</v>
      </c>
      <c r="K550" s="11">
        <v>9</v>
      </c>
      <c r="L550" s="14">
        <f t="shared" si="247"/>
        <v>0.52941176470588236</v>
      </c>
      <c r="M550" s="8">
        <v>18</v>
      </c>
      <c r="N550" s="12">
        <f t="shared" si="224"/>
        <v>0.62068965517241381</v>
      </c>
      <c r="O550" s="8">
        <v>27</v>
      </c>
      <c r="P550" s="12">
        <f t="shared" si="225"/>
        <v>0.93103448275862066</v>
      </c>
      <c r="Q550" s="8">
        <v>20</v>
      </c>
      <c r="R550" s="12">
        <f t="shared" si="226"/>
        <v>0.68965517241379315</v>
      </c>
      <c r="S550" s="8">
        <v>2</v>
      </c>
      <c r="T550" s="8">
        <v>0</v>
      </c>
      <c r="U550" s="8">
        <v>0</v>
      </c>
      <c r="V550" s="8"/>
      <c r="W550" s="8">
        <v>0</v>
      </c>
      <c r="X550" s="8">
        <v>1</v>
      </c>
      <c r="Y550" s="17">
        <f t="shared" si="227"/>
        <v>0</v>
      </c>
      <c r="Z550" s="17">
        <f t="shared" si="228"/>
        <v>0</v>
      </c>
      <c r="AA550" s="17">
        <f t="shared" si="229"/>
        <v>0</v>
      </c>
      <c r="AB550" s="17">
        <f t="shared" si="230"/>
        <v>0</v>
      </c>
      <c r="AC550" s="17" t="str">
        <f t="shared" si="231"/>
        <v>YES</v>
      </c>
      <c r="AD550" s="8">
        <v>19</v>
      </c>
      <c r="AE550" s="12">
        <f t="shared" si="232"/>
        <v>0.65517241379310343</v>
      </c>
      <c r="AF550" s="19">
        <f t="shared" si="233"/>
        <v>0</v>
      </c>
      <c r="AG550" s="19">
        <f t="shared" si="234"/>
        <v>0</v>
      </c>
      <c r="AH550" s="19">
        <f t="shared" si="235"/>
        <v>1</v>
      </c>
      <c r="AI550" s="19">
        <f t="shared" si="236"/>
        <v>1</v>
      </c>
      <c r="AJ550" s="19">
        <f t="shared" si="243"/>
        <v>1</v>
      </c>
      <c r="AK550" s="19">
        <f t="shared" si="237"/>
        <v>1</v>
      </c>
      <c r="AL550" s="19">
        <f t="shared" si="238"/>
        <v>0</v>
      </c>
      <c r="AM550" s="8">
        <f t="shared" si="239"/>
        <v>0</v>
      </c>
      <c r="AN550" s="8">
        <f t="shared" si="240"/>
        <v>1</v>
      </c>
      <c r="AO550" s="8">
        <f t="shared" si="241"/>
        <v>1</v>
      </c>
      <c r="AP550" s="8">
        <f t="shared" si="242"/>
        <v>6</v>
      </c>
    </row>
    <row r="551" spans="1:42" x14ac:dyDescent="0.25">
      <c r="A551" s="8" t="s">
        <v>2274</v>
      </c>
      <c r="B551" s="8" t="s">
        <v>2284</v>
      </c>
      <c r="C551" s="9" t="s">
        <v>2084</v>
      </c>
      <c r="D551" s="10" t="s">
        <v>1096</v>
      </c>
      <c r="E551" s="8" t="s">
        <v>1097</v>
      </c>
      <c r="F551" s="11">
        <v>38</v>
      </c>
      <c r="G551" s="11">
        <v>36</v>
      </c>
      <c r="H551" s="11">
        <f t="shared" si="223"/>
        <v>-2</v>
      </c>
      <c r="I551" s="52">
        <f t="shared" si="245"/>
        <v>-5.2631578947368418E-2</v>
      </c>
      <c r="J551" s="11">
        <v>19</v>
      </c>
      <c r="K551" s="11">
        <v>8</v>
      </c>
      <c r="L551" s="14">
        <f t="shared" si="247"/>
        <v>0.42105263157894735</v>
      </c>
      <c r="M551" s="8">
        <v>9</v>
      </c>
      <c r="N551" s="12">
        <f t="shared" si="224"/>
        <v>0.25</v>
      </c>
      <c r="O551" s="8">
        <v>23</v>
      </c>
      <c r="P551" s="12">
        <f t="shared" si="225"/>
        <v>0.63888888888888884</v>
      </c>
      <c r="Q551" s="8">
        <v>17</v>
      </c>
      <c r="R551" s="12">
        <f t="shared" si="226"/>
        <v>0.47222222222222221</v>
      </c>
      <c r="S551" s="8">
        <v>6</v>
      </c>
      <c r="T551" s="8">
        <v>0</v>
      </c>
      <c r="U551" s="8">
        <v>0</v>
      </c>
      <c r="V551" s="8"/>
      <c r="W551" s="8">
        <v>0</v>
      </c>
      <c r="X551" s="8">
        <v>1</v>
      </c>
      <c r="Y551" s="17">
        <f t="shared" si="227"/>
        <v>0</v>
      </c>
      <c r="Z551" s="17">
        <f t="shared" si="228"/>
        <v>0</v>
      </c>
      <c r="AA551" s="17">
        <f t="shared" si="229"/>
        <v>0</v>
      </c>
      <c r="AB551" s="17">
        <f t="shared" si="230"/>
        <v>0</v>
      </c>
      <c r="AC551" s="17" t="str">
        <f t="shared" si="231"/>
        <v>YES</v>
      </c>
      <c r="AD551" s="8">
        <v>12</v>
      </c>
      <c r="AE551" s="12">
        <f t="shared" si="232"/>
        <v>0.33333333333333331</v>
      </c>
      <c r="AF551" s="19">
        <f t="shared" si="233"/>
        <v>1</v>
      </c>
      <c r="AG551" s="19">
        <f t="shared" si="234"/>
        <v>0</v>
      </c>
      <c r="AH551" s="19">
        <f t="shared" si="235"/>
        <v>0</v>
      </c>
      <c r="AI551" s="19">
        <f t="shared" si="236"/>
        <v>0</v>
      </c>
      <c r="AJ551" s="19">
        <f t="shared" si="243"/>
        <v>0</v>
      </c>
      <c r="AK551" s="19">
        <f t="shared" si="237"/>
        <v>0</v>
      </c>
      <c r="AL551" s="19">
        <f t="shared" si="238"/>
        <v>1</v>
      </c>
      <c r="AM551" s="8">
        <f t="shared" si="239"/>
        <v>0</v>
      </c>
      <c r="AN551" s="8">
        <f t="shared" si="240"/>
        <v>1</v>
      </c>
      <c r="AO551" s="8">
        <f t="shared" si="241"/>
        <v>0</v>
      </c>
      <c r="AP551" s="8">
        <f t="shared" si="242"/>
        <v>3</v>
      </c>
    </row>
    <row r="552" spans="1:42" x14ac:dyDescent="0.25">
      <c r="A552" s="8" t="s">
        <v>2274</v>
      </c>
      <c r="B552" s="8" t="s">
        <v>2284</v>
      </c>
      <c r="C552" s="9" t="s">
        <v>2196</v>
      </c>
      <c r="D552" s="10" t="s">
        <v>1098</v>
      </c>
      <c r="E552" s="8" t="s">
        <v>1099</v>
      </c>
      <c r="F552" s="11">
        <v>12</v>
      </c>
      <c r="G552" s="11">
        <v>12</v>
      </c>
      <c r="H552" s="11">
        <f t="shared" si="223"/>
        <v>0</v>
      </c>
      <c r="I552" s="52">
        <f t="shared" si="245"/>
        <v>0</v>
      </c>
      <c r="J552" s="11">
        <v>1</v>
      </c>
      <c r="K552" s="11">
        <v>1</v>
      </c>
      <c r="L552" s="14">
        <f t="shared" si="247"/>
        <v>1</v>
      </c>
      <c r="M552" s="8">
        <v>6</v>
      </c>
      <c r="N552" s="12">
        <f t="shared" si="224"/>
        <v>0.5</v>
      </c>
      <c r="O552" s="8">
        <v>7</v>
      </c>
      <c r="P552" s="12">
        <f t="shared" si="225"/>
        <v>0.58333333333333337</v>
      </c>
      <c r="Q552" s="8">
        <v>9</v>
      </c>
      <c r="R552" s="12">
        <f t="shared" si="226"/>
        <v>0.75</v>
      </c>
      <c r="S552" s="8">
        <v>2</v>
      </c>
      <c r="T552" s="8">
        <v>0</v>
      </c>
      <c r="U552" s="8">
        <v>0</v>
      </c>
      <c r="V552" s="8"/>
      <c r="W552" s="8">
        <v>0</v>
      </c>
      <c r="X552" s="8">
        <v>1</v>
      </c>
      <c r="Y552" s="17">
        <f t="shared" si="227"/>
        <v>0</v>
      </c>
      <c r="Z552" s="17">
        <f t="shared" si="228"/>
        <v>0</v>
      </c>
      <c r="AA552" s="17">
        <f t="shared" si="229"/>
        <v>0</v>
      </c>
      <c r="AB552" s="17">
        <f t="shared" si="230"/>
        <v>0</v>
      </c>
      <c r="AC552" s="17" t="str">
        <f t="shared" si="231"/>
        <v>YES</v>
      </c>
      <c r="AD552" s="8">
        <v>4</v>
      </c>
      <c r="AE552" s="12">
        <f t="shared" si="232"/>
        <v>0.33333333333333331</v>
      </c>
      <c r="AF552" s="19">
        <f t="shared" si="233"/>
        <v>0</v>
      </c>
      <c r="AG552" s="19">
        <f t="shared" si="234"/>
        <v>0</v>
      </c>
      <c r="AH552" s="19">
        <f t="shared" si="235"/>
        <v>1</v>
      </c>
      <c r="AI552" s="19">
        <f t="shared" si="236"/>
        <v>1</v>
      </c>
      <c r="AJ552" s="19">
        <f t="shared" si="243"/>
        <v>0</v>
      </c>
      <c r="AK552" s="19">
        <f t="shared" si="237"/>
        <v>1</v>
      </c>
      <c r="AL552" s="19">
        <f t="shared" si="238"/>
        <v>0</v>
      </c>
      <c r="AM552" s="8">
        <f t="shared" si="239"/>
        <v>0</v>
      </c>
      <c r="AN552" s="8">
        <f t="shared" si="240"/>
        <v>1</v>
      </c>
      <c r="AO552" s="8">
        <f t="shared" si="241"/>
        <v>0</v>
      </c>
      <c r="AP552" s="8">
        <f t="shared" si="242"/>
        <v>4</v>
      </c>
    </row>
    <row r="553" spans="1:42" x14ac:dyDescent="0.25">
      <c r="A553" s="8" t="s">
        <v>2274</v>
      </c>
      <c r="B553" s="8" t="s">
        <v>2284</v>
      </c>
      <c r="C553" s="9" t="s">
        <v>2286</v>
      </c>
      <c r="D553" s="10" t="s">
        <v>1100</v>
      </c>
      <c r="E553" s="8" t="s">
        <v>1101</v>
      </c>
      <c r="F553" s="11">
        <v>21</v>
      </c>
      <c r="G553" s="11">
        <v>19</v>
      </c>
      <c r="H553" s="11">
        <f t="shared" si="223"/>
        <v>-2</v>
      </c>
      <c r="I553" s="52">
        <f t="shared" si="245"/>
        <v>-9.5238095238095233E-2</v>
      </c>
      <c r="J553" s="11">
        <v>12</v>
      </c>
      <c r="K553" s="11">
        <v>8</v>
      </c>
      <c r="L553" s="14">
        <f t="shared" si="247"/>
        <v>0.66666666666666663</v>
      </c>
      <c r="M553" s="8">
        <v>8</v>
      </c>
      <c r="N553" s="12">
        <f t="shared" si="224"/>
        <v>0.42105263157894735</v>
      </c>
      <c r="O553" s="8">
        <v>13</v>
      </c>
      <c r="P553" s="12">
        <f t="shared" si="225"/>
        <v>0.68421052631578949</v>
      </c>
      <c r="Q553" s="8">
        <v>11</v>
      </c>
      <c r="R553" s="12">
        <f t="shared" si="226"/>
        <v>0.57894736842105265</v>
      </c>
      <c r="S553" s="8">
        <v>3</v>
      </c>
      <c r="T553" s="8">
        <v>0</v>
      </c>
      <c r="U553" s="8">
        <v>1</v>
      </c>
      <c r="V553" s="8"/>
      <c r="W553" s="8">
        <v>0</v>
      </c>
      <c r="X553" s="8">
        <v>0</v>
      </c>
      <c r="Y553" s="17">
        <f t="shared" si="227"/>
        <v>0</v>
      </c>
      <c r="Z553" s="17" t="str">
        <f t="shared" si="228"/>
        <v>YES</v>
      </c>
      <c r="AA553" s="17">
        <f t="shared" si="229"/>
        <v>0</v>
      </c>
      <c r="AB553" s="17">
        <f t="shared" si="230"/>
        <v>0</v>
      </c>
      <c r="AC553" s="17">
        <f t="shared" si="231"/>
        <v>0</v>
      </c>
      <c r="AD553" s="8">
        <v>12</v>
      </c>
      <c r="AE553" s="12">
        <f t="shared" si="232"/>
        <v>0.63157894736842102</v>
      </c>
      <c r="AF553" s="19">
        <f t="shared" si="233"/>
        <v>0</v>
      </c>
      <c r="AG553" s="19">
        <f t="shared" si="234"/>
        <v>0</v>
      </c>
      <c r="AH553" s="19">
        <f t="shared" si="235"/>
        <v>1</v>
      </c>
      <c r="AI553" s="19">
        <f t="shared" si="236"/>
        <v>1</v>
      </c>
      <c r="AJ553" s="19">
        <f t="shared" si="243"/>
        <v>0</v>
      </c>
      <c r="AK553" s="19">
        <f t="shared" si="237"/>
        <v>1</v>
      </c>
      <c r="AL553" s="19">
        <f t="shared" si="238"/>
        <v>1</v>
      </c>
      <c r="AM553" s="8">
        <f t="shared" si="239"/>
        <v>1</v>
      </c>
      <c r="AN553" s="8">
        <f t="shared" si="240"/>
        <v>0</v>
      </c>
      <c r="AO553" s="8">
        <f t="shared" si="241"/>
        <v>1</v>
      </c>
      <c r="AP553" s="8">
        <f t="shared" si="242"/>
        <v>6</v>
      </c>
    </row>
    <row r="554" spans="1:42" x14ac:dyDescent="0.25">
      <c r="A554" s="8" t="s">
        <v>2274</v>
      </c>
      <c r="B554" s="8" t="s">
        <v>2284</v>
      </c>
      <c r="C554" s="9" t="s">
        <v>2087</v>
      </c>
      <c r="D554" s="10" t="s">
        <v>1102</v>
      </c>
      <c r="E554" s="8" t="s">
        <v>1103</v>
      </c>
      <c r="F554" s="11">
        <v>31</v>
      </c>
      <c r="G554" s="11">
        <v>37</v>
      </c>
      <c r="H554" s="11">
        <f t="shared" si="223"/>
        <v>6</v>
      </c>
      <c r="I554" s="52">
        <f t="shared" si="245"/>
        <v>0.19354838709677419</v>
      </c>
      <c r="J554" s="11">
        <v>15</v>
      </c>
      <c r="K554" s="11">
        <v>10</v>
      </c>
      <c r="L554" s="14">
        <f t="shared" si="247"/>
        <v>0.66666666666666663</v>
      </c>
      <c r="M554" s="8">
        <v>12</v>
      </c>
      <c r="N554" s="12">
        <f t="shared" si="224"/>
        <v>0.32432432432432434</v>
      </c>
      <c r="O554" s="8">
        <v>29</v>
      </c>
      <c r="P554" s="12">
        <f t="shared" si="225"/>
        <v>0.78378378378378377</v>
      </c>
      <c r="Q554" s="8">
        <v>19</v>
      </c>
      <c r="R554" s="12">
        <f t="shared" si="226"/>
        <v>0.51351351351351349</v>
      </c>
      <c r="S554" s="8">
        <v>5</v>
      </c>
      <c r="T554" s="8">
        <v>0</v>
      </c>
      <c r="U554" s="8">
        <v>1</v>
      </c>
      <c r="V554" s="8"/>
      <c r="W554" s="8">
        <v>0</v>
      </c>
      <c r="X554" s="8">
        <v>2</v>
      </c>
      <c r="Y554" s="17">
        <f t="shared" si="227"/>
        <v>0</v>
      </c>
      <c r="Z554" s="17" t="str">
        <f t="shared" si="228"/>
        <v>YES</v>
      </c>
      <c r="AA554" s="17">
        <f t="shared" si="229"/>
        <v>0</v>
      </c>
      <c r="AB554" s="17">
        <f t="shared" si="230"/>
        <v>0</v>
      </c>
      <c r="AC554" s="17" t="str">
        <f t="shared" si="231"/>
        <v>YES</v>
      </c>
      <c r="AD554" s="8">
        <v>14</v>
      </c>
      <c r="AE554" s="12">
        <f t="shared" si="232"/>
        <v>0.3783783783783784</v>
      </c>
      <c r="AF554" s="19">
        <f t="shared" si="233"/>
        <v>1</v>
      </c>
      <c r="AG554" s="19">
        <f t="shared" si="234"/>
        <v>1</v>
      </c>
      <c r="AH554" s="19">
        <f t="shared" si="235"/>
        <v>1</v>
      </c>
      <c r="AI554" s="19">
        <f t="shared" si="236"/>
        <v>0</v>
      </c>
      <c r="AJ554" s="19">
        <f t="shared" si="243"/>
        <v>1</v>
      </c>
      <c r="AK554" s="19">
        <f t="shared" si="237"/>
        <v>1</v>
      </c>
      <c r="AL554" s="19">
        <f t="shared" si="238"/>
        <v>1</v>
      </c>
      <c r="AM554" s="8">
        <f t="shared" si="239"/>
        <v>1</v>
      </c>
      <c r="AN554" s="8">
        <f t="shared" si="240"/>
        <v>1</v>
      </c>
      <c r="AO554" s="8">
        <f t="shared" si="241"/>
        <v>0</v>
      </c>
      <c r="AP554" s="8">
        <f t="shared" si="242"/>
        <v>8</v>
      </c>
    </row>
    <row r="555" spans="1:42" x14ac:dyDescent="0.25">
      <c r="A555" s="8" t="s">
        <v>2274</v>
      </c>
      <c r="B555" s="8" t="s">
        <v>2284</v>
      </c>
      <c r="C555" s="9" t="s">
        <v>2287</v>
      </c>
      <c r="D555" s="10" t="s">
        <v>1104</v>
      </c>
      <c r="E555" s="8" t="s">
        <v>1105</v>
      </c>
      <c r="F555" s="11">
        <v>13</v>
      </c>
      <c r="G555" s="11">
        <v>15</v>
      </c>
      <c r="H555" s="11">
        <f t="shared" si="223"/>
        <v>2</v>
      </c>
      <c r="I555" s="52">
        <f t="shared" si="245"/>
        <v>0.15384615384615385</v>
      </c>
      <c r="J555" s="11">
        <v>7</v>
      </c>
      <c r="K555" s="11">
        <v>6</v>
      </c>
      <c r="L555" s="14">
        <f t="shared" si="247"/>
        <v>0.8571428571428571</v>
      </c>
      <c r="M555" s="8">
        <v>6</v>
      </c>
      <c r="N555" s="12">
        <f t="shared" si="224"/>
        <v>0.4</v>
      </c>
      <c r="O555" s="8">
        <v>11</v>
      </c>
      <c r="P555" s="12">
        <f t="shared" si="225"/>
        <v>0.73333333333333328</v>
      </c>
      <c r="Q555" s="8">
        <v>6</v>
      </c>
      <c r="R555" s="12">
        <f t="shared" si="226"/>
        <v>0.4</v>
      </c>
      <c r="S555" s="8">
        <v>1</v>
      </c>
      <c r="T555" s="8">
        <v>0</v>
      </c>
      <c r="U555" s="8">
        <v>0</v>
      </c>
      <c r="V555" s="8"/>
      <c r="W555" s="8">
        <v>0</v>
      </c>
      <c r="X555" s="8">
        <v>1</v>
      </c>
      <c r="Y555" s="17">
        <f t="shared" si="227"/>
        <v>0</v>
      </c>
      <c r="Z555" s="17">
        <f t="shared" si="228"/>
        <v>0</v>
      </c>
      <c r="AA555" s="17">
        <f t="shared" si="229"/>
        <v>0</v>
      </c>
      <c r="AB555" s="17">
        <f t="shared" si="230"/>
        <v>0</v>
      </c>
      <c r="AC555" s="17" t="str">
        <f t="shared" si="231"/>
        <v>YES</v>
      </c>
      <c r="AD555" s="8">
        <v>9</v>
      </c>
      <c r="AE555" s="12">
        <f t="shared" si="232"/>
        <v>0.6</v>
      </c>
      <c r="AF555" s="19">
        <f t="shared" si="233"/>
        <v>0</v>
      </c>
      <c r="AG555" s="19">
        <f t="shared" si="234"/>
        <v>1</v>
      </c>
      <c r="AH555" s="19">
        <f t="shared" si="235"/>
        <v>1</v>
      </c>
      <c r="AI555" s="19">
        <f t="shared" si="236"/>
        <v>1</v>
      </c>
      <c r="AJ555" s="19">
        <f t="shared" si="243"/>
        <v>1</v>
      </c>
      <c r="AK555" s="19">
        <f t="shared" si="237"/>
        <v>0</v>
      </c>
      <c r="AL555" s="19">
        <f t="shared" si="238"/>
        <v>0</v>
      </c>
      <c r="AM555" s="8">
        <f t="shared" si="239"/>
        <v>0</v>
      </c>
      <c r="AN555" s="8">
        <f t="shared" si="240"/>
        <v>1</v>
      </c>
      <c r="AO555" s="8">
        <f t="shared" si="241"/>
        <v>1</v>
      </c>
      <c r="AP555" s="8">
        <f t="shared" si="242"/>
        <v>6</v>
      </c>
    </row>
    <row r="556" spans="1:42" x14ac:dyDescent="0.25">
      <c r="A556" s="8" t="s">
        <v>2274</v>
      </c>
      <c r="B556" s="8" t="s">
        <v>2284</v>
      </c>
      <c r="C556" s="9" t="s">
        <v>1996</v>
      </c>
      <c r="D556" s="10" t="s">
        <v>1106</v>
      </c>
      <c r="E556" s="8" t="s">
        <v>1107</v>
      </c>
      <c r="F556" s="11">
        <v>23</v>
      </c>
      <c r="G556" s="11">
        <v>33</v>
      </c>
      <c r="H556" s="11">
        <f t="shared" si="223"/>
        <v>10</v>
      </c>
      <c r="I556" s="52">
        <f t="shared" si="245"/>
        <v>0.43478260869565216</v>
      </c>
      <c r="J556" s="11">
        <v>16</v>
      </c>
      <c r="K556" s="11">
        <v>11</v>
      </c>
      <c r="L556" s="14">
        <f t="shared" si="247"/>
        <v>0.6875</v>
      </c>
      <c r="M556" s="8">
        <v>11</v>
      </c>
      <c r="N556" s="12">
        <f t="shared" si="224"/>
        <v>0.33333333333333331</v>
      </c>
      <c r="O556" s="8">
        <v>21</v>
      </c>
      <c r="P556" s="12">
        <f t="shared" si="225"/>
        <v>0.63636363636363635</v>
      </c>
      <c r="Q556" s="8">
        <v>25</v>
      </c>
      <c r="R556" s="12">
        <f t="shared" si="226"/>
        <v>0.75757575757575757</v>
      </c>
      <c r="S556" s="8">
        <v>5</v>
      </c>
      <c r="T556" s="8">
        <v>0</v>
      </c>
      <c r="U556" s="8">
        <v>1</v>
      </c>
      <c r="V556" s="8"/>
      <c r="W556" s="8">
        <v>2</v>
      </c>
      <c r="X556" s="8">
        <v>0</v>
      </c>
      <c r="Y556" s="17">
        <f t="shared" si="227"/>
        <v>0</v>
      </c>
      <c r="Z556" s="17" t="str">
        <f t="shared" si="228"/>
        <v>YES</v>
      </c>
      <c r="AA556" s="17">
        <f t="shared" si="229"/>
        <v>0</v>
      </c>
      <c r="AB556" s="17" t="str">
        <f t="shared" si="230"/>
        <v>YES</v>
      </c>
      <c r="AC556" s="17">
        <f t="shared" si="231"/>
        <v>0</v>
      </c>
      <c r="AD556" s="8">
        <v>19</v>
      </c>
      <c r="AE556" s="12">
        <f t="shared" si="232"/>
        <v>0.5757575757575758</v>
      </c>
      <c r="AF556" s="19">
        <f t="shared" si="233"/>
        <v>0</v>
      </c>
      <c r="AG556" s="19">
        <f t="shared" si="234"/>
        <v>1</v>
      </c>
      <c r="AH556" s="19">
        <f t="shared" si="235"/>
        <v>1</v>
      </c>
      <c r="AI556" s="19">
        <f t="shared" si="236"/>
        <v>0</v>
      </c>
      <c r="AJ556" s="19">
        <f t="shared" si="243"/>
        <v>0</v>
      </c>
      <c r="AK556" s="19">
        <f t="shared" si="237"/>
        <v>1</v>
      </c>
      <c r="AL556" s="19">
        <f t="shared" si="238"/>
        <v>1</v>
      </c>
      <c r="AM556" s="8">
        <f t="shared" si="239"/>
        <v>1</v>
      </c>
      <c r="AN556" s="8">
        <f t="shared" si="240"/>
        <v>1</v>
      </c>
      <c r="AO556" s="8">
        <f t="shared" si="241"/>
        <v>0</v>
      </c>
      <c r="AP556" s="8">
        <f t="shared" si="242"/>
        <v>6</v>
      </c>
    </row>
    <row r="557" spans="1:42" x14ac:dyDescent="0.25">
      <c r="A557" s="8" t="s">
        <v>2274</v>
      </c>
      <c r="B557" s="8" t="s">
        <v>2284</v>
      </c>
      <c r="C557" s="9" t="s">
        <v>2090</v>
      </c>
      <c r="D557" s="10" t="s">
        <v>1108</v>
      </c>
      <c r="E557" s="8" t="s">
        <v>1109</v>
      </c>
      <c r="F557" s="11">
        <v>40</v>
      </c>
      <c r="G557" s="11">
        <v>40</v>
      </c>
      <c r="H557" s="11">
        <f t="shared" si="223"/>
        <v>0</v>
      </c>
      <c r="I557" s="52">
        <f t="shared" si="245"/>
        <v>0</v>
      </c>
      <c r="J557" s="11">
        <v>24</v>
      </c>
      <c r="K557" s="11">
        <v>8</v>
      </c>
      <c r="L557" s="14">
        <f t="shared" si="247"/>
        <v>0.33333333333333331</v>
      </c>
      <c r="M557" s="8">
        <v>16</v>
      </c>
      <c r="N557" s="12">
        <f t="shared" si="224"/>
        <v>0.4</v>
      </c>
      <c r="O557" s="8">
        <v>31</v>
      </c>
      <c r="P557" s="12">
        <f t="shared" si="225"/>
        <v>0.77500000000000002</v>
      </c>
      <c r="Q557" s="8">
        <v>18</v>
      </c>
      <c r="R557" s="12">
        <f t="shared" si="226"/>
        <v>0.45</v>
      </c>
      <c r="S557" s="8">
        <v>3</v>
      </c>
      <c r="T557" s="8">
        <v>0</v>
      </c>
      <c r="U557" s="8">
        <v>0</v>
      </c>
      <c r="V557" s="8"/>
      <c r="W557" s="8">
        <v>0</v>
      </c>
      <c r="X557" s="8">
        <v>1</v>
      </c>
      <c r="Y557" s="17">
        <f t="shared" si="227"/>
        <v>0</v>
      </c>
      <c r="Z557" s="17">
        <f t="shared" si="228"/>
        <v>0</v>
      </c>
      <c r="AA557" s="17">
        <f t="shared" si="229"/>
        <v>0</v>
      </c>
      <c r="AB557" s="17">
        <f t="shared" si="230"/>
        <v>0</v>
      </c>
      <c r="AC557" s="17" t="str">
        <f t="shared" si="231"/>
        <v>YES</v>
      </c>
      <c r="AD557" s="8">
        <v>27</v>
      </c>
      <c r="AE557" s="12">
        <f t="shared" si="232"/>
        <v>0.67500000000000004</v>
      </c>
      <c r="AF557" s="19">
        <f t="shared" si="233"/>
        <v>1</v>
      </c>
      <c r="AG557" s="19">
        <f t="shared" si="234"/>
        <v>0</v>
      </c>
      <c r="AH557" s="19">
        <f t="shared" si="235"/>
        <v>0</v>
      </c>
      <c r="AI557" s="19">
        <f t="shared" si="236"/>
        <v>1</v>
      </c>
      <c r="AJ557" s="19">
        <f t="shared" si="243"/>
        <v>1</v>
      </c>
      <c r="AK557" s="19">
        <f t="shared" si="237"/>
        <v>0</v>
      </c>
      <c r="AL557" s="19">
        <f t="shared" si="238"/>
        <v>1</v>
      </c>
      <c r="AM557" s="8">
        <f t="shared" si="239"/>
        <v>0</v>
      </c>
      <c r="AN557" s="8">
        <f t="shared" si="240"/>
        <v>1</v>
      </c>
      <c r="AO557" s="8">
        <f t="shared" si="241"/>
        <v>1</v>
      </c>
      <c r="AP557" s="8">
        <f t="shared" si="242"/>
        <v>6</v>
      </c>
    </row>
    <row r="558" spans="1:42" x14ac:dyDescent="0.25">
      <c r="A558" s="8" t="s">
        <v>2274</v>
      </c>
      <c r="B558" s="8" t="s">
        <v>2284</v>
      </c>
      <c r="C558" s="9" t="s">
        <v>2000</v>
      </c>
      <c r="D558" s="10" t="s">
        <v>1110</v>
      </c>
      <c r="E558" s="8" t="s">
        <v>1111</v>
      </c>
      <c r="F558" s="11">
        <v>22</v>
      </c>
      <c r="G558" s="11">
        <v>28</v>
      </c>
      <c r="H558" s="11">
        <f t="shared" si="223"/>
        <v>6</v>
      </c>
      <c r="I558" s="52">
        <f t="shared" si="245"/>
        <v>0.27272727272727271</v>
      </c>
      <c r="J558" s="11">
        <v>6</v>
      </c>
      <c r="K558" s="11">
        <v>5</v>
      </c>
      <c r="L558" s="14">
        <f t="shared" si="247"/>
        <v>0.83333333333333337</v>
      </c>
      <c r="M558" s="8">
        <v>12</v>
      </c>
      <c r="N558" s="12">
        <f t="shared" si="224"/>
        <v>0.42857142857142855</v>
      </c>
      <c r="O558" s="8">
        <v>22</v>
      </c>
      <c r="P558" s="12">
        <f t="shared" si="225"/>
        <v>0.7857142857142857</v>
      </c>
      <c r="Q558" s="8">
        <v>15</v>
      </c>
      <c r="R558" s="12">
        <f t="shared" si="226"/>
        <v>0.5357142857142857</v>
      </c>
      <c r="S558" s="8">
        <v>6</v>
      </c>
      <c r="T558" s="8">
        <v>0</v>
      </c>
      <c r="U558" s="8">
        <v>0</v>
      </c>
      <c r="V558" s="8"/>
      <c r="W558" s="8">
        <v>1</v>
      </c>
      <c r="X558" s="8">
        <v>0</v>
      </c>
      <c r="Y558" s="17">
        <f t="shared" si="227"/>
        <v>0</v>
      </c>
      <c r="Z558" s="17">
        <f t="shared" si="228"/>
        <v>0</v>
      </c>
      <c r="AA558" s="17">
        <f t="shared" si="229"/>
        <v>0</v>
      </c>
      <c r="AB558" s="17" t="str">
        <f t="shared" si="230"/>
        <v>YES</v>
      </c>
      <c r="AC558" s="17">
        <f t="shared" si="231"/>
        <v>0</v>
      </c>
      <c r="AD558" s="8">
        <v>17</v>
      </c>
      <c r="AE558" s="12">
        <f t="shared" si="232"/>
        <v>0.6071428571428571</v>
      </c>
      <c r="AF558" s="19">
        <f t="shared" si="233"/>
        <v>0</v>
      </c>
      <c r="AG558" s="19">
        <f t="shared" si="234"/>
        <v>1</v>
      </c>
      <c r="AH558" s="19">
        <f t="shared" si="235"/>
        <v>1</v>
      </c>
      <c r="AI558" s="19">
        <f t="shared" si="236"/>
        <v>1</v>
      </c>
      <c r="AJ558" s="19">
        <f t="shared" si="243"/>
        <v>1</v>
      </c>
      <c r="AK558" s="19">
        <f t="shared" si="237"/>
        <v>1</v>
      </c>
      <c r="AL558" s="19">
        <f t="shared" si="238"/>
        <v>1</v>
      </c>
      <c r="AM558" s="8">
        <f t="shared" si="239"/>
        <v>0</v>
      </c>
      <c r="AN558" s="8">
        <f t="shared" si="240"/>
        <v>1</v>
      </c>
      <c r="AO558" s="8">
        <f t="shared" si="241"/>
        <v>1</v>
      </c>
      <c r="AP558" s="8">
        <f t="shared" si="242"/>
        <v>8</v>
      </c>
    </row>
    <row r="559" spans="1:42" x14ac:dyDescent="0.25">
      <c r="A559" s="8" t="s">
        <v>2274</v>
      </c>
      <c r="B559" s="8" t="s">
        <v>2284</v>
      </c>
      <c r="C559" s="9" t="s">
        <v>2005</v>
      </c>
      <c r="D559" s="10" t="s">
        <v>1112</v>
      </c>
      <c r="E559" s="8" t="s">
        <v>1113</v>
      </c>
      <c r="F559" s="11">
        <v>58</v>
      </c>
      <c r="G559" s="11">
        <v>51</v>
      </c>
      <c r="H559" s="11">
        <f t="shared" si="223"/>
        <v>-7</v>
      </c>
      <c r="I559" s="52">
        <f t="shared" si="245"/>
        <v>-0.1206896551724138</v>
      </c>
      <c r="J559" s="11">
        <v>41</v>
      </c>
      <c r="K559" s="11">
        <v>18</v>
      </c>
      <c r="L559" s="14">
        <f t="shared" si="247"/>
        <v>0.43902439024390244</v>
      </c>
      <c r="M559" s="8">
        <v>12</v>
      </c>
      <c r="N559" s="12">
        <f t="shared" si="224"/>
        <v>0.23529411764705882</v>
      </c>
      <c r="O559" s="8">
        <v>36</v>
      </c>
      <c r="P559" s="12">
        <f t="shared" si="225"/>
        <v>0.70588235294117652</v>
      </c>
      <c r="Q559" s="8">
        <v>29</v>
      </c>
      <c r="R559" s="12">
        <f t="shared" si="226"/>
        <v>0.56862745098039214</v>
      </c>
      <c r="S559" s="8">
        <v>4</v>
      </c>
      <c r="T559" s="8">
        <v>0</v>
      </c>
      <c r="U559" s="8">
        <v>0</v>
      </c>
      <c r="V559" s="8"/>
      <c r="W559" s="8">
        <v>1</v>
      </c>
      <c r="X559" s="8">
        <v>0</v>
      </c>
      <c r="Y559" s="17">
        <f t="shared" si="227"/>
        <v>0</v>
      </c>
      <c r="Z559" s="17">
        <f t="shared" si="228"/>
        <v>0</v>
      </c>
      <c r="AA559" s="17">
        <f t="shared" si="229"/>
        <v>0</v>
      </c>
      <c r="AB559" s="17" t="str">
        <f t="shared" si="230"/>
        <v>YES</v>
      </c>
      <c r="AC559" s="17">
        <f t="shared" si="231"/>
        <v>0</v>
      </c>
      <c r="AD559" s="8">
        <v>32</v>
      </c>
      <c r="AE559" s="12">
        <f t="shared" si="232"/>
        <v>0.62745098039215685</v>
      </c>
      <c r="AF559" s="19">
        <f t="shared" si="233"/>
        <v>1</v>
      </c>
      <c r="AG559" s="19">
        <f t="shared" si="234"/>
        <v>0</v>
      </c>
      <c r="AH559" s="19">
        <f t="shared" si="235"/>
        <v>0</v>
      </c>
      <c r="AI559" s="19">
        <f t="shared" si="236"/>
        <v>0</v>
      </c>
      <c r="AJ559" s="19">
        <f t="shared" ref="AJ559:AJ589" si="248">IF(P559&gt;=0.695,1,0)</f>
        <v>1</v>
      </c>
      <c r="AK559" s="19">
        <f t="shared" si="237"/>
        <v>1</v>
      </c>
      <c r="AL559" s="19">
        <f t="shared" si="238"/>
        <v>1</v>
      </c>
      <c r="AM559" s="8">
        <f t="shared" si="239"/>
        <v>0</v>
      </c>
      <c r="AN559" s="8">
        <f t="shared" si="240"/>
        <v>1</v>
      </c>
      <c r="AO559" s="8">
        <f t="shared" si="241"/>
        <v>1</v>
      </c>
      <c r="AP559" s="8">
        <f t="shared" si="242"/>
        <v>6</v>
      </c>
    </row>
    <row r="560" spans="1:42" x14ac:dyDescent="0.25">
      <c r="A560" s="8" t="s">
        <v>2274</v>
      </c>
      <c r="B560" s="8" t="s">
        <v>2284</v>
      </c>
      <c r="C560" s="9" t="s">
        <v>1972</v>
      </c>
      <c r="D560" s="10" t="s">
        <v>1114</v>
      </c>
      <c r="E560" s="8" t="s">
        <v>2288</v>
      </c>
      <c r="F560" s="11">
        <v>13</v>
      </c>
      <c r="G560" s="11">
        <v>20</v>
      </c>
      <c r="H560" s="11">
        <f t="shared" si="223"/>
        <v>7</v>
      </c>
      <c r="I560" s="52">
        <f t="shared" si="245"/>
        <v>0.53846153846153844</v>
      </c>
      <c r="J560" s="11">
        <v>10</v>
      </c>
      <c r="K560" s="11">
        <v>6</v>
      </c>
      <c r="L560" s="14">
        <f t="shared" si="247"/>
        <v>0.6</v>
      </c>
      <c r="M560" s="8">
        <v>7</v>
      </c>
      <c r="N560" s="12">
        <f t="shared" si="224"/>
        <v>0.35</v>
      </c>
      <c r="O560" s="8">
        <v>12</v>
      </c>
      <c r="P560" s="12">
        <f t="shared" si="225"/>
        <v>0.6</v>
      </c>
      <c r="Q560" s="8">
        <v>8</v>
      </c>
      <c r="R560" s="12">
        <f t="shared" si="226"/>
        <v>0.4</v>
      </c>
      <c r="S560" s="8">
        <v>1</v>
      </c>
      <c r="T560" s="8">
        <v>0</v>
      </c>
      <c r="U560" s="8">
        <v>0</v>
      </c>
      <c r="V560" s="8"/>
      <c r="W560" s="8">
        <v>0</v>
      </c>
      <c r="X560" s="8">
        <v>0</v>
      </c>
      <c r="Y560" s="17">
        <f t="shared" si="227"/>
        <v>0</v>
      </c>
      <c r="Z560" s="17">
        <f t="shared" si="228"/>
        <v>0</v>
      </c>
      <c r="AA560" s="17">
        <f t="shared" si="229"/>
        <v>0</v>
      </c>
      <c r="AB560" s="17">
        <f t="shared" si="230"/>
        <v>0</v>
      </c>
      <c r="AC560" s="17">
        <f t="shared" si="231"/>
        <v>0</v>
      </c>
      <c r="AD560" s="8">
        <v>10</v>
      </c>
      <c r="AE560" s="12">
        <f t="shared" si="232"/>
        <v>0.5</v>
      </c>
      <c r="AF560" s="19">
        <f t="shared" si="233"/>
        <v>0</v>
      </c>
      <c r="AG560" s="19">
        <f t="shared" si="234"/>
        <v>1</v>
      </c>
      <c r="AH560" s="19">
        <f t="shared" si="235"/>
        <v>1</v>
      </c>
      <c r="AI560" s="19">
        <f t="shared" si="236"/>
        <v>0</v>
      </c>
      <c r="AJ560" s="19">
        <f t="shared" si="248"/>
        <v>0</v>
      </c>
      <c r="AK560" s="19">
        <f t="shared" si="237"/>
        <v>0</v>
      </c>
      <c r="AL560" s="19">
        <f t="shared" si="238"/>
        <v>0</v>
      </c>
      <c r="AM560" s="8">
        <f t="shared" si="239"/>
        <v>0</v>
      </c>
      <c r="AN560" s="8">
        <f t="shared" si="240"/>
        <v>0</v>
      </c>
      <c r="AO560" s="8">
        <f t="shared" si="241"/>
        <v>0</v>
      </c>
      <c r="AP560" s="8">
        <f t="shared" si="242"/>
        <v>2</v>
      </c>
    </row>
    <row r="561" spans="1:43" x14ac:dyDescent="0.25">
      <c r="A561" s="8" t="s">
        <v>2274</v>
      </c>
      <c r="B561" s="8" t="s">
        <v>2284</v>
      </c>
      <c r="C561" s="9" t="s">
        <v>2289</v>
      </c>
      <c r="D561" s="10" t="s">
        <v>1115</v>
      </c>
      <c r="E561" s="8" t="s">
        <v>1116</v>
      </c>
      <c r="F561" s="11">
        <v>18</v>
      </c>
      <c r="G561" s="11">
        <v>18</v>
      </c>
      <c r="H561" s="11">
        <f t="shared" si="223"/>
        <v>0</v>
      </c>
      <c r="I561" s="52">
        <f t="shared" si="245"/>
        <v>0</v>
      </c>
      <c r="J561" s="11">
        <v>8</v>
      </c>
      <c r="K561" s="11">
        <v>5</v>
      </c>
      <c r="L561" s="14">
        <f t="shared" si="247"/>
        <v>0.625</v>
      </c>
      <c r="M561" s="8">
        <v>8</v>
      </c>
      <c r="N561" s="12">
        <f t="shared" si="224"/>
        <v>0.44444444444444442</v>
      </c>
      <c r="O561" s="8">
        <v>9</v>
      </c>
      <c r="P561" s="12">
        <f t="shared" si="225"/>
        <v>0.5</v>
      </c>
      <c r="Q561" s="8">
        <v>9</v>
      </c>
      <c r="R561" s="12">
        <f t="shared" si="226"/>
        <v>0.5</v>
      </c>
      <c r="S561" s="8">
        <v>4</v>
      </c>
      <c r="T561" s="8">
        <v>0</v>
      </c>
      <c r="U561" s="8">
        <v>0</v>
      </c>
      <c r="V561" s="8"/>
      <c r="W561" s="8">
        <v>0</v>
      </c>
      <c r="X561" s="8">
        <v>1</v>
      </c>
      <c r="Y561" s="17">
        <f t="shared" si="227"/>
        <v>0</v>
      </c>
      <c r="Z561" s="17">
        <f t="shared" si="228"/>
        <v>0</v>
      </c>
      <c r="AA561" s="17">
        <f t="shared" si="229"/>
        <v>0</v>
      </c>
      <c r="AB561" s="17">
        <f t="shared" si="230"/>
        <v>0</v>
      </c>
      <c r="AC561" s="17" t="str">
        <f t="shared" si="231"/>
        <v>YES</v>
      </c>
      <c r="AD561" s="8">
        <v>7</v>
      </c>
      <c r="AE561" s="12">
        <f t="shared" si="232"/>
        <v>0.3888888888888889</v>
      </c>
      <c r="AF561" s="19">
        <f t="shared" si="233"/>
        <v>0</v>
      </c>
      <c r="AG561" s="19">
        <f t="shared" si="234"/>
        <v>0</v>
      </c>
      <c r="AH561" s="19">
        <f t="shared" si="235"/>
        <v>1</v>
      </c>
      <c r="AI561" s="19">
        <f t="shared" si="236"/>
        <v>1</v>
      </c>
      <c r="AJ561" s="19">
        <f t="shared" si="248"/>
        <v>0</v>
      </c>
      <c r="AK561" s="19">
        <f t="shared" si="237"/>
        <v>1</v>
      </c>
      <c r="AL561" s="19">
        <f t="shared" si="238"/>
        <v>1</v>
      </c>
      <c r="AM561" s="8">
        <f t="shared" si="239"/>
        <v>0</v>
      </c>
      <c r="AN561" s="8">
        <f t="shared" si="240"/>
        <v>1</v>
      </c>
      <c r="AO561" s="8">
        <f t="shared" si="241"/>
        <v>0</v>
      </c>
      <c r="AP561" s="8">
        <f t="shared" si="242"/>
        <v>5</v>
      </c>
    </row>
    <row r="562" spans="1:43" x14ac:dyDescent="0.25">
      <c r="A562" s="8" t="s">
        <v>2274</v>
      </c>
      <c r="B562" s="8" t="s">
        <v>2284</v>
      </c>
      <c r="C562" s="9" t="s">
        <v>2290</v>
      </c>
      <c r="D562" s="10" t="s">
        <v>1117</v>
      </c>
      <c r="E562" s="8" t="s">
        <v>1118</v>
      </c>
      <c r="F562" s="11">
        <v>20</v>
      </c>
      <c r="G562" s="11">
        <v>29</v>
      </c>
      <c r="H562" s="11">
        <f t="shared" si="223"/>
        <v>9</v>
      </c>
      <c r="I562" s="52">
        <f t="shared" si="245"/>
        <v>0.45</v>
      </c>
      <c r="J562" s="11">
        <v>11</v>
      </c>
      <c r="K562" s="11">
        <v>8</v>
      </c>
      <c r="L562" s="14">
        <f t="shared" si="247"/>
        <v>0.72727272727272729</v>
      </c>
      <c r="M562" s="8">
        <v>5</v>
      </c>
      <c r="N562" s="12">
        <f t="shared" si="224"/>
        <v>0.17241379310344829</v>
      </c>
      <c r="O562" s="8">
        <v>17</v>
      </c>
      <c r="P562" s="12">
        <f t="shared" si="225"/>
        <v>0.58620689655172409</v>
      </c>
      <c r="Q562" s="8">
        <v>12</v>
      </c>
      <c r="R562" s="12">
        <f t="shared" si="226"/>
        <v>0.41379310344827586</v>
      </c>
      <c r="S562" s="8">
        <v>7</v>
      </c>
      <c r="T562" s="8">
        <v>0</v>
      </c>
      <c r="U562" s="8">
        <v>0</v>
      </c>
      <c r="V562" s="8"/>
      <c r="W562" s="8">
        <v>2</v>
      </c>
      <c r="X562" s="8">
        <v>0</v>
      </c>
      <c r="Y562" s="17">
        <f t="shared" si="227"/>
        <v>0</v>
      </c>
      <c r="Z562" s="17">
        <f t="shared" si="228"/>
        <v>0</v>
      </c>
      <c r="AA562" s="17">
        <f t="shared" si="229"/>
        <v>0</v>
      </c>
      <c r="AB562" s="17" t="str">
        <f t="shared" si="230"/>
        <v>YES</v>
      </c>
      <c r="AC562" s="17">
        <f t="shared" si="231"/>
        <v>0</v>
      </c>
      <c r="AD562" s="8">
        <v>12</v>
      </c>
      <c r="AE562" s="12">
        <f t="shared" si="232"/>
        <v>0.41379310344827586</v>
      </c>
      <c r="AF562" s="19">
        <f t="shared" si="233"/>
        <v>0</v>
      </c>
      <c r="AG562" s="19">
        <f t="shared" si="234"/>
        <v>1</v>
      </c>
      <c r="AH562" s="19">
        <f t="shared" si="235"/>
        <v>1</v>
      </c>
      <c r="AI562" s="19">
        <f t="shared" si="236"/>
        <v>0</v>
      </c>
      <c r="AJ562" s="19">
        <f t="shared" si="248"/>
        <v>0</v>
      </c>
      <c r="AK562" s="19">
        <f t="shared" si="237"/>
        <v>0</v>
      </c>
      <c r="AL562" s="19">
        <f t="shared" si="238"/>
        <v>1</v>
      </c>
      <c r="AM562" s="8">
        <f t="shared" si="239"/>
        <v>0</v>
      </c>
      <c r="AN562" s="8">
        <f t="shared" si="240"/>
        <v>1</v>
      </c>
      <c r="AO562" s="8">
        <f t="shared" si="241"/>
        <v>0</v>
      </c>
      <c r="AP562" s="8">
        <f t="shared" si="242"/>
        <v>4</v>
      </c>
    </row>
    <row r="563" spans="1:43" x14ac:dyDescent="0.25">
      <c r="A563" s="8" t="s">
        <v>2274</v>
      </c>
      <c r="B563" s="8" t="s">
        <v>2284</v>
      </c>
      <c r="C563" s="9" t="s">
        <v>2229</v>
      </c>
      <c r="D563" s="10" t="s">
        <v>1119</v>
      </c>
      <c r="E563" s="8" t="s">
        <v>1120</v>
      </c>
      <c r="F563" s="11">
        <v>44</v>
      </c>
      <c r="G563" s="11">
        <v>44</v>
      </c>
      <c r="H563" s="11">
        <f t="shared" si="223"/>
        <v>0</v>
      </c>
      <c r="I563" s="52">
        <f t="shared" si="245"/>
        <v>0</v>
      </c>
      <c r="J563" s="11">
        <v>15</v>
      </c>
      <c r="K563" s="11">
        <v>8</v>
      </c>
      <c r="L563" s="14">
        <f t="shared" si="247"/>
        <v>0.53333333333333333</v>
      </c>
      <c r="M563" s="8">
        <v>10</v>
      </c>
      <c r="N563" s="12">
        <f t="shared" si="224"/>
        <v>0.22727272727272727</v>
      </c>
      <c r="O563" s="8">
        <v>30</v>
      </c>
      <c r="P563" s="12">
        <f t="shared" si="225"/>
        <v>0.68181818181818177</v>
      </c>
      <c r="Q563" s="8">
        <v>19</v>
      </c>
      <c r="R563" s="12">
        <f t="shared" si="226"/>
        <v>0.43181818181818182</v>
      </c>
      <c r="S563" s="8">
        <v>6</v>
      </c>
      <c r="T563" s="8">
        <v>0</v>
      </c>
      <c r="U563" s="8">
        <v>0</v>
      </c>
      <c r="V563" s="8"/>
      <c r="W563" s="8">
        <v>2</v>
      </c>
      <c r="X563" s="8">
        <v>0</v>
      </c>
      <c r="Y563" s="17">
        <f t="shared" si="227"/>
        <v>0</v>
      </c>
      <c r="Z563" s="17">
        <f t="shared" si="228"/>
        <v>0</v>
      </c>
      <c r="AA563" s="17">
        <f t="shared" si="229"/>
        <v>0</v>
      </c>
      <c r="AB563" s="17" t="str">
        <f t="shared" si="230"/>
        <v>YES</v>
      </c>
      <c r="AC563" s="17">
        <f t="shared" si="231"/>
        <v>0</v>
      </c>
      <c r="AD563" s="8">
        <v>13</v>
      </c>
      <c r="AE563" s="12">
        <f t="shared" si="232"/>
        <v>0.29545454545454547</v>
      </c>
      <c r="AF563" s="19">
        <f t="shared" si="233"/>
        <v>1</v>
      </c>
      <c r="AG563" s="19">
        <f t="shared" si="234"/>
        <v>0</v>
      </c>
      <c r="AH563" s="19">
        <f t="shared" si="235"/>
        <v>1</v>
      </c>
      <c r="AI563" s="19">
        <f t="shared" si="236"/>
        <v>0</v>
      </c>
      <c r="AJ563" s="19">
        <f t="shared" si="248"/>
        <v>0</v>
      </c>
      <c r="AK563" s="19">
        <f t="shared" si="237"/>
        <v>0</v>
      </c>
      <c r="AL563" s="19">
        <f t="shared" si="238"/>
        <v>1</v>
      </c>
      <c r="AM563" s="8">
        <f t="shared" si="239"/>
        <v>0</v>
      </c>
      <c r="AN563" s="8">
        <f t="shared" si="240"/>
        <v>1</v>
      </c>
      <c r="AO563" s="8">
        <f t="shared" si="241"/>
        <v>0</v>
      </c>
      <c r="AP563" s="8">
        <f t="shared" si="242"/>
        <v>4</v>
      </c>
    </row>
    <row r="564" spans="1:43" x14ac:dyDescent="0.25">
      <c r="A564" s="8" t="s">
        <v>2274</v>
      </c>
      <c r="B564" s="8" t="s">
        <v>2284</v>
      </c>
      <c r="C564" s="9" t="s">
        <v>1977</v>
      </c>
      <c r="D564" s="10" t="s">
        <v>1121</v>
      </c>
      <c r="E564" s="8" t="s">
        <v>1122</v>
      </c>
      <c r="F564" s="11">
        <v>38</v>
      </c>
      <c r="G564" s="11">
        <v>34</v>
      </c>
      <c r="H564" s="11">
        <f t="shared" si="223"/>
        <v>-4</v>
      </c>
      <c r="I564" s="52">
        <f t="shared" si="245"/>
        <v>-0.10526315789473684</v>
      </c>
      <c r="J564" s="11">
        <v>20</v>
      </c>
      <c r="K564" s="11">
        <v>10</v>
      </c>
      <c r="L564" s="14">
        <f t="shared" si="247"/>
        <v>0.5</v>
      </c>
      <c r="M564" s="8">
        <v>8</v>
      </c>
      <c r="N564" s="12">
        <f t="shared" si="224"/>
        <v>0.23529411764705882</v>
      </c>
      <c r="O564" s="8">
        <v>19</v>
      </c>
      <c r="P564" s="12">
        <f t="shared" si="225"/>
        <v>0.55882352941176472</v>
      </c>
      <c r="Q564" s="8">
        <v>12</v>
      </c>
      <c r="R564" s="12">
        <f t="shared" si="226"/>
        <v>0.35294117647058826</v>
      </c>
      <c r="S564" s="8">
        <v>5</v>
      </c>
      <c r="T564" s="8">
        <v>0</v>
      </c>
      <c r="U564" s="8">
        <v>0</v>
      </c>
      <c r="V564" s="8"/>
      <c r="W564" s="8">
        <v>2</v>
      </c>
      <c r="X564" s="8">
        <v>1</v>
      </c>
      <c r="Y564" s="17">
        <f t="shared" si="227"/>
        <v>0</v>
      </c>
      <c r="Z564" s="17">
        <f t="shared" si="228"/>
        <v>0</v>
      </c>
      <c r="AA564" s="17">
        <f t="shared" si="229"/>
        <v>0</v>
      </c>
      <c r="AB564" s="17" t="str">
        <f t="shared" si="230"/>
        <v>YES</v>
      </c>
      <c r="AC564" s="17" t="str">
        <f t="shared" si="231"/>
        <v>YES</v>
      </c>
      <c r="AD564" s="8">
        <v>14</v>
      </c>
      <c r="AE564" s="12">
        <f t="shared" si="232"/>
        <v>0.41176470588235292</v>
      </c>
      <c r="AF564" s="19">
        <f t="shared" si="233"/>
        <v>0</v>
      </c>
      <c r="AG564" s="19">
        <f t="shared" si="234"/>
        <v>0</v>
      </c>
      <c r="AH564" s="19">
        <f t="shared" si="235"/>
        <v>1</v>
      </c>
      <c r="AI564" s="19">
        <f t="shared" si="236"/>
        <v>0</v>
      </c>
      <c r="AJ564" s="19">
        <f t="shared" si="248"/>
        <v>0</v>
      </c>
      <c r="AK564" s="19">
        <f t="shared" si="237"/>
        <v>0</v>
      </c>
      <c r="AL564" s="19">
        <f t="shared" si="238"/>
        <v>1</v>
      </c>
      <c r="AM564" s="8">
        <f t="shared" si="239"/>
        <v>0</v>
      </c>
      <c r="AN564" s="8">
        <f t="shared" si="240"/>
        <v>1</v>
      </c>
      <c r="AO564" s="8">
        <f t="shared" si="241"/>
        <v>0</v>
      </c>
      <c r="AP564" s="8">
        <f t="shared" si="242"/>
        <v>3</v>
      </c>
    </row>
    <row r="565" spans="1:43" x14ac:dyDescent="0.25">
      <c r="A565" s="8" t="s">
        <v>2274</v>
      </c>
      <c r="B565" s="8" t="s">
        <v>2284</v>
      </c>
      <c r="C565" s="9" t="s">
        <v>2075</v>
      </c>
      <c r="D565" s="10" t="s">
        <v>1123</v>
      </c>
      <c r="E565" s="8" t="s">
        <v>1124</v>
      </c>
      <c r="F565" s="11">
        <v>37</v>
      </c>
      <c r="G565" s="11">
        <v>41</v>
      </c>
      <c r="H565" s="11">
        <f t="shared" si="223"/>
        <v>4</v>
      </c>
      <c r="I565" s="52">
        <f t="shared" si="245"/>
        <v>0.10810810810810811</v>
      </c>
      <c r="J565" s="11">
        <v>15</v>
      </c>
      <c r="K565" s="11">
        <v>11</v>
      </c>
      <c r="L565" s="14">
        <f t="shared" si="247"/>
        <v>0.73333333333333328</v>
      </c>
      <c r="M565" s="8">
        <v>17</v>
      </c>
      <c r="N565" s="12">
        <f t="shared" si="224"/>
        <v>0.41463414634146339</v>
      </c>
      <c r="O565" s="8">
        <v>28</v>
      </c>
      <c r="P565" s="12">
        <f t="shared" si="225"/>
        <v>0.68292682926829273</v>
      </c>
      <c r="Q565" s="8">
        <v>23</v>
      </c>
      <c r="R565" s="12">
        <f t="shared" si="226"/>
        <v>0.56097560975609762</v>
      </c>
      <c r="S565" s="8">
        <v>4</v>
      </c>
      <c r="T565" s="8">
        <v>0</v>
      </c>
      <c r="U565" s="8">
        <v>1</v>
      </c>
      <c r="V565" s="8"/>
      <c r="W565" s="8">
        <v>0</v>
      </c>
      <c r="X565" s="8">
        <v>0</v>
      </c>
      <c r="Y565" s="17">
        <f t="shared" si="227"/>
        <v>0</v>
      </c>
      <c r="Z565" s="17" t="str">
        <f t="shared" si="228"/>
        <v>YES</v>
      </c>
      <c r="AA565" s="17">
        <f t="shared" si="229"/>
        <v>0</v>
      </c>
      <c r="AB565" s="17">
        <f t="shared" si="230"/>
        <v>0</v>
      </c>
      <c r="AC565" s="17">
        <f t="shared" si="231"/>
        <v>0</v>
      </c>
      <c r="AD565" s="8">
        <v>9</v>
      </c>
      <c r="AE565" s="12">
        <f t="shared" si="232"/>
        <v>0.21951219512195122</v>
      </c>
      <c r="AF565" s="19">
        <f t="shared" si="233"/>
        <v>1</v>
      </c>
      <c r="AG565" s="19">
        <f t="shared" si="234"/>
        <v>1</v>
      </c>
      <c r="AH565" s="19">
        <f t="shared" si="235"/>
        <v>1</v>
      </c>
      <c r="AI565" s="19">
        <f t="shared" si="236"/>
        <v>1</v>
      </c>
      <c r="AJ565" s="19">
        <f t="shared" si="248"/>
        <v>0</v>
      </c>
      <c r="AK565" s="19">
        <f t="shared" si="237"/>
        <v>1</v>
      </c>
      <c r="AL565" s="19">
        <f t="shared" si="238"/>
        <v>1</v>
      </c>
      <c r="AM565" s="8">
        <f t="shared" si="239"/>
        <v>1</v>
      </c>
      <c r="AN565" s="8">
        <f t="shared" si="240"/>
        <v>0</v>
      </c>
      <c r="AO565" s="8">
        <f t="shared" si="241"/>
        <v>0</v>
      </c>
      <c r="AP565" s="8">
        <f t="shared" si="242"/>
        <v>7</v>
      </c>
    </row>
    <row r="566" spans="1:43" x14ac:dyDescent="0.25">
      <c r="A566" s="8" t="s">
        <v>2274</v>
      </c>
      <c r="B566" s="8" t="s">
        <v>2284</v>
      </c>
      <c r="C566" s="9" t="s">
        <v>2231</v>
      </c>
      <c r="D566" s="10" t="s">
        <v>1125</v>
      </c>
      <c r="E566" s="8" t="s">
        <v>1126</v>
      </c>
      <c r="F566" s="11">
        <v>16</v>
      </c>
      <c r="G566" s="11">
        <v>15</v>
      </c>
      <c r="H566" s="11">
        <f t="shared" si="223"/>
        <v>-1</v>
      </c>
      <c r="I566" s="52">
        <f t="shared" si="245"/>
        <v>-6.25E-2</v>
      </c>
      <c r="J566" s="11">
        <v>5</v>
      </c>
      <c r="K566" s="11">
        <v>5</v>
      </c>
      <c r="L566" s="14">
        <f t="shared" si="247"/>
        <v>1</v>
      </c>
      <c r="M566" s="8">
        <v>10</v>
      </c>
      <c r="N566" s="12">
        <f t="shared" si="224"/>
        <v>0.66666666666666663</v>
      </c>
      <c r="O566" s="8">
        <v>11</v>
      </c>
      <c r="P566" s="12">
        <f t="shared" si="225"/>
        <v>0.73333333333333328</v>
      </c>
      <c r="Q566" s="8">
        <v>11</v>
      </c>
      <c r="R566" s="12">
        <f t="shared" si="226"/>
        <v>0.73333333333333328</v>
      </c>
      <c r="S566" s="8">
        <v>6</v>
      </c>
      <c r="T566" s="8">
        <v>0</v>
      </c>
      <c r="U566" s="8">
        <v>0</v>
      </c>
      <c r="V566" s="8"/>
      <c r="W566" s="8">
        <v>0</v>
      </c>
      <c r="X566" s="8">
        <v>0</v>
      </c>
      <c r="Y566" s="17">
        <f t="shared" si="227"/>
        <v>0</v>
      </c>
      <c r="Z566" s="17">
        <f t="shared" si="228"/>
        <v>0</v>
      </c>
      <c r="AA566" s="17">
        <f t="shared" si="229"/>
        <v>0</v>
      </c>
      <c r="AB566" s="17">
        <f t="shared" si="230"/>
        <v>0</v>
      </c>
      <c r="AC566" s="17">
        <f t="shared" si="231"/>
        <v>0</v>
      </c>
      <c r="AD566" s="8">
        <v>10</v>
      </c>
      <c r="AE566" s="12">
        <f t="shared" si="232"/>
        <v>0.66666666666666663</v>
      </c>
      <c r="AF566" s="19">
        <f t="shared" si="233"/>
        <v>0</v>
      </c>
      <c r="AG566" s="19">
        <f t="shared" si="234"/>
        <v>0</v>
      </c>
      <c r="AH566" s="19">
        <f t="shared" si="235"/>
        <v>1</v>
      </c>
      <c r="AI566" s="19">
        <f t="shared" si="236"/>
        <v>1</v>
      </c>
      <c r="AJ566" s="19">
        <f t="shared" si="248"/>
        <v>1</v>
      </c>
      <c r="AK566" s="19">
        <f t="shared" si="237"/>
        <v>1</v>
      </c>
      <c r="AL566" s="19">
        <f t="shared" si="238"/>
        <v>1</v>
      </c>
      <c r="AM566" s="8">
        <f t="shared" si="239"/>
        <v>0</v>
      </c>
      <c r="AN566" s="8">
        <f t="shared" si="240"/>
        <v>0</v>
      </c>
      <c r="AO566" s="8">
        <f t="shared" si="241"/>
        <v>1</v>
      </c>
      <c r="AP566" s="8">
        <f t="shared" si="242"/>
        <v>6</v>
      </c>
    </row>
    <row r="567" spans="1:43" x14ac:dyDescent="0.25">
      <c r="A567" s="8" t="s">
        <v>2274</v>
      </c>
      <c r="B567" s="8" t="s">
        <v>2284</v>
      </c>
      <c r="C567" s="9" t="s">
        <v>2291</v>
      </c>
      <c r="D567" s="10" t="s">
        <v>1127</v>
      </c>
      <c r="E567" s="8" t="s">
        <v>1128</v>
      </c>
      <c r="F567" s="11">
        <v>51</v>
      </c>
      <c r="G567" s="11">
        <v>55</v>
      </c>
      <c r="H567" s="11">
        <f t="shared" si="223"/>
        <v>4</v>
      </c>
      <c r="I567" s="52">
        <f t="shared" si="245"/>
        <v>7.8431372549019607E-2</v>
      </c>
      <c r="J567" s="11">
        <v>28</v>
      </c>
      <c r="K567" s="11">
        <v>16</v>
      </c>
      <c r="L567" s="14">
        <f t="shared" si="247"/>
        <v>0.5714285714285714</v>
      </c>
      <c r="M567" s="8">
        <v>18</v>
      </c>
      <c r="N567" s="12">
        <f t="shared" si="224"/>
        <v>0.32727272727272727</v>
      </c>
      <c r="O567" s="8">
        <v>31</v>
      </c>
      <c r="P567" s="12">
        <f t="shared" si="225"/>
        <v>0.5636363636363636</v>
      </c>
      <c r="Q567" s="8">
        <v>26</v>
      </c>
      <c r="R567" s="12">
        <f t="shared" si="226"/>
        <v>0.47272727272727272</v>
      </c>
      <c r="S567" s="8">
        <v>12</v>
      </c>
      <c r="T567" s="8">
        <v>0</v>
      </c>
      <c r="U567" s="8">
        <v>1</v>
      </c>
      <c r="V567" s="8"/>
      <c r="W567" s="8">
        <v>0</v>
      </c>
      <c r="X567" s="8">
        <v>1</v>
      </c>
      <c r="Y567" s="17">
        <f t="shared" si="227"/>
        <v>0</v>
      </c>
      <c r="Z567" s="17" t="str">
        <f t="shared" si="228"/>
        <v>YES</v>
      </c>
      <c r="AA567" s="17">
        <f t="shared" si="229"/>
        <v>0</v>
      </c>
      <c r="AB567" s="17">
        <f t="shared" si="230"/>
        <v>0</v>
      </c>
      <c r="AC567" s="17" t="str">
        <f t="shared" si="231"/>
        <v>YES</v>
      </c>
      <c r="AD567" s="8">
        <v>37</v>
      </c>
      <c r="AE567" s="12">
        <f t="shared" si="232"/>
        <v>0.67272727272727273</v>
      </c>
      <c r="AF567" s="19">
        <f t="shared" si="233"/>
        <v>1</v>
      </c>
      <c r="AG567" s="19">
        <f t="shared" si="234"/>
        <v>0</v>
      </c>
      <c r="AH567" s="19">
        <f t="shared" si="235"/>
        <v>1</v>
      </c>
      <c r="AI567" s="19">
        <f t="shared" si="236"/>
        <v>0</v>
      </c>
      <c r="AJ567" s="19">
        <f t="shared" si="248"/>
        <v>0</v>
      </c>
      <c r="AK567" s="19">
        <f t="shared" si="237"/>
        <v>0</v>
      </c>
      <c r="AL567" s="19">
        <f t="shared" si="238"/>
        <v>1</v>
      </c>
      <c r="AM567" s="8">
        <f t="shared" si="239"/>
        <v>1</v>
      </c>
      <c r="AN567" s="8">
        <f t="shared" si="240"/>
        <v>1</v>
      </c>
      <c r="AO567" s="8">
        <f t="shared" si="241"/>
        <v>1</v>
      </c>
      <c r="AP567" s="8">
        <f t="shared" si="242"/>
        <v>6</v>
      </c>
    </row>
    <row r="568" spans="1:43" x14ac:dyDescent="0.25">
      <c r="A568" s="8" t="s">
        <v>2274</v>
      </c>
      <c r="B568" s="8" t="s">
        <v>2284</v>
      </c>
      <c r="C568" s="9" t="s">
        <v>2292</v>
      </c>
      <c r="D568" s="10" t="s">
        <v>1129</v>
      </c>
      <c r="E568" s="8" t="s">
        <v>1130</v>
      </c>
      <c r="F568" s="11">
        <v>38</v>
      </c>
      <c r="G568" s="11">
        <v>31</v>
      </c>
      <c r="H568" s="11">
        <f t="shared" si="223"/>
        <v>-7</v>
      </c>
      <c r="I568" s="52">
        <f>H568/F568</f>
        <v>-0.18421052631578946</v>
      </c>
      <c r="J568" s="11">
        <v>16</v>
      </c>
      <c r="K568" s="11">
        <v>6</v>
      </c>
      <c r="L568" s="14">
        <f>IFERROR(K568/J568,"0%")</f>
        <v>0.375</v>
      </c>
      <c r="M568" s="8">
        <v>16</v>
      </c>
      <c r="N568" s="12">
        <f t="shared" si="224"/>
        <v>0.5161290322580645</v>
      </c>
      <c r="O568" s="8">
        <v>29</v>
      </c>
      <c r="P568" s="12">
        <f t="shared" si="225"/>
        <v>0.93548387096774188</v>
      </c>
      <c r="Q568" s="8">
        <v>13</v>
      </c>
      <c r="R568" s="12">
        <f t="shared" si="226"/>
        <v>0.41935483870967744</v>
      </c>
      <c r="S568" s="8">
        <v>8</v>
      </c>
      <c r="T568" s="8">
        <v>0</v>
      </c>
      <c r="U568" s="8">
        <v>0</v>
      </c>
      <c r="V568" s="8"/>
      <c r="W568" s="8">
        <v>0</v>
      </c>
      <c r="X568" s="8">
        <v>0</v>
      </c>
      <c r="Y568" s="17">
        <f t="shared" si="227"/>
        <v>0</v>
      </c>
      <c r="Z568" s="17">
        <f t="shared" si="228"/>
        <v>0</v>
      </c>
      <c r="AA568" s="17">
        <f t="shared" si="229"/>
        <v>0</v>
      </c>
      <c r="AB568" s="17">
        <f t="shared" si="230"/>
        <v>0</v>
      </c>
      <c r="AC568" s="17">
        <f t="shared" si="231"/>
        <v>0</v>
      </c>
      <c r="AD568" s="8">
        <v>18</v>
      </c>
      <c r="AE568" s="12">
        <f t="shared" si="232"/>
        <v>0.58064516129032262</v>
      </c>
      <c r="AF568" s="19">
        <f t="shared" si="233"/>
        <v>0</v>
      </c>
      <c r="AG568" s="19">
        <f t="shared" si="234"/>
        <v>0</v>
      </c>
      <c r="AH568" s="19">
        <f t="shared" si="235"/>
        <v>0</v>
      </c>
      <c r="AI568" s="19">
        <f t="shared" si="236"/>
        <v>1</v>
      </c>
      <c r="AJ568" s="19">
        <f t="shared" si="248"/>
        <v>1</v>
      </c>
      <c r="AK568" s="19">
        <f t="shared" si="237"/>
        <v>0</v>
      </c>
      <c r="AL568" s="19">
        <f t="shared" si="238"/>
        <v>1</v>
      </c>
      <c r="AM568" s="8">
        <f t="shared" si="239"/>
        <v>0</v>
      </c>
      <c r="AN568" s="8">
        <f t="shared" si="240"/>
        <v>0</v>
      </c>
      <c r="AO568" s="8">
        <f t="shared" si="241"/>
        <v>0</v>
      </c>
      <c r="AP568" s="8">
        <f t="shared" si="242"/>
        <v>3</v>
      </c>
    </row>
    <row r="569" spans="1:43" x14ac:dyDescent="0.25">
      <c r="A569" s="8" t="s">
        <v>2274</v>
      </c>
      <c r="B569" s="8" t="s">
        <v>2284</v>
      </c>
      <c r="C569" s="9" t="s">
        <v>1985</v>
      </c>
      <c r="D569" s="10" t="s">
        <v>1131</v>
      </c>
      <c r="E569" s="8" t="s">
        <v>1132</v>
      </c>
      <c r="F569" s="11">
        <v>41</v>
      </c>
      <c r="G569" s="11">
        <v>45</v>
      </c>
      <c r="H569" s="11">
        <f t="shared" si="223"/>
        <v>4</v>
      </c>
      <c r="I569" s="52">
        <f>H569/F569</f>
        <v>9.7560975609756101E-2</v>
      </c>
      <c r="J569" s="11">
        <v>13</v>
      </c>
      <c r="K569" s="11">
        <v>9</v>
      </c>
      <c r="L569" s="14">
        <f>IFERROR(K569/J569,"0%")</f>
        <v>0.69230769230769229</v>
      </c>
      <c r="M569" s="8">
        <v>13</v>
      </c>
      <c r="N569" s="12">
        <f t="shared" si="224"/>
        <v>0.28888888888888886</v>
      </c>
      <c r="O569" s="8">
        <v>27</v>
      </c>
      <c r="P569" s="12">
        <f t="shared" si="225"/>
        <v>0.6</v>
      </c>
      <c r="Q569" s="8">
        <v>28</v>
      </c>
      <c r="R569" s="12">
        <f t="shared" si="226"/>
        <v>0.62222222222222223</v>
      </c>
      <c r="S569" s="8">
        <v>4</v>
      </c>
      <c r="T569" s="8">
        <v>0</v>
      </c>
      <c r="U569" s="8">
        <v>0</v>
      </c>
      <c r="V569" s="8"/>
      <c r="W569" s="8">
        <v>0</v>
      </c>
      <c r="X569" s="8">
        <v>0</v>
      </c>
      <c r="Y569" s="17">
        <f t="shared" si="227"/>
        <v>0</v>
      </c>
      <c r="Z569" s="17">
        <f t="shared" si="228"/>
        <v>0</v>
      </c>
      <c r="AA569" s="17">
        <f t="shared" si="229"/>
        <v>0</v>
      </c>
      <c r="AB569" s="17">
        <f t="shared" si="230"/>
        <v>0</v>
      </c>
      <c r="AC569" s="17">
        <f t="shared" si="231"/>
        <v>0</v>
      </c>
      <c r="AD569" s="8">
        <v>16</v>
      </c>
      <c r="AE569" s="12">
        <f t="shared" si="232"/>
        <v>0.35555555555555557</v>
      </c>
      <c r="AF569" s="19">
        <f t="shared" si="233"/>
        <v>1</v>
      </c>
      <c r="AG569" s="19">
        <f t="shared" si="234"/>
        <v>1</v>
      </c>
      <c r="AH569" s="19">
        <f t="shared" si="235"/>
        <v>1</v>
      </c>
      <c r="AI569" s="19">
        <f t="shared" si="236"/>
        <v>0</v>
      </c>
      <c r="AJ569" s="19">
        <f t="shared" si="248"/>
        <v>0</v>
      </c>
      <c r="AK569" s="19">
        <f t="shared" si="237"/>
        <v>1</v>
      </c>
      <c r="AL569" s="19">
        <f t="shared" si="238"/>
        <v>1</v>
      </c>
      <c r="AM569" s="8">
        <f t="shared" si="239"/>
        <v>0</v>
      </c>
      <c r="AN569" s="8">
        <f t="shared" si="240"/>
        <v>0</v>
      </c>
      <c r="AO569" s="8">
        <f t="shared" si="241"/>
        <v>0</v>
      </c>
      <c r="AP569" s="8">
        <f t="shared" si="242"/>
        <v>5</v>
      </c>
    </row>
    <row r="570" spans="1:43" x14ac:dyDescent="0.25">
      <c r="A570" s="8" t="s">
        <v>2274</v>
      </c>
      <c r="B570" s="8" t="s">
        <v>2284</v>
      </c>
      <c r="C570" s="9" t="s">
        <v>2293</v>
      </c>
      <c r="D570" s="10" t="s">
        <v>1133</v>
      </c>
      <c r="E570" s="8" t="s">
        <v>1134</v>
      </c>
      <c r="F570" s="11">
        <v>42</v>
      </c>
      <c r="G570" s="11">
        <v>50</v>
      </c>
      <c r="H570" s="11">
        <f t="shared" si="223"/>
        <v>8</v>
      </c>
      <c r="I570" s="52">
        <f>H570/F570</f>
        <v>0.19047619047619047</v>
      </c>
      <c r="J570" s="11">
        <v>19</v>
      </c>
      <c r="K570" s="11">
        <v>7</v>
      </c>
      <c r="L570" s="14">
        <f>IFERROR(K570/J570,"0%")</f>
        <v>0.36842105263157893</v>
      </c>
      <c r="M570" s="8">
        <v>15</v>
      </c>
      <c r="N570" s="12">
        <f t="shared" si="224"/>
        <v>0.3</v>
      </c>
      <c r="O570" s="8">
        <v>23</v>
      </c>
      <c r="P570" s="12">
        <f t="shared" si="225"/>
        <v>0.46</v>
      </c>
      <c r="Q570" s="8">
        <v>16</v>
      </c>
      <c r="R570" s="12">
        <f t="shared" si="226"/>
        <v>0.32</v>
      </c>
      <c r="S570" s="8">
        <v>6</v>
      </c>
      <c r="T570" s="8">
        <v>0</v>
      </c>
      <c r="U570" s="8">
        <v>1</v>
      </c>
      <c r="V570" s="8"/>
      <c r="W570" s="8">
        <v>0</v>
      </c>
      <c r="X570" s="8">
        <v>0</v>
      </c>
      <c r="Y570" s="17">
        <f t="shared" si="227"/>
        <v>0</v>
      </c>
      <c r="Z570" s="17" t="str">
        <f t="shared" si="228"/>
        <v>YES</v>
      </c>
      <c r="AA570" s="17">
        <f t="shared" si="229"/>
        <v>0</v>
      </c>
      <c r="AB570" s="17">
        <f t="shared" si="230"/>
        <v>0</v>
      </c>
      <c r="AC570" s="17">
        <f t="shared" si="231"/>
        <v>0</v>
      </c>
      <c r="AD570" s="8">
        <v>13</v>
      </c>
      <c r="AE570" s="12">
        <f t="shared" si="232"/>
        <v>0.26</v>
      </c>
      <c r="AF570" s="19">
        <f t="shared" si="233"/>
        <v>1</v>
      </c>
      <c r="AG570" s="19">
        <f t="shared" si="234"/>
        <v>1</v>
      </c>
      <c r="AH570" s="19">
        <f t="shared" si="235"/>
        <v>0</v>
      </c>
      <c r="AI570" s="19">
        <f t="shared" si="236"/>
        <v>0</v>
      </c>
      <c r="AJ570" s="19">
        <f t="shared" si="248"/>
        <v>0</v>
      </c>
      <c r="AK570" s="19">
        <f t="shared" si="237"/>
        <v>0</v>
      </c>
      <c r="AL570" s="19">
        <f t="shared" si="238"/>
        <v>1</v>
      </c>
      <c r="AM570" s="8">
        <f t="shared" si="239"/>
        <v>1</v>
      </c>
      <c r="AN570" s="8">
        <f t="shared" si="240"/>
        <v>0</v>
      </c>
      <c r="AO570" s="8">
        <f t="shared" si="241"/>
        <v>0</v>
      </c>
      <c r="AP570" s="8">
        <f t="shared" si="242"/>
        <v>4</v>
      </c>
    </row>
    <row r="571" spans="1:43" x14ac:dyDescent="0.25">
      <c r="A571" s="20" t="s">
        <v>2274</v>
      </c>
      <c r="B571" s="20" t="s">
        <v>2284</v>
      </c>
      <c r="C571" s="21" t="s">
        <v>2294</v>
      </c>
      <c r="D571" s="22" t="s">
        <v>2295</v>
      </c>
      <c r="E571" s="20" t="s">
        <v>2296</v>
      </c>
      <c r="F571" s="23">
        <v>0</v>
      </c>
      <c r="G571" s="23">
        <v>6</v>
      </c>
      <c r="H571" s="23">
        <f t="shared" si="223"/>
        <v>6</v>
      </c>
      <c r="I571" s="58" t="s">
        <v>2457</v>
      </c>
      <c r="J571" s="23">
        <v>0</v>
      </c>
      <c r="K571" s="23">
        <v>3</v>
      </c>
      <c r="L571" s="57">
        <v>0</v>
      </c>
      <c r="M571" s="20">
        <v>2</v>
      </c>
      <c r="N571" s="25">
        <f t="shared" si="224"/>
        <v>0.33333333333333331</v>
      </c>
      <c r="O571" s="20">
        <v>6</v>
      </c>
      <c r="P571" s="25">
        <f t="shared" si="225"/>
        <v>1</v>
      </c>
      <c r="Q571" s="20">
        <v>5</v>
      </c>
      <c r="R571" s="25">
        <f t="shared" si="226"/>
        <v>0.83333333333333337</v>
      </c>
      <c r="S571" s="20">
        <v>4</v>
      </c>
      <c r="T571" s="20">
        <v>0</v>
      </c>
      <c r="U571" s="20">
        <v>0</v>
      </c>
      <c r="V571" s="20"/>
      <c r="W571" s="20">
        <v>0</v>
      </c>
      <c r="X571" s="20">
        <v>0</v>
      </c>
      <c r="Y571" s="26">
        <f t="shared" si="227"/>
        <v>0</v>
      </c>
      <c r="Z571" s="26">
        <f t="shared" si="228"/>
        <v>0</v>
      </c>
      <c r="AA571" s="26">
        <f t="shared" si="229"/>
        <v>0</v>
      </c>
      <c r="AB571" s="26">
        <f t="shared" si="230"/>
        <v>0</v>
      </c>
      <c r="AC571" s="26">
        <f t="shared" si="231"/>
        <v>0</v>
      </c>
      <c r="AD571" s="20">
        <v>4</v>
      </c>
      <c r="AE571" s="25">
        <f t="shared" si="232"/>
        <v>0.66666666666666663</v>
      </c>
      <c r="AF571" s="27">
        <f t="shared" si="233"/>
        <v>0</v>
      </c>
      <c r="AG571" s="27">
        <f t="shared" si="234"/>
        <v>1</v>
      </c>
      <c r="AH571" s="27">
        <f t="shared" si="235"/>
        <v>0</v>
      </c>
      <c r="AI571" s="27">
        <f t="shared" si="236"/>
        <v>0</v>
      </c>
      <c r="AJ571" s="27">
        <f t="shared" si="248"/>
        <v>1</v>
      </c>
      <c r="AK571" s="27">
        <f t="shared" si="237"/>
        <v>1</v>
      </c>
      <c r="AL571" s="27">
        <f t="shared" si="238"/>
        <v>1</v>
      </c>
      <c r="AM571" s="20">
        <f t="shared" si="239"/>
        <v>0</v>
      </c>
      <c r="AN571" s="20">
        <f t="shared" si="240"/>
        <v>0</v>
      </c>
      <c r="AO571" s="20">
        <f t="shared" si="241"/>
        <v>1</v>
      </c>
      <c r="AP571" s="20">
        <f t="shared" si="242"/>
        <v>5</v>
      </c>
      <c r="AQ571" s="28"/>
    </row>
    <row r="572" spans="1:43" x14ac:dyDescent="0.25">
      <c r="A572" s="8" t="s">
        <v>2274</v>
      </c>
      <c r="B572" s="8" t="s">
        <v>2284</v>
      </c>
      <c r="C572" s="9" t="s">
        <v>2297</v>
      </c>
      <c r="D572" s="10" t="s">
        <v>1135</v>
      </c>
      <c r="E572" s="8" t="s">
        <v>1136</v>
      </c>
      <c r="F572" s="11">
        <v>12</v>
      </c>
      <c r="G572" s="11">
        <v>18</v>
      </c>
      <c r="H572" s="11">
        <f t="shared" si="223"/>
        <v>6</v>
      </c>
      <c r="I572" s="52">
        <f t="shared" ref="I572:I616" si="249">H572/F572</f>
        <v>0.5</v>
      </c>
      <c r="J572" s="11">
        <v>10</v>
      </c>
      <c r="K572" s="11">
        <v>3</v>
      </c>
      <c r="L572" s="14">
        <f>IFERROR(K572/J572,"0%")</f>
        <v>0.3</v>
      </c>
      <c r="M572" s="8">
        <v>7</v>
      </c>
      <c r="N572" s="12">
        <f t="shared" si="224"/>
        <v>0.3888888888888889</v>
      </c>
      <c r="O572" s="8">
        <v>13</v>
      </c>
      <c r="P572" s="12">
        <f t="shared" si="225"/>
        <v>0.72222222222222221</v>
      </c>
      <c r="Q572" s="8">
        <v>9</v>
      </c>
      <c r="R572" s="12">
        <f t="shared" si="226"/>
        <v>0.5</v>
      </c>
      <c r="S572" s="8">
        <v>4</v>
      </c>
      <c r="T572" s="8">
        <v>0</v>
      </c>
      <c r="U572" s="8">
        <v>0</v>
      </c>
      <c r="V572" s="8"/>
      <c r="W572" s="8">
        <v>0</v>
      </c>
      <c r="X572" s="8">
        <v>1</v>
      </c>
      <c r="Y572" s="17">
        <f t="shared" si="227"/>
        <v>0</v>
      </c>
      <c r="Z572" s="17">
        <f t="shared" si="228"/>
        <v>0</v>
      </c>
      <c r="AA572" s="17">
        <f t="shared" si="229"/>
        <v>0</v>
      </c>
      <c r="AB572" s="17">
        <f t="shared" si="230"/>
        <v>0</v>
      </c>
      <c r="AC572" s="17" t="str">
        <f t="shared" si="231"/>
        <v>YES</v>
      </c>
      <c r="AD572" s="8">
        <v>12</v>
      </c>
      <c r="AE572" s="12">
        <f t="shared" si="232"/>
        <v>0.66666666666666663</v>
      </c>
      <c r="AF572" s="19">
        <f t="shared" si="233"/>
        <v>0</v>
      </c>
      <c r="AG572" s="19">
        <f t="shared" si="234"/>
        <v>1</v>
      </c>
      <c r="AH572" s="19">
        <f t="shared" si="235"/>
        <v>0</v>
      </c>
      <c r="AI572" s="19">
        <f t="shared" si="236"/>
        <v>0</v>
      </c>
      <c r="AJ572" s="19">
        <f t="shared" si="248"/>
        <v>1</v>
      </c>
      <c r="AK572" s="19">
        <f t="shared" si="237"/>
        <v>1</v>
      </c>
      <c r="AL572" s="19">
        <f t="shared" si="238"/>
        <v>1</v>
      </c>
      <c r="AM572" s="8">
        <f t="shared" si="239"/>
        <v>0</v>
      </c>
      <c r="AN572" s="8">
        <f t="shared" si="240"/>
        <v>1</v>
      </c>
      <c r="AO572" s="8">
        <f t="shared" si="241"/>
        <v>1</v>
      </c>
      <c r="AP572" s="8">
        <f t="shared" si="242"/>
        <v>6</v>
      </c>
    </row>
    <row r="573" spans="1:43" x14ac:dyDescent="0.25">
      <c r="A573" s="8" t="s">
        <v>2274</v>
      </c>
      <c r="B573" s="8" t="s">
        <v>2284</v>
      </c>
      <c r="C573" s="9" t="s">
        <v>2239</v>
      </c>
      <c r="D573" s="10" t="s">
        <v>1137</v>
      </c>
      <c r="E573" s="8" t="s">
        <v>1138</v>
      </c>
      <c r="F573" s="11">
        <v>51</v>
      </c>
      <c r="G573" s="11">
        <v>53</v>
      </c>
      <c r="H573" s="11">
        <f t="shared" si="223"/>
        <v>2</v>
      </c>
      <c r="I573" s="52">
        <f t="shared" si="249"/>
        <v>3.9215686274509803E-2</v>
      </c>
      <c r="J573" s="11">
        <v>19</v>
      </c>
      <c r="K573" s="11">
        <v>11</v>
      </c>
      <c r="L573" s="14">
        <f>IFERROR(K573/J573,"0%")</f>
        <v>0.57894736842105265</v>
      </c>
      <c r="M573" s="8">
        <v>19</v>
      </c>
      <c r="N573" s="12">
        <f t="shared" si="224"/>
        <v>0.35849056603773582</v>
      </c>
      <c r="O573" s="8">
        <v>37</v>
      </c>
      <c r="P573" s="12">
        <f t="shared" si="225"/>
        <v>0.69811320754716977</v>
      </c>
      <c r="Q573" s="8">
        <v>22</v>
      </c>
      <c r="R573" s="12">
        <f t="shared" si="226"/>
        <v>0.41509433962264153</v>
      </c>
      <c r="S573" s="8">
        <v>6</v>
      </c>
      <c r="T573" s="8">
        <v>0</v>
      </c>
      <c r="U573" s="8">
        <v>1</v>
      </c>
      <c r="V573" s="8"/>
      <c r="W573" s="8">
        <v>3</v>
      </c>
      <c r="X573" s="8">
        <v>0</v>
      </c>
      <c r="Y573" s="17">
        <f t="shared" si="227"/>
        <v>0</v>
      </c>
      <c r="Z573" s="17" t="str">
        <f t="shared" si="228"/>
        <v>YES</v>
      </c>
      <c r="AA573" s="17">
        <f t="shared" si="229"/>
        <v>0</v>
      </c>
      <c r="AB573" s="17" t="str">
        <f t="shared" si="230"/>
        <v>YES</v>
      </c>
      <c r="AC573" s="17">
        <f t="shared" si="231"/>
        <v>0</v>
      </c>
      <c r="AD573" s="8">
        <v>34</v>
      </c>
      <c r="AE573" s="12">
        <f t="shared" si="232"/>
        <v>0.64150943396226412</v>
      </c>
      <c r="AF573" s="19">
        <f t="shared" si="233"/>
        <v>1</v>
      </c>
      <c r="AG573" s="19">
        <f t="shared" si="234"/>
        <v>0</v>
      </c>
      <c r="AH573" s="19">
        <f t="shared" si="235"/>
        <v>1</v>
      </c>
      <c r="AI573" s="19">
        <f t="shared" si="236"/>
        <v>0</v>
      </c>
      <c r="AJ573" s="19">
        <f t="shared" si="248"/>
        <v>1</v>
      </c>
      <c r="AK573" s="19">
        <f t="shared" si="237"/>
        <v>0</v>
      </c>
      <c r="AL573" s="19">
        <f t="shared" si="238"/>
        <v>1</v>
      </c>
      <c r="AM573" s="8">
        <f t="shared" si="239"/>
        <v>1</v>
      </c>
      <c r="AN573" s="8">
        <f t="shared" si="240"/>
        <v>1</v>
      </c>
      <c r="AO573" s="8">
        <f t="shared" si="241"/>
        <v>1</v>
      </c>
      <c r="AP573" s="8">
        <f t="shared" si="242"/>
        <v>7</v>
      </c>
    </row>
    <row r="574" spans="1:43" x14ac:dyDescent="0.25">
      <c r="A574" s="20" t="s">
        <v>2274</v>
      </c>
      <c r="B574" s="20" t="s">
        <v>2284</v>
      </c>
      <c r="C574" s="21" t="s">
        <v>2298</v>
      </c>
      <c r="D574" s="22" t="s">
        <v>1139</v>
      </c>
      <c r="E574" s="20" t="s">
        <v>1140</v>
      </c>
      <c r="F574" s="23">
        <v>3</v>
      </c>
      <c r="G574" s="23">
        <v>8</v>
      </c>
      <c r="H574" s="23">
        <f t="shared" si="223"/>
        <v>5</v>
      </c>
      <c r="I574" s="53">
        <f t="shared" si="249"/>
        <v>1.6666666666666667</v>
      </c>
      <c r="J574" s="23">
        <v>1</v>
      </c>
      <c r="K574" s="23">
        <v>0</v>
      </c>
      <c r="L574" s="24">
        <f>IFERROR(K574/J574,"0")</f>
        <v>0</v>
      </c>
      <c r="M574" s="20">
        <v>1</v>
      </c>
      <c r="N574" s="25">
        <f t="shared" si="224"/>
        <v>0.125</v>
      </c>
      <c r="O574" s="20">
        <v>8</v>
      </c>
      <c r="P574" s="25">
        <f t="shared" si="225"/>
        <v>1</v>
      </c>
      <c r="Q574" s="20">
        <v>5</v>
      </c>
      <c r="R574" s="25">
        <f t="shared" si="226"/>
        <v>0.625</v>
      </c>
      <c r="S574" s="20">
        <v>4</v>
      </c>
      <c r="T574" s="20">
        <v>0</v>
      </c>
      <c r="U574" s="20">
        <v>0</v>
      </c>
      <c r="V574" s="20"/>
      <c r="W574" s="20">
        <v>0</v>
      </c>
      <c r="X574" s="20">
        <v>0</v>
      </c>
      <c r="Y574" s="26">
        <f t="shared" si="227"/>
        <v>0</v>
      </c>
      <c r="Z574" s="26">
        <f t="shared" si="228"/>
        <v>0</v>
      </c>
      <c r="AA574" s="26">
        <f t="shared" si="229"/>
        <v>0</v>
      </c>
      <c r="AB574" s="26">
        <f t="shared" si="230"/>
        <v>0</v>
      </c>
      <c r="AC574" s="26">
        <f t="shared" si="231"/>
        <v>0</v>
      </c>
      <c r="AD574" s="20">
        <v>3</v>
      </c>
      <c r="AE574" s="25">
        <f t="shared" si="232"/>
        <v>0.375</v>
      </c>
      <c r="AF574" s="27">
        <f t="shared" si="233"/>
        <v>0</v>
      </c>
      <c r="AG574" s="27">
        <f t="shared" si="234"/>
        <v>1</v>
      </c>
      <c r="AH574" s="27">
        <f t="shared" si="235"/>
        <v>0</v>
      </c>
      <c r="AI574" s="27">
        <f t="shared" si="236"/>
        <v>0</v>
      </c>
      <c r="AJ574" s="27">
        <f t="shared" si="248"/>
        <v>1</v>
      </c>
      <c r="AK574" s="27">
        <f t="shared" si="237"/>
        <v>1</v>
      </c>
      <c r="AL574" s="27">
        <f t="shared" si="238"/>
        <v>1</v>
      </c>
      <c r="AM574" s="20">
        <f t="shared" si="239"/>
        <v>0</v>
      </c>
      <c r="AN574" s="20">
        <f t="shared" si="240"/>
        <v>0</v>
      </c>
      <c r="AO574" s="20">
        <f t="shared" si="241"/>
        <v>0</v>
      </c>
      <c r="AP574" s="20">
        <f t="shared" si="242"/>
        <v>4</v>
      </c>
      <c r="AQ574" s="28"/>
    </row>
    <row r="575" spans="1:43" x14ac:dyDescent="0.25">
      <c r="A575" s="8" t="s">
        <v>2274</v>
      </c>
      <c r="B575" s="8" t="s">
        <v>2284</v>
      </c>
      <c r="C575" s="9" t="s">
        <v>2050</v>
      </c>
      <c r="D575" s="10" t="s">
        <v>1141</v>
      </c>
      <c r="E575" s="8" t="s">
        <v>1142</v>
      </c>
      <c r="F575" s="11">
        <v>9</v>
      </c>
      <c r="G575" s="11">
        <v>10</v>
      </c>
      <c r="H575" s="11">
        <f t="shared" si="223"/>
        <v>1</v>
      </c>
      <c r="I575" s="52">
        <f t="shared" si="249"/>
        <v>0.1111111111111111</v>
      </c>
      <c r="J575" s="11">
        <v>4</v>
      </c>
      <c r="K575" s="11">
        <v>2</v>
      </c>
      <c r="L575" s="14">
        <f t="shared" ref="L575:L610" si="250">IFERROR(K575/J575,"0%")</f>
        <v>0.5</v>
      </c>
      <c r="M575" s="8">
        <v>4</v>
      </c>
      <c r="N575" s="12">
        <f t="shared" si="224"/>
        <v>0.4</v>
      </c>
      <c r="O575" s="8">
        <v>5</v>
      </c>
      <c r="P575" s="12">
        <f t="shared" si="225"/>
        <v>0.5</v>
      </c>
      <c r="Q575" s="8">
        <v>3</v>
      </c>
      <c r="R575" s="12">
        <f t="shared" si="226"/>
        <v>0.3</v>
      </c>
      <c r="S575" s="8">
        <v>2</v>
      </c>
      <c r="T575" s="8">
        <v>0</v>
      </c>
      <c r="U575" s="8">
        <v>1</v>
      </c>
      <c r="V575" s="8"/>
      <c r="W575" s="8">
        <v>0</v>
      </c>
      <c r="X575" s="8">
        <v>1</v>
      </c>
      <c r="Y575" s="17">
        <f t="shared" si="227"/>
        <v>0</v>
      </c>
      <c r="Z575" s="17" t="str">
        <f t="shared" si="228"/>
        <v>YES</v>
      </c>
      <c r="AA575" s="17">
        <f t="shared" si="229"/>
        <v>0</v>
      </c>
      <c r="AB575" s="17">
        <f t="shared" si="230"/>
        <v>0</v>
      </c>
      <c r="AC575" s="17" t="str">
        <f t="shared" si="231"/>
        <v>YES</v>
      </c>
      <c r="AD575" s="8">
        <v>6</v>
      </c>
      <c r="AE575" s="12">
        <f t="shared" si="232"/>
        <v>0.6</v>
      </c>
      <c r="AF575" s="19">
        <f t="shared" si="233"/>
        <v>0</v>
      </c>
      <c r="AG575" s="19">
        <f t="shared" si="234"/>
        <v>1</v>
      </c>
      <c r="AH575" s="19">
        <f t="shared" si="235"/>
        <v>1</v>
      </c>
      <c r="AI575" s="19">
        <f t="shared" si="236"/>
        <v>1</v>
      </c>
      <c r="AJ575" s="19">
        <f t="shared" si="248"/>
        <v>0</v>
      </c>
      <c r="AK575" s="19">
        <f t="shared" si="237"/>
        <v>0</v>
      </c>
      <c r="AL575" s="19">
        <f t="shared" si="238"/>
        <v>0</v>
      </c>
      <c r="AM575" s="8">
        <f t="shared" si="239"/>
        <v>1</v>
      </c>
      <c r="AN575" s="8">
        <f t="shared" si="240"/>
        <v>1</v>
      </c>
      <c r="AO575" s="8">
        <f t="shared" si="241"/>
        <v>1</v>
      </c>
      <c r="AP575" s="8">
        <f t="shared" si="242"/>
        <v>6</v>
      </c>
    </row>
    <row r="576" spans="1:43" x14ac:dyDescent="0.25">
      <c r="A576" s="8" t="s">
        <v>2274</v>
      </c>
      <c r="B576" s="8" t="s">
        <v>2284</v>
      </c>
      <c r="C576" s="9" t="s">
        <v>2299</v>
      </c>
      <c r="D576" s="10" t="s">
        <v>1143</v>
      </c>
      <c r="E576" s="8" t="s">
        <v>1144</v>
      </c>
      <c r="F576" s="11">
        <v>12</v>
      </c>
      <c r="G576" s="11">
        <v>34</v>
      </c>
      <c r="H576" s="11">
        <f t="shared" ref="H576:H639" si="251">G576-F576</f>
        <v>22</v>
      </c>
      <c r="I576" s="52">
        <f t="shared" si="249"/>
        <v>1.8333333333333333</v>
      </c>
      <c r="J576" s="11">
        <v>3</v>
      </c>
      <c r="K576" s="11">
        <v>1</v>
      </c>
      <c r="L576" s="14">
        <f t="shared" si="250"/>
        <v>0.33333333333333331</v>
      </c>
      <c r="M576" s="8">
        <v>8</v>
      </c>
      <c r="N576" s="12">
        <f t="shared" ref="N576:N639" si="252">M576/G576</f>
        <v>0.23529411764705882</v>
      </c>
      <c r="O576" s="8">
        <v>27</v>
      </c>
      <c r="P576" s="12">
        <f t="shared" ref="P576:P639" si="253">O576/G576</f>
        <v>0.79411764705882348</v>
      </c>
      <c r="Q576" s="8">
        <v>17</v>
      </c>
      <c r="R576" s="12">
        <f t="shared" ref="R576:R639" si="254">Q576/G576</f>
        <v>0.5</v>
      </c>
      <c r="S576" s="8">
        <v>4</v>
      </c>
      <c r="T576" s="8">
        <v>0</v>
      </c>
      <c r="U576" s="8">
        <v>0</v>
      </c>
      <c r="V576" s="8"/>
      <c r="W576" s="8">
        <v>0</v>
      </c>
      <c r="X576" s="8">
        <v>1</v>
      </c>
      <c r="Y576" s="17">
        <f t="shared" ref="Y576:Y639" si="255">IF(T576&gt;0,"YES",T576)</f>
        <v>0</v>
      </c>
      <c r="Z576" s="17">
        <f t="shared" ref="Z576:Z639" si="256">IF(U576&gt;0,"YES",U576)</f>
        <v>0</v>
      </c>
      <c r="AA576" s="17">
        <f t="shared" ref="AA576:AA639" si="257">IF(V576&gt;0,"YES",V576)</f>
        <v>0</v>
      </c>
      <c r="AB576" s="17">
        <f t="shared" ref="AB576:AB639" si="258">IF(W576&gt;0,"YES",W576)</f>
        <v>0</v>
      </c>
      <c r="AC576" s="17" t="str">
        <f t="shared" ref="AC576:AC639" si="259">IF(X576&gt;0,"YES",X576)</f>
        <v>YES</v>
      </c>
      <c r="AD576" s="8">
        <v>22</v>
      </c>
      <c r="AE576" s="12">
        <f t="shared" ref="AE576:AE639" si="260">AD576/G576</f>
        <v>0.6470588235294118</v>
      </c>
      <c r="AF576" s="19">
        <f t="shared" ref="AF576:AF639" si="261">IF(G576&gt;=35,1,0)</f>
        <v>0</v>
      </c>
      <c r="AG576" s="19">
        <f t="shared" ref="AG576:AG639" si="262">IF(OR(I576&gt;=0.095,H576&gt;=10),1,0)</f>
        <v>1</v>
      </c>
      <c r="AH576" s="19">
        <f t="shared" ref="AH576:AH639" si="263">IF(L576&gt;=0.495,1,0)</f>
        <v>0</v>
      </c>
      <c r="AI576" s="19">
        <f t="shared" ref="AI576:AI639" si="264">IF(N576&gt;=0.395,1,0)</f>
        <v>0</v>
      </c>
      <c r="AJ576" s="19">
        <f t="shared" si="248"/>
        <v>1</v>
      </c>
      <c r="AK576" s="19">
        <f t="shared" ref="AK576:AK639" si="265">IF(R576&gt;=0.495,1,0)</f>
        <v>1</v>
      </c>
      <c r="AL576" s="19">
        <f t="shared" ref="AL576:AL639" si="266">IF(S576&gt;=3,1,0)</f>
        <v>1</v>
      </c>
      <c r="AM576" s="8">
        <f t="shared" ref="AM576:AM639" si="267">IF(OR(Y576="YES",Z576="YES",AA576="YES"),1,0)</f>
        <v>0</v>
      </c>
      <c r="AN576" s="8">
        <f t="shared" ref="AN576:AN639" si="268">IF(OR(AB576="YES",AC576="YES"),1,0)</f>
        <v>1</v>
      </c>
      <c r="AO576" s="8">
        <f t="shared" ref="AO576:AO639" si="269">IF(AE576&gt;=0.59,1,0)</f>
        <v>1</v>
      </c>
      <c r="AP576" s="8">
        <f t="shared" ref="AP576:AP639" si="270">SUM(AF576:AO576)</f>
        <v>6</v>
      </c>
    </row>
    <row r="577" spans="1:42" x14ac:dyDescent="0.25">
      <c r="A577" s="8" t="s">
        <v>2274</v>
      </c>
      <c r="B577" s="8" t="s">
        <v>2284</v>
      </c>
      <c r="C577" s="9" t="s">
        <v>2300</v>
      </c>
      <c r="D577" s="10" t="s">
        <v>1145</v>
      </c>
      <c r="E577" s="8" t="s">
        <v>1146</v>
      </c>
      <c r="F577" s="11">
        <v>31</v>
      </c>
      <c r="G577" s="11">
        <v>27</v>
      </c>
      <c r="H577" s="11">
        <f t="shared" si="251"/>
        <v>-4</v>
      </c>
      <c r="I577" s="52">
        <f t="shared" si="249"/>
        <v>-0.12903225806451613</v>
      </c>
      <c r="J577" s="11">
        <v>14</v>
      </c>
      <c r="K577" s="11">
        <v>8</v>
      </c>
      <c r="L577" s="14">
        <f t="shared" si="250"/>
        <v>0.5714285714285714</v>
      </c>
      <c r="M577" s="8">
        <v>13</v>
      </c>
      <c r="N577" s="12">
        <f t="shared" si="252"/>
        <v>0.48148148148148145</v>
      </c>
      <c r="O577" s="8">
        <v>23</v>
      </c>
      <c r="P577" s="12">
        <f t="shared" si="253"/>
        <v>0.85185185185185186</v>
      </c>
      <c r="Q577" s="8">
        <v>20</v>
      </c>
      <c r="R577" s="12">
        <f t="shared" si="254"/>
        <v>0.7407407407407407</v>
      </c>
      <c r="S577" s="8">
        <v>6</v>
      </c>
      <c r="T577" s="8">
        <v>0</v>
      </c>
      <c r="U577" s="8">
        <v>0</v>
      </c>
      <c r="V577" s="8"/>
      <c r="W577" s="8">
        <v>0</v>
      </c>
      <c r="X577" s="8">
        <v>0</v>
      </c>
      <c r="Y577" s="17">
        <f t="shared" si="255"/>
        <v>0</v>
      </c>
      <c r="Z577" s="17">
        <f t="shared" si="256"/>
        <v>0</v>
      </c>
      <c r="AA577" s="17">
        <f t="shared" si="257"/>
        <v>0</v>
      </c>
      <c r="AB577" s="17">
        <f t="shared" si="258"/>
        <v>0</v>
      </c>
      <c r="AC577" s="17">
        <f t="shared" si="259"/>
        <v>0</v>
      </c>
      <c r="AD577" s="8">
        <v>16</v>
      </c>
      <c r="AE577" s="12">
        <f t="shared" si="260"/>
        <v>0.59259259259259256</v>
      </c>
      <c r="AF577" s="19">
        <f t="shared" si="261"/>
        <v>0</v>
      </c>
      <c r="AG577" s="19">
        <f t="shared" si="262"/>
        <v>0</v>
      </c>
      <c r="AH577" s="19">
        <f t="shared" si="263"/>
        <v>1</v>
      </c>
      <c r="AI577" s="19">
        <f t="shared" si="264"/>
        <v>1</v>
      </c>
      <c r="AJ577" s="19">
        <f t="shared" si="248"/>
        <v>1</v>
      </c>
      <c r="AK577" s="19">
        <f t="shared" si="265"/>
        <v>1</v>
      </c>
      <c r="AL577" s="19">
        <f t="shared" si="266"/>
        <v>1</v>
      </c>
      <c r="AM577" s="8">
        <f t="shared" si="267"/>
        <v>0</v>
      </c>
      <c r="AN577" s="8">
        <f t="shared" si="268"/>
        <v>0</v>
      </c>
      <c r="AO577" s="8">
        <f t="shared" si="269"/>
        <v>1</v>
      </c>
      <c r="AP577" s="8">
        <f t="shared" si="270"/>
        <v>6</v>
      </c>
    </row>
    <row r="578" spans="1:42" x14ac:dyDescent="0.25">
      <c r="A578" s="8" t="s">
        <v>2274</v>
      </c>
      <c r="B578" s="8" t="s">
        <v>2284</v>
      </c>
      <c r="C578" s="9" t="s">
        <v>2301</v>
      </c>
      <c r="D578" s="10" t="s">
        <v>1147</v>
      </c>
      <c r="E578" s="8" t="s">
        <v>1148</v>
      </c>
      <c r="F578" s="11">
        <v>28</v>
      </c>
      <c r="G578" s="11">
        <v>25</v>
      </c>
      <c r="H578" s="11">
        <f t="shared" si="251"/>
        <v>-3</v>
      </c>
      <c r="I578" s="52">
        <f t="shared" si="249"/>
        <v>-0.10714285714285714</v>
      </c>
      <c r="J578" s="11">
        <v>16</v>
      </c>
      <c r="K578" s="11">
        <v>8</v>
      </c>
      <c r="L578" s="14">
        <f t="shared" si="250"/>
        <v>0.5</v>
      </c>
      <c r="M578" s="8">
        <v>8</v>
      </c>
      <c r="N578" s="12">
        <f t="shared" si="252"/>
        <v>0.32</v>
      </c>
      <c r="O578" s="8">
        <v>22</v>
      </c>
      <c r="P578" s="12">
        <f t="shared" si="253"/>
        <v>0.88</v>
      </c>
      <c r="Q578" s="8">
        <v>13</v>
      </c>
      <c r="R578" s="12">
        <f t="shared" si="254"/>
        <v>0.52</v>
      </c>
      <c r="S578" s="8">
        <v>9</v>
      </c>
      <c r="T578" s="8">
        <v>0</v>
      </c>
      <c r="U578" s="8">
        <v>0</v>
      </c>
      <c r="V578" s="8"/>
      <c r="W578" s="8">
        <v>1</v>
      </c>
      <c r="X578" s="8">
        <v>0</v>
      </c>
      <c r="Y578" s="17">
        <f t="shared" si="255"/>
        <v>0</v>
      </c>
      <c r="Z578" s="17">
        <f t="shared" si="256"/>
        <v>0</v>
      </c>
      <c r="AA578" s="17">
        <f t="shared" si="257"/>
        <v>0</v>
      </c>
      <c r="AB578" s="17" t="str">
        <f t="shared" si="258"/>
        <v>YES</v>
      </c>
      <c r="AC578" s="17">
        <f t="shared" si="259"/>
        <v>0</v>
      </c>
      <c r="AD578" s="8">
        <v>17</v>
      </c>
      <c r="AE578" s="12">
        <f t="shared" si="260"/>
        <v>0.68</v>
      </c>
      <c r="AF578" s="19">
        <f t="shared" si="261"/>
        <v>0</v>
      </c>
      <c r="AG578" s="19">
        <f t="shared" si="262"/>
        <v>0</v>
      </c>
      <c r="AH578" s="19">
        <f t="shared" si="263"/>
        <v>1</v>
      </c>
      <c r="AI578" s="19">
        <f t="shared" si="264"/>
        <v>0</v>
      </c>
      <c r="AJ578" s="19">
        <f t="shared" si="248"/>
        <v>1</v>
      </c>
      <c r="AK578" s="19">
        <f t="shared" si="265"/>
        <v>1</v>
      </c>
      <c r="AL578" s="19">
        <f t="shared" si="266"/>
        <v>1</v>
      </c>
      <c r="AM578" s="8">
        <f t="shared" si="267"/>
        <v>0</v>
      </c>
      <c r="AN578" s="8">
        <f t="shared" si="268"/>
        <v>1</v>
      </c>
      <c r="AO578" s="8">
        <f t="shared" si="269"/>
        <v>1</v>
      </c>
      <c r="AP578" s="8">
        <f t="shared" si="270"/>
        <v>6</v>
      </c>
    </row>
    <row r="579" spans="1:42" x14ac:dyDescent="0.25">
      <c r="A579" s="8" t="s">
        <v>2274</v>
      </c>
      <c r="B579" s="8" t="s">
        <v>2284</v>
      </c>
      <c r="C579" s="9" t="s">
        <v>2253</v>
      </c>
      <c r="D579" s="10" t="s">
        <v>1149</v>
      </c>
      <c r="E579" s="8" t="s">
        <v>1150</v>
      </c>
      <c r="F579" s="11">
        <v>11</v>
      </c>
      <c r="G579" s="11">
        <v>20</v>
      </c>
      <c r="H579" s="11">
        <f t="shared" si="251"/>
        <v>9</v>
      </c>
      <c r="I579" s="52">
        <f t="shared" si="249"/>
        <v>0.81818181818181823</v>
      </c>
      <c r="J579" s="11">
        <v>8</v>
      </c>
      <c r="K579" s="11">
        <v>4</v>
      </c>
      <c r="L579" s="14">
        <f t="shared" si="250"/>
        <v>0.5</v>
      </c>
      <c r="M579" s="8">
        <v>4</v>
      </c>
      <c r="N579" s="12">
        <f t="shared" si="252"/>
        <v>0.2</v>
      </c>
      <c r="O579" s="8">
        <v>11</v>
      </c>
      <c r="P579" s="12">
        <f t="shared" si="253"/>
        <v>0.55000000000000004</v>
      </c>
      <c r="Q579" s="8">
        <v>7</v>
      </c>
      <c r="R579" s="12">
        <f t="shared" si="254"/>
        <v>0.35</v>
      </c>
      <c r="S579" s="8">
        <v>7</v>
      </c>
      <c r="T579" s="8">
        <v>0</v>
      </c>
      <c r="U579" s="8">
        <v>0</v>
      </c>
      <c r="V579" s="8"/>
      <c r="W579" s="8">
        <v>2</v>
      </c>
      <c r="X579" s="8">
        <v>0</v>
      </c>
      <c r="Y579" s="17">
        <f t="shared" si="255"/>
        <v>0</v>
      </c>
      <c r="Z579" s="17">
        <f t="shared" si="256"/>
        <v>0</v>
      </c>
      <c r="AA579" s="17">
        <f t="shared" si="257"/>
        <v>0</v>
      </c>
      <c r="AB579" s="17" t="str">
        <f t="shared" si="258"/>
        <v>YES</v>
      </c>
      <c r="AC579" s="17">
        <f t="shared" si="259"/>
        <v>0</v>
      </c>
      <c r="AD579" s="8">
        <v>3</v>
      </c>
      <c r="AE579" s="12">
        <f t="shared" si="260"/>
        <v>0.15</v>
      </c>
      <c r="AF579" s="19">
        <f t="shared" si="261"/>
        <v>0</v>
      </c>
      <c r="AG579" s="19">
        <f t="shared" si="262"/>
        <v>1</v>
      </c>
      <c r="AH579" s="19">
        <f t="shared" si="263"/>
        <v>1</v>
      </c>
      <c r="AI579" s="19">
        <f t="shared" si="264"/>
        <v>0</v>
      </c>
      <c r="AJ579" s="19">
        <f t="shared" si="248"/>
        <v>0</v>
      </c>
      <c r="AK579" s="19">
        <f t="shared" si="265"/>
        <v>0</v>
      </c>
      <c r="AL579" s="19">
        <f t="shared" si="266"/>
        <v>1</v>
      </c>
      <c r="AM579" s="8">
        <f t="shared" si="267"/>
        <v>0</v>
      </c>
      <c r="AN579" s="8">
        <f t="shared" si="268"/>
        <v>1</v>
      </c>
      <c r="AO579" s="8">
        <f t="shared" si="269"/>
        <v>0</v>
      </c>
      <c r="AP579" s="8">
        <f t="shared" si="270"/>
        <v>4</v>
      </c>
    </row>
    <row r="580" spans="1:42" x14ac:dyDescent="0.25">
      <c r="A580" s="8" t="s">
        <v>2274</v>
      </c>
      <c r="B580" s="8" t="s">
        <v>2284</v>
      </c>
      <c r="C580" s="9" t="s">
        <v>2302</v>
      </c>
      <c r="D580" s="10" t="s">
        <v>1151</v>
      </c>
      <c r="E580" s="8" t="s">
        <v>1152</v>
      </c>
      <c r="F580" s="11">
        <v>20</v>
      </c>
      <c r="G580" s="11">
        <v>16</v>
      </c>
      <c r="H580" s="11">
        <f t="shared" si="251"/>
        <v>-4</v>
      </c>
      <c r="I580" s="52">
        <f t="shared" si="249"/>
        <v>-0.2</v>
      </c>
      <c r="J580" s="11">
        <v>12</v>
      </c>
      <c r="K580" s="11">
        <v>6</v>
      </c>
      <c r="L580" s="14">
        <f t="shared" si="250"/>
        <v>0.5</v>
      </c>
      <c r="M580" s="8">
        <v>4</v>
      </c>
      <c r="N580" s="12">
        <f t="shared" si="252"/>
        <v>0.25</v>
      </c>
      <c r="O580" s="8">
        <v>9</v>
      </c>
      <c r="P580" s="12">
        <f t="shared" si="253"/>
        <v>0.5625</v>
      </c>
      <c r="Q580" s="8">
        <v>9</v>
      </c>
      <c r="R580" s="12">
        <f t="shared" si="254"/>
        <v>0.5625</v>
      </c>
      <c r="S580" s="8">
        <v>3</v>
      </c>
      <c r="T580" s="8">
        <v>0</v>
      </c>
      <c r="U580" s="8">
        <v>0</v>
      </c>
      <c r="V580" s="8"/>
      <c r="W580" s="8">
        <v>0</v>
      </c>
      <c r="X580" s="8">
        <v>0</v>
      </c>
      <c r="Y580" s="17">
        <f t="shared" si="255"/>
        <v>0</v>
      </c>
      <c r="Z580" s="17">
        <f t="shared" si="256"/>
        <v>0</v>
      </c>
      <c r="AA580" s="17">
        <f t="shared" si="257"/>
        <v>0</v>
      </c>
      <c r="AB580" s="17">
        <f t="shared" si="258"/>
        <v>0</v>
      </c>
      <c r="AC580" s="17">
        <f t="shared" si="259"/>
        <v>0</v>
      </c>
      <c r="AD580" s="8">
        <v>4</v>
      </c>
      <c r="AE580" s="12">
        <f t="shared" si="260"/>
        <v>0.25</v>
      </c>
      <c r="AF580" s="19">
        <f t="shared" si="261"/>
        <v>0</v>
      </c>
      <c r="AG580" s="19">
        <f t="shared" si="262"/>
        <v>0</v>
      </c>
      <c r="AH580" s="19">
        <f t="shared" si="263"/>
        <v>1</v>
      </c>
      <c r="AI580" s="19">
        <f t="shared" si="264"/>
        <v>0</v>
      </c>
      <c r="AJ580" s="19">
        <f t="shared" si="248"/>
        <v>0</v>
      </c>
      <c r="AK580" s="19">
        <f t="shared" si="265"/>
        <v>1</v>
      </c>
      <c r="AL580" s="19">
        <f t="shared" si="266"/>
        <v>1</v>
      </c>
      <c r="AM580" s="8">
        <f t="shared" si="267"/>
        <v>0</v>
      </c>
      <c r="AN580" s="8">
        <f t="shared" si="268"/>
        <v>0</v>
      </c>
      <c r="AO580" s="8">
        <f t="shared" si="269"/>
        <v>0</v>
      </c>
      <c r="AP580" s="8">
        <f t="shared" si="270"/>
        <v>3</v>
      </c>
    </row>
    <row r="581" spans="1:42" x14ac:dyDescent="0.25">
      <c r="A581" s="8" t="s">
        <v>2274</v>
      </c>
      <c r="B581" s="8" t="s">
        <v>2284</v>
      </c>
      <c r="C581" s="9" t="s">
        <v>2304</v>
      </c>
      <c r="D581" s="10" t="s">
        <v>1153</v>
      </c>
      <c r="E581" s="8" t="s">
        <v>1154</v>
      </c>
      <c r="F581" s="11">
        <v>14</v>
      </c>
      <c r="G581" s="11">
        <v>20</v>
      </c>
      <c r="H581" s="11">
        <f t="shared" si="251"/>
        <v>6</v>
      </c>
      <c r="I581" s="52">
        <f t="shared" si="249"/>
        <v>0.42857142857142855</v>
      </c>
      <c r="J581" s="11">
        <v>6</v>
      </c>
      <c r="K581" s="11">
        <v>1</v>
      </c>
      <c r="L581" s="14">
        <f t="shared" si="250"/>
        <v>0.16666666666666666</v>
      </c>
      <c r="M581" s="8">
        <v>5</v>
      </c>
      <c r="N581" s="12">
        <f t="shared" si="252"/>
        <v>0.25</v>
      </c>
      <c r="O581" s="8">
        <v>9</v>
      </c>
      <c r="P581" s="12">
        <f t="shared" si="253"/>
        <v>0.45</v>
      </c>
      <c r="Q581" s="8">
        <v>7</v>
      </c>
      <c r="R581" s="12">
        <f t="shared" si="254"/>
        <v>0.35</v>
      </c>
      <c r="S581" s="8">
        <v>3</v>
      </c>
      <c r="T581" s="8">
        <v>0</v>
      </c>
      <c r="U581" s="8">
        <v>0</v>
      </c>
      <c r="V581" s="8"/>
      <c r="W581" s="8">
        <v>3</v>
      </c>
      <c r="X581" s="8">
        <v>1</v>
      </c>
      <c r="Y581" s="17">
        <f t="shared" si="255"/>
        <v>0</v>
      </c>
      <c r="Z581" s="17">
        <f t="shared" si="256"/>
        <v>0</v>
      </c>
      <c r="AA581" s="17">
        <f t="shared" si="257"/>
        <v>0</v>
      </c>
      <c r="AB581" s="17" t="str">
        <f t="shared" si="258"/>
        <v>YES</v>
      </c>
      <c r="AC581" s="17" t="str">
        <f t="shared" si="259"/>
        <v>YES</v>
      </c>
      <c r="AD581" s="8">
        <v>7</v>
      </c>
      <c r="AE581" s="12">
        <f t="shared" si="260"/>
        <v>0.35</v>
      </c>
      <c r="AF581" s="19">
        <f t="shared" si="261"/>
        <v>0</v>
      </c>
      <c r="AG581" s="19">
        <f t="shared" si="262"/>
        <v>1</v>
      </c>
      <c r="AH581" s="19">
        <f t="shared" si="263"/>
        <v>0</v>
      </c>
      <c r="AI581" s="19">
        <f t="shared" si="264"/>
        <v>0</v>
      </c>
      <c r="AJ581" s="19">
        <f t="shared" si="248"/>
        <v>0</v>
      </c>
      <c r="AK581" s="19">
        <f t="shared" si="265"/>
        <v>0</v>
      </c>
      <c r="AL581" s="19">
        <f t="shared" si="266"/>
        <v>1</v>
      </c>
      <c r="AM581" s="8">
        <f t="shared" si="267"/>
        <v>0</v>
      </c>
      <c r="AN581" s="8">
        <f t="shared" si="268"/>
        <v>1</v>
      </c>
      <c r="AO581" s="8">
        <f t="shared" si="269"/>
        <v>0</v>
      </c>
      <c r="AP581" s="8">
        <f t="shared" si="270"/>
        <v>3</v>
      </c>
    </row>
    <row r="582" spans="1:42" x14ac:dyDescent="0.25">
      <c r="A582" s="8" t="s">
        <v>2274</v>
      </c>
      <c r="B582" s="8" t="s">
        <v>2284</v>
      </c>
      <c r="C582" s="9" t="s">
        <v>2305</v>
      </c>
      <c r="D582" s="10" t="s">
        <v>1155</v>
      </c>
      <c r="E582" s="8" t="s">
        <v>1156</v>
      </c>
      <c r="F582" s="11">
        <v>33</v>
      </c>
      <c r="G582" s="11">
        <v>29</v>
      </c>
      <c r="H582" s="11">
        <f t="shared" si="251"/>
        <v>-4</v>
      </c>
      <c r="I582" s="52">
        <f t="shared" si="249"/>
        <v>-0.12121212121212122</v>
      </c>
      <c r="J582" s="11">
        <v>10</v>
      </c>
      <c r="K582" s="11">
        <v>4</v>
      </c>
      <c r="L582" s="14">
        <f t="shared" si="250"/>
        <v>0.4</v>
      </c>
      <c r="M582" s="8">
        <v>9</v>
      </c>
      <c r="N582" s="12">
        <f t="shared" si="252"/>
        <v>0.31034482758620691</v>
      </c>
      <c r="O582" s="8">
        <v>13</v>
      </c>
      <c r="P582" s="12">
        <f t="shared" si="253"/>
        <v>0.44827586206896552</v>
      </c>
      <c r="Q582" s="8">
        <v>10</v>
      </c>
      <c r="R582" s="12">
        <f t="shared" si="254"/>
        <v>0.34482758620689657</v>
      </c>
      <c r="S582" s="8">
        <v>2</v>
      </c>
      <c r="T582" s="8">
        <v>0</v>
      </c>
      <c r="U582" s="8">
        <v>0</v>
      </c>
      <c r="V582" s="8"/>
      <c r="W582" s="8">
        <v>0</v>
      </c>
      <c r="X582" s="8">
        <v>0</v>
      </c>
      <c r="Y582" s="17">
        <f t="shared" si="255"/>
        <v>0</v>
      </c>
      <c r="Z582" s="17">
        <f t="shared" si="256"/>
        <v>0</v>
      </c>
      <c r="AA582" s="17">
        <f t="shared" si="257"/>
        <v>0</v>
      </c>
      <c r="AB582" s="17">
        <f t="shared" si="258"/>
        <v>0</v>
      </c>
      <c r="AC582" s="17">
        <f t="shared" si="259"/>
        <v>0</v>
      </c>
      <c r="AD582" s="8">
        <v>7</v>
      </c>
      <c r="AE582" s="12">
        <f t="shared" si="260"/>
        <v>0.2413793103448276</v>
      </c>
      <c r="AF582" s="19">
        <f t="shared" si="261"/>
        <v>0</v>
      </c>
      <c r="AG582" s="19">
        <f t="shared" si="262"/>
        <v>0</v>
      </c>
      <c r="AH582" s="19">
        <f t="shared" si="263"/>
        <v>0</v>
      </c>
      <c r="AI582" s="19">
        <f t="shared" si="264"/>
        <v>0</v>
      </c>
      <c r="AJ582" s="19">
        <f t="shared" si="248"/>
        <v>0</v>
      </c>
      <c r="AK582" s="19">
        <f t="shared" si="265"/>
        <v>0</v>
      </c>
      <c r="AL582" s="19">
        <f t="shared" si="266"/>
        <v>0</v>
      </c>
      <c r="AM582" s="8">
        <f t="shared" si="267"/>
        <v>0</v>
      </c>
      <c r="AN582" s="8">
        <f t="shared" si="268"/>
        <v>0</v>
      </c>
      <c r="AO582" s="8">
        <f t="shared" si="269"/>
        <v>0</v>
      </c>
      <c r="AP582" s="8">
        <f t="shared" si="270"/>
        <v>0</v>
      </c>
    </row>
    <row r="583" spans="1:42" x14ac:dyDescent="0.25">
      <c r="A583" s="8" t="s">
        <v>2274</v>
      </c>
      <c r="B583" s="8" t="s">
        <v>2284</v>
      </c>
      <c r="C583" s="9" t="s">
        <v>2306</v>
      </c>
      <c r="D583" s="10" t="s">
        <v>1157</v>
      </c>
      <c r="E583" s="8" t="s">
        <v>1158</v>
      </c>
      <c r="F583" s="11">
        <v>41</v>
      </c>
      <c r="G583" s="11">
        <v>51</v>
      </c>
      <c r="H583" s="11">
        <f t="shared" si="251"/>
        <v>10</v>
      </c>
      <c r="I583" s="52">
        <f t="shared" si="249"/>
        <v>0.24390243902439024</v>
      </c>
      <c r="J583" s="11">
        <v>23</v>
      </c>
      <c r="K583" s="11">
        <v>12</v>
      </c>
      <c r="L583" s="14">
        <f t="shared" si="250"/>
        <v>0.52173913043478259</v>
      </c>
      <c r="M583" s="8">
        <v>22</v>
      </c>
      <c r="N583" s="12">
        <f t="shared" si="252"/>
        <v>0.43137254901960786</v>
      </c>
      <c r="O583" s="8">
        <v>46</v>
      </c>
      <c r="P583" s="12">
        <f t="shared" si="253"/>
        <v>0.90196078431372551</v>
      </c>
      <c r="Q583" s="8">
        <v>24</v>
      </c>
      <c r="R583" s="12">
        <f t="shared" si="254"/>
        <v>0.47058823529411764</v>
      </c>
      <c r="S583" s="8">
        <v>6</v>
      </c>
      <c r="T583" s="8">
        <v>0</v>
      </c>
      <c r="U583" s="8">
        <v>0</v>
      </c>
      <c r="V583" s="8"/>
      <c r="W583" s="8">
        <v>0</v>
      </c>
      <c r="X583" s="8">
        <v>0</v>
      </c>
      <c r="Y583" s="17">
        <f t="shared" si="255"/>
        <v>0</v>
      </c>
      <c r="Z583" s="17">
        <f t="shared" si="256"/>
        <v>0</v>
      </c>
      <c r="AA583" s="17">
        <f t="shared" si="257"/>
        <v>0</v>
      </c>
      <c r="AB583" s="17">
        <f t="shared" si="258"/>
        <v>0</v>
      </c>
      <c r="AC583" s="17">
        <f t="shared" si="259"/>
        <v>0</v>
      </c>
      <c r="AD583" s="8">
        <v>29</v>
      </c>
      <c r="AE583" s="12">
        <f t="shared" si="260"/>
        <v>0.56862745098039214</v>
      </c>
      <c r="AF583" s="19">
        <f t="shared" si="261"/>
        <v>1</v>
      </c>
      <c r="AG583" s="19">
        <f t="shared" si="262"/>
        <v>1</v>
      </c>
      <c r="AH583" s="19">
        <f t="shared" si="263"/>
        <v>1</v>
      </c>
      <c r="AI583" s="19">
        <f t="shared" si="264"/>
        <v>1</v>
      </c>
      <c r="AJ583" s="19">
        <f t="shared" si="248"/>
        <v>1</v>
      </c>
      <c r="AK583" s="19">
        <f t="shared" si="265"/>
        <v>0</v>
      </c>
      <c r="AL583" s="19">
        <f t="shared" si="266"/>
        <v>1</v>
      </c>
      <c r="AM583" s="8">
        <f t="shared" si="267"/>
        <v>0</v>
      </c>
      <c r="AN583" s="8">
        <f t="shared" si="268"/>
        <v>0</v>
      </c>
      <c r="AO583" s="8">
        <f t="shared" si="269"/>
        <v>0</v>
      </c>
      <c r="AP583" s="8">
        <f t="shared" si="270"/>
        <v>6</v>
      </c>
    </row>
    <row r="584" spans="1:42" x14ac:dyDescent="0.25">
      <c r="A584" s="8" t="s">
        <v>2274</v>
      </c>
      <c r="B584" s="8" t="s">
        <v>2284</v>
      </c>
      <c r="C584" s="9" t="s">
        <v>2307</v>
      </c>
      <c r="D584" s="10" t="s">
        <v>1159</v>
      </c>
      <c r="E584" s="8" t="s">
        <v>1160</v>
      </c>
      <c r="F584" s="11">
        <v>23</v>
      </c>
      <c r="G584" s="11">
        <v>18</v>
      </c>
      <c r="H584" s="11">
        <f t="shared" si="251"/>
        <v>-5</v>
      </c>
      <c r="I584" s="52">
        <f t="shared" si="249"/>
        <v>-0.21739130434782608</v>
      </c>
      <c r="J584" s="11">
        <v>11</v>
      </c>
      <c r="K584" s="11">
        <v>5</v>
      </c>
      <c r="L584" s="14">
        <f t="shared" si="250"/>
        <v>0.45454545454545453</v>
      </c>
      <c r="M584" s="8">
        <v>7</v>
      </c>
      <c r="N584" s="12">
        <f t="shared" si="252"/>
        <v>0.3888888888888889</v>
      </c>
      <c r="O584" s="8">
        <v>9</v>
      </c>
      <c r="P584" s="12">
        <f t="shared" si="253"/>
        <v>0.5</v>
      </c>
      <c r="Q584" s="8">
        <v>8</v>
      </c>
      <c r="R584" s="12">
        <f t="shared" si="254"/>
        <v>0.44444444444444442</v>
      </c>
      <c r="S584" s="8">
        <v>2</v>
      </c>
      <c r="T584" s="8">
        <v>0</v>
      </c>
      <c r="U584" s="8">
        <v>0</v>
      </c>
      <c r="V584" s="8"/>
      <c r="W584" s="8">
        <v>0</v>
      </c>
      <c r="X584" s="8">
        <v>1</v>
      </c>
      <c r="Y584" s="17">
        <f t="shared" si="255"/>
        <v>0</v>
      </c>
      <c r="Z584" s="17">
        <f t="shared" si="256"/>
        <v>0</v>
      </c>
      <c r="AA584" s="17">
        <f t="shared" si="257"/>
        <v>0</v>
      </c>
      <c r="AB584" s="17">
        <f t="shared" si="258"/>
        <v>0</v>
      </c>
      <c r="AC584" s="17" t="str">
        <f t="shared" si="259"/>
        <v>YES</v>
      </c>
      <c r="AD584" s="8">
        <v>8</v>
      </c>
      <c r="AE584" s="12">
        <f t="shared" si="260"/>
        <v>0.44444444444444442</v>
      </c>
      <c r="AF584" s="19">
        <f t="shared" si="261"/>
        <v>0</v>
      </c>
      <c r="AG584" s="19">
        <f t="shared" si="262"/>
        <v>0</v>
      </c>
      <c r="AH584" s="19">
        <f t="shared" si="263"/>
        <v>0</v>
      </c>
      <c r="AI584" s="19">
        <f t="shared" si="264"/>
        <v>0</v>
      </c>
      <c r="AJ584" s="19">
        <f t="shared" si="248"/>
        <v>0</v>
      </c>
      <c r="AK584" s="19">
        <f t="shared" si="265"/>
        <v>0</v>
      </c>
      <c r="AL584" s="19">
        <f t="shared" si="266"/>
        <v>0</v>
      </c>
      <c r="AM584" s="8">
        <f t="shared" si="267"/>
        <v>0</v>
      </c>
      <c r="AN584" s="8">
        <f t="shared" si="268"/>
        <v>1</v>
      </c>
      <c r="AO584" s="8">
        <f t="shared" si="269"/>
        <v>0</v>
      </c>
      <c r="AP584" s="8">
        <f t="shared" si="270"/>
        <v>1</v>
      </c>
    </row>
    <row r="585" spans="1:42" x14ac:dyDescent="0.25">
      <c r="A585" s="8" t="s">
        <v>2274</v>
      </c>
      <c r="B585" s="8" t="s">
        <v>2284</v>
      </c>
      <c r="C585" s="9" t="s">
        <v>2308</v>
      </c>
      <c r="D585" s="10" t="s">
        <v>1161</v>
      </c>
      <c r="E585" s="8" t="s">
        <v>1162</v>
      </c>
      <c r="F585" s="11">
        <v>14</v>
      </c>
      <c r="G585" s="11">
        <v>18</v>
      </c>
      <c r="H585" s="11">
        <f t="shared" si="251"/>
        <v>4</v>
      </c>
      <c r="I585" s="52">
        <f t="shared" si="249"/>
        <v>0.2857142857142857</v>
      </c>
      <c r="J585" s="11">
        <v>6</v>
      </c>
      <c r="K585" s="11">
        <v>3</v>
      </c>
      <c r="L585" s="14">
        <f t="shared" si="250"/>
        <v>0.5</v>
      </c>
      <c r="M585" s="8">
        <v>5</v>
      </c>
      <c r="N585" s="12">
        <f t="shared" si="252"/>
        <v>0.27777777777777779</v>
      </c>
      <c r="O585" s="8">
        <v>11</v>
      </c>
      <c r="P585" s="12">
        <f t="shared" si="253"/>
        <v>0.61111111111111116</v>
      </c>
      <c r="Q585" s="8">
        <v>9</v>
      </c>
      <c r="R585" s="12">
        <f t="shared" si="254"/>
        <v>0.5</v>
      </c>
      <c r="S585" s="8">
        <v>4</v>
      </c>
      <c r="T585" s="8">
        <v>0</v>
      </c>
      <c r="U585" s="8">
        <v>0</v>
      </c>
      <c r="V585" s="8"/>
      <c r="W585" s="8">
        <v>4</v>
      </c>
      <c r="X585" s="8">
        <v>1</v>
      </c>
      <c r="Y585" s="17">
        <f t="shared" si="255"/>
        <v>0</v>
      </c>
      <c r="Z585" s="17">
        <f t="shared" si="256"/>
        <v>0</v>
      </c>
      <c r="AA585" s="17">
        <f t="shared" si="257"/>
        <v>0</v>
      </c>
      <c r="AB585" s="17" t="str">
        <f t="shared" si="258"/>
        <v>YES</v>
      </c>
      <c r="AC585" s="17" t="str">
        <f t="shared" si="259"/>
        <v>YES</v>
      </c>
      <c r="AD585" s="8">
        <v>8</v>
      </c>
      <c r="AE585" s="12">
        <f t="shared" si="260"/>
        <v>0.44444444444444442</v>
      </c>
      <c r="AF585" s="19">
        <f t="shared" si="261"/>
        <v>0</v>
      </c>
      <c r="AG585" s="19">
        <f t="shared" si="262"/>
        <v>1</v>
      </c>
      <c r="AH585" s="19">
        <f t="shared" si="263"/>
        <v>1</v>
      </c>
      <c r="AI585" s="19">
        <f t="shared" si="264"/>
        <v>0</v>
      </c>
      <c r="AJ585" s="19">
        <f t="shared" si="248"/>
        <v>0</v>
      </c>
      <c r="AK585" s="19">
        <f t="shared" si="265"/>
        <v>1</v>
      </c>
      <c r="AL585" s="19">
        <f t="shared" si="266"/>
        <v>1</v>
      </c>
      <c r="AM585" s="8">
        <f t="shared" si="267"/>
        <v>0</v>
      </c>
      <c r="AN585" s="8">
        <f t="shared" si="268"/>
        <v>1</v>
      </c>
      <c r="AO585" s="8">
        <f t="shared" si="269"/>
        <v>0</v>
      </c>
      <c r="AP585" s="8">
        <f t="shared" si="270"/>
        <v>5</v>
      </c>
    </row>
    <row r="586" spans="1:42" x14ac:dyDescent="0.25">
      <c r="A586" s="8" t="s">
        <v>2274</v>
      </c>
      <c r="B586" s="8" t="s">
        <v>2284</v>
      </c>
      <c r="C586" s="9" t="s">
        <v>2310</v>
      </c>
      <c r="D586" s="10" t="s">
        <v>1163</v>
      </c>
      <c r="E586" s="8" t="s">
        <v>1164</v>
      </c>
      <c r="F586" s="11">
        <v>44</v>
      </c>
      <c r="G586" s="11">
        <v>30</v>
      </c>
      <c r="H586" s="11">
        <f t="shared" si="251"/>
        <v>-14</v>
      </c>
      <c r="I586" s="52">
        <f t="shared" si="249"/>
        <v>-0.31818181818181818</v>
      </c>
      <c r="J586" s="11">
        <v>22</v>
      </c>
      <c r="K586" s="11">
        <v>8</v>
      </c>
      <c r="L586" s="14">
        <f t="shared" si="250"/>
        <v>0.36363636363636365</v>
      </c>
      <c r="M586" s="8">
        <v>14</v>
      </c>
      <c r="N586" s="12">
        <f t="shared" si="252"/>
        <v>0.46666666666666667</v>
      </c>
      <c r="O586" s="8">
        <v>24</v>
      </c>
      <c r="P586" s="12">
        <f t="shared" si="253"/>
        <v>0.8</v>
      </c>
      <c r="Q586" s="8">
        <v>20</v>
      </c>
      <c r="R586" s="12">
        <f t="shared" si="254"/>
        <v>0.66666666666666663</v>
      </c>
      <c r="S586" s="8">
        <v>8</v>
      </c>
      <c r="T586" s="8">
        <v>0</v>
      </c>
      <c r="U586" s="8">
        <v>0</v>
      </c>
      <c r="V586" s="8"/>
      <c r="W586" s="8">
        <v>0</v>
      </c>
      <c r="X586" s="8">
        <v>0</v>
      </c>
      <c r="Y586" s="17">
        <f t="shared" si="255"/>
        <v>0</v>
      </c>
      <c r="Z586" s="17">
        <f t="shared" si="256"/>
        <v>0</v>
      </c>
      <c r="AA586" s="17">
        <f t="shared" si="257"/>
        <v>0</v>
      </c>
      <c r="AB586" s="17">
        <f t="shared" si="258"/>
        <v>0</v>
      </c>
      <c r="AC586" s="17">
        <f t="shared" si="259"/>
        <v>0</v>
      </c>
      <c r="AD586" s="8">
        <v>13</v>
      </c>
      <c r="AE586" s="12">
        <f t="shared" si="260"/>
        <v>0.43333333333333335</v>
      </c>
      <c r="AF586" s="19">
        <f t="shared" si="261"/>
        <v>0</v>
      </c>
      <c r="AG586" s="19">
        <f t="shared" si="262"/>
        <v>0</v>
      </c>
      <c r="AH586" s="19">
        <f t="shared" si="263"/>
        <v>0</v>
      </c>
      <c r="AI586" s="19">
        <f t="shared" si="264"/>
        <v>1</v>
      </c>
      <c r="AJ586" s="19">
        <f t="shared" si="248"/>
        <v>1</v>
      </c>
      <c r="AK586" s="19">
        <f t="shared" si="265"/>
        <v>1</v>
      </c>
      <c r="AL586" s="19">
        <f t="shared" si="266"/>
        <v>1</v>
      </c>
      <c r="AM586" s="8">
        <f t="shared" si="267"/>
        <v>0</v>
      </c>
      <c r="AN586" s="8">
        <f t="shared" si="268"/>
        <v>0</v>
      </c>
      <c r="AO586" s="8">
        <f t="shared" si="269"/>
        <v>0</v>
      </c>
      <c r="AP586" s="8">
        <f t="shared" si="270"/>
        <v>4</v>
      </c>
    </row>
    <row r="587" spans="1:42" x14ac:dyDescent="0.25">
      <c r="A587" s="8" t="s">
        <v>2274</v>
      </c>
      <c r="B587" s="8" t="s">
        <v>2284</v>
      </c>
      <c r="C587" s="9" t="s">
        <v>2311</v>
      </c>
      <c r="D587" s="10" t="s">
        <v>1165</v>
      </c>
      <c r="E587" s="8" t="s">
        <v>1166</v>
      </c>
      <c r="F587" s="11">
        <v>14</v>
      </c>
      <c r="G587" s="11">
        <v>15</v>
      </c>
      <c r="H587" s="11">
        <f t="shared" si="251"/>
        <v>1</v>
      </c>
      <c r="I587" s="52">
        <f t="shared" si="249"/>
        <v>7.1428571428571425E-2</v>
      </c>
      <c r="J587" s="11">
        <v>6</v>
      </c>
      <c r="K587" s="11">
        <v>2</v>
      </c>
      <c r="L587" s="14">
        <f t="shared" si="250"/>
        <v>0.33333333333333331</v>
      </c>
      <c r="M587" s="8">
        <v>4</v>
      </c>
      <c r="N587" s="12">
        <f t="shared" si="252"/>
        <v>0.26666666666666666</v>
      </c>
      <c r="O587" s="8">
        <v>5</v>
      </c>
      <c r="P587" s="12">
        <f t="shared" si="253"/>
        <v>0.33333333333333331</v>
      </c>
      <c r="Q587" s="8">
        <v>5</v>
      </c>
      <c r="R587" s="12">
        <f t="shared" si="254"/>
        <v>0.33333333333333331</v>
      </c>
      <c r="S587" s="8">
        <v>4</v>
      </c>
      <c r="T587" s="8">
        <v>0</v>
      </c>
      <c r="U587" s="8">
        <v>0</v>
      </c>
      <c r="V587" s="8"/>
      <c r="W587" s="8">
        <v>1</v>
      </c>
      <c r="X587" s="8">
        <v>0</v>
      </c>
      <c r="Y587" s="17">
        <f t="shared" si="255"/>
        <v>0</v>
      </c>
      <c r="Z587" s="17">
        <f t="shared" si="256"/>
        <v>0</v>
      </c>
      <c r="AA587" s="17">
        <f t="shared" si="257"/>
        <v>0</v>
      </c>
      <c r="AB587" s="17" t="str">
        <f t="shared" si="258"/>
        <v>YES</v>
      </c>
      <c r="AC587" s="17">
        <f t="shared" si="259"/>
        <v>0</v>
      </c>
      <c r="AD587" s="8">
        <v>3</v>
      </c>
      <c r="AE587" s="12">
        <f t="shared" si="260"/>
        <v>0.2</v>
      </c>
      <c r="AF587" s="19">
        <f t="shared" si="261"/>
        <v>0</v>
      </c>
      <c r="AG587" s="19">
        <f t="shared" si="262"/>
        <v>0</v>
      </c>
      <c r="AH587" s="19">
        <f t="shared" si="263"/>
        <v>0</v>
      </c>
      <c r="AI587" s="19">
        <f t="shared" si="264"/>
        <v>0</v>
      </c>
      <c r="AJ587" s="19">
        <f t="shared" si="248"/>
        <v>0</v>
      </c>
      <c r="AK587" s="19">
        <f t="shared" si="265"/>
        <v>0</v>
      </c>
      <c r="AL587" s="19">
        <f t="shared" si="266"/>
        <v>1</v>
      </c>
      <c r="AM587" s="8">
        <f t="shared" si="267"/>
        <v>0</v>
      </c>
      <c r="AN587" s="8">
        <f t="shared" si="268"/>
        <v>1</v>
      </c>
      <c r="AO587" s="8">
        <f t="shared" si="269"/>
        <v>0</v>
      </c>
      <c r="AP587" s="8">
        <f t="shared" si="270"/>
        <v>2</v>
      </c>
    </row>
    <row r="588" spans="1:42" x14ac:dyDescent="0.25">
      <c r="A588" s="8" t="s">
        <v>2274</v>
      </c>
      <c r="B588" s="8" t="s">
        <v>2284</v>
      </c>
      <c r="C588" s="9" t="s">
        <v>2313</v>
      </c>
      <c r="D588" s="10" t="s">
        <v>1167</v>
      </c>
      <c r="E588" s="8" t="s">
        <v>1168</v>
      </c>
      <c r="F588" s="11">
        <v>17</v>
      </c>
      <c r="G588" s="11">
        <v>66</v>
      </c>
      <c r="H588" s="11">
        <f t="shared" si="251"/>
        <v>49</v>
      </c>
      <c r="I588" s="52">
        <f t="shared" si="249"/>
        <v>2.8823529411764706</v>
      </c>
      <c r="J588" s="11">
        <v>2</v>
      </c>
      <c r="K588" s="11">
        <v>2</v>
      </c>
      <c r="L588" s="14">
        <f t="shared" si="250"/>
        <v>1</v>
      </c>
      <c r="M588" s="8">
        <v>1</v>
      </c>
      <c r="N588" s="12">
        <f t="shared" si="252"/>
        <v>1.5151515151515152E-2</v>
      </c>
      <c r="O588" s="8">
        <v>7</v>
      </c>
      <c r="P588" s="12">
        <f t="shared" si="253"/>
        <v>0.10606060606060606</v>
      </c>
      <c r="Q588" s="8">
        <v>2</v>
      </c>
      <c r="R588" s="12">
        <f t="shared" si="254"/>
        <v>3.0303030303030304E-2</v>
      </c>
      <c r="S588" s="8">
        <v>0</v>
      </c>
      <c r="T588" s="8">
        <v>0</v>
      </c>
      <c r="U588" s="8">
        <v>0</v>
      </c>
      <c r="V588" s="8"/>
      <c r="W588" s="8">
        <v>2</v>
      </c>
      <c r="X588" s="8">
        <v>0</v>
      </c>
      <c r="Y588" s="17">
        <f t="shared" si="255"/>
        <v>0</v>
      </c>
      <c r="Z588" s="17">
        <f t="shared" si="256"/>
        <v>0</v>
      </c>
      <c r="AA588" s="17">
        <f t="shared" si="257"/>
        <v>0</v>
      </c>
      <c r="AB588" s="17" t="str">
        <f t="shared" si="258"/>
        <v>YES</v>
      </c>
      <c r="AC588" s="17">
        <f t="shared" si="259"/>
        <v>0</v>
      </c>
      <c r="AD588" s="8">
        <v>2</v>
      </c>
      <c r="AE588" s="12">
        <f t="shared" si="260"/>
        <v>3.0303030303030304E-2</v>
      </c>
      <c r="AF588" s="19">
        <f t="shared" si="261"/>
        <v>1</v>
      </c>
      <c r="AG588" s="19">
        <f t="shared" si="262"/>
        <v>1</v>
      </c>
      <c r="AH588" s="19">
        <f t="shared" si="263"/>
        <v>1</v>
      </c>
      <c r="AI588" s="19">
        <f t="shared" si="264"/>
        <v>0</v>
      </c>
      <c r="AJ588" s="19">
        <f t="shared" si="248"/>
        <v>0</v>
      </c>
      <c r="AK588" s="19">
        <f t="shared" si="265"/>
        <v>0</v>
      </c>
      <c r="AL588" s="19">
        <f t="shared" si="266"/>
        <v>0</v>
      </c>
      <c r="AM588" s="8">
        <f t="shared" si="267"/>
        <v>0</v>
      </c>
      <c r="AN588" s="8">
        <f t="shared" si="268"/>
        <v>1</v>
      </c>
      <c r="AO588" s="8">
        <f t="shared" si="269"/>
        <v>0</v>
      </c>
      <c r="AP588" s="8">
        <f t="shared" si="270"/>
        <v>4</v>
      </c>
    </row>
    <row r="589" spans="1:42" x14ac:dyDescent="0.25">
      <c r="A589" s="8" t="s">
        <v>2274</v>
      </c>
      <c r="B589" s="8" t="s">
        <v>2284</v>
      </c>
      <c r="C589" s="9" t="s">
        <v>2314</v>
      </c>
      <c r="D589" s="10" t="s">
        <v>1169</v>
      </c>
      <c r="E589" s="8" t="s">
        <v>1170</v>
      </c>
      <c r="F589" s="11">
        <v>27</v>
      </c>
      <c r="G589" s="11">
        <v>22</v>
      </c>
      <c r="H589" s="11">
        <f t="shared" si="251"/>
        <v>-5</v>
      </c>
      <c r="I589" s="52">
        <f t="shared" si="249"/>
        <v>-0.18518518518518517</v>
      </c>
      <c r="J589" s="11">
        <v>15</v>
      </c>
      <c r="K589" s="11">
        <v>9</v>
      </c>
      <c r="L589" s="14">
        <f t="shared" si="250"/>
        <v>0.6</v>
      </c>
      <c r="M589" s="8">
        <v>10</v>
      </c>
      <c r="N589" s="12">
        <f t="shared" si="252"/>
        <v>0.45454545454545453</v>
      </c>
      <c r="O589" s="8">
        <v>19</v>
      </c>
      <c r="P589" s="12">
        <f t="shared" si="253"/>
        <v>0.86363636363636365</v>
      </c>
      <c r="Q589" s="8">
        <v>18</v>
      </c>
      <c r="R589" s="12">
        <f t="shared" si="254"/>
        <v>0.81818181818181823</v>
      </c>
      <c r="S589" s="8">
        <v>4</v>
      </c>
      <c r="T589" s="8">
        <v>0</v>
      </c>
      <c r="U589" s="8">
        <v>0</v>
      </c>
      <c r="V589" s="8"/>
      <c r="W589" s="8">
        <v>0</v>
      </c>
      <c r="X589" s="8">
        <v>0</v>
      </c>
      <c r="Y589" s="17">
        <f t="shared" si="255"/>
        <v>0</v>
      </c>
      <c r="Z589" s="17">
        <f t="shared" si="256"/>
        <v>0</v>
      </c>
      <c r="AA589" s="17">
        <f t="shared" si="257"/>
        <v>0</v>
      </c>
      <c r="AB589" s="17">
        <f t="shared" si="258"/>
        <v>0</v>
      </c>
      <c r="AC589" s="17">
        <f t="shared" si="259"/>
        <v>0</v>
      </c>
      <c r="AD589" s="8">
        <v>17</v>
      </c>
      <c r="AE589" s="12">
        <f t="shared" si="260"/>
        <v>0.77272727272727271</v>
      </c>
      <c r="AF589" s="19">
        <f t="shared" si="261"/>
        <v>0</v>
      </c>
      <c r="AG589" s="19">
        <f t="shared" si="262"/>
        <v>0</v>
      </c>
      <c r="AH589" s="19">
        <f t="shared" si="263"/>
        <v>1</v>
      </c>
      <c r="AI589" s="19">
        <f t="shared" si="264"/>
        <v>1</v>
      </c>
      <c r="AJ589" s="19">
        <f t="shared" si="248"/>
        <v>1</v>
      </c>
      <c r="AK589" s="19">
        <f t="shared" si="265"/>
        <v>1</v>
      </c>
      <c r="AL589" s="19">
        <f t="shared" si="266"/>
        <v>1</v>
      </c>
      <c r="AM589" s="8">
        <f t="shared" si="267"/>
        <v>0</v>
      </c>
      <c r="AN589" s="8">
        <f t="shared" si="268"/>
        <v>0</v>
      </c>
      <c r="AO589" s="8">
        <f t="shared" si="269"/>
        <v>1</v>
      </c>
      <c r="AP589" s="8">
        <f t="shared" si="270"/>
        <v>6</v>
      </c>
    </row>
    <row r="590" spans="1:42" x14ac:dyDescent="0.25">
      <c r="A590" s="8" t="s">
        <v>2274</v>
      </c>
      <c r="B590" s="8" t="s">
        <v>2284</v>
      </c>
      <c r="C590" s="9" t="s">
        <v>2315</v>
      </c>
      <c r="D590" s="10" t="s">
        <v>1171</v>
      </c>
      <c r="E590" s="8" t="s">
        <v>1172</v>
      </c>
      <c r="F590" s="11">
        <v>10</v>
      </c>
      <c r="G590" s="11">
        <v>14</v>
      </c>
      <c r="H590" s="11">
        <f t="shared" si="251"/>
        <v>4</v>
      </c>
      <c r="I590" s="52">
        <f t="shared" si="249"/>
        <v>0.4</v>
      </c>
      <c r="J590" s="11">
        <v>2</v>
      </c>
      <c r="K590" s="11">
        <v>2</v>
      </c>
      <c r="L590" s="14">
        <f t="shared" si="250"/>
        <v>1</v>
      </c>
      <c r="M590" s="8">
        <v>5</v>
      </c>
      <c r="N590" s="12">
        <f t="shared" si="252"/>
        <v>0.35714285714285715</v>
      </c>
      <c r="O590" s="8">
        <v>2</v>
      </c>
      <c r="P590" s="12">
        <f t="shared" si="253"/>
        <v>0.14285714285714285</v>
      </c>
      <c r="Q590" s="8">
        <v>5</v>
      </c>
      <c r="R590" s="12">
        <f t="shared" si="254"/>
        <v>0.35714285714285715</v>
      </c>
      <c r="S590" s="8">
        <v>2</v>
      </c>
      <c r="T590" s="8">
        <v>0</v>
      </c>
      <c r="U590" s="8">
        <v>0</v>
      </c>
      <c r="V590" s="8"/>
      <c r="W590" s="8">
        <v>0</v>
      </c>
      <c r="X590" s="8">
        <v>0</v>
      </c>
      <c r="Y590" s="17">
        <f t="shared" si="255"/>
        <v>0</v>
      </c>
      <c r="Z590" s="17">
        <f t="shared" si="256"/>
        <v>0</v>
      </c>
      <c r="AA590" s="17">
        <f t="shared" si="257"/>
        <v>0</v>
      </c>
      <c r="AB590" s="17">
        <f t="shared" si="258"/>
        <v>0</v>
      </c>
      <c r="AC590" s="17">
        <f t="shared" si="259"/>
        <v>0</v>
      </c>
      <c r="AD590" s="8">
        <v>8</v>
      </c>
      <c r="AE590" s="12">
        <f t="shared" si="260"/>
        <v>0.5714285714285714</v>
      </c>
      <c r="AF590" s="19">
        <f t="shared" si="261"/>
        <v>0</v>
      </c>
      <c r="AG590" s="19">
        <f t="shared" si="262"/>
        <v>1</v>
      </c>
      <c r="AH590" s="19">
        <f t="shared" si="263"/>
        <v>1</v>
      </c>
      <c r="AI590" s="19">
        <f t="shared" si="264"/>
        <v>0</v>
      </c>
      <c r="AJ590" s="19">
        <f t="shared" ref="AJ590:AJ606" si="271">IF(P590&gt;=0.695,1,0)</f>
        <v>0</v>
      </c>
      <c r="AK590" s="19">
        <f t="shared" si="265"/>
        <v>0</v>
      </c>
      <c r="AL590" s="19">
        <f t="shared" si="266"/>
        <v>0</v>
      </c>
      <c r="AM590" s="8">
        <f t="shared" si="267"/>
        <v>0</v>
      </c>
      <c r="AN590" s="8">
        <f t="shared" si="268"/>
        <v>0</v>
      </c>
      <c r="AO590" s="8">
        <f t="shared" si="269"/>
        <v>0</v>
      </c>
      <c r="AP590" s="8">
        <f t="shared" si="270"/>
        <v>2</v>
      </c>
    </row>
    <row r="591" spans="1:42" x14ac:dyDescent="0.25">
      <c r="A591" s="8" t="s">
        <v>2274</v>
      </c>
      <c r="B591" s="8" t="s">
        <v>2284</v>
      </c>
      <c r="C591" s="9" t="s">
        <v>2009</v>
      </c>
      <c r="D591" s="10" t="s">
        <v>1173</v>
      </c>
      <c r="E591" s="8" t="s">
        <v>1174</v>
      </c>
      <c r="F591" s="11">
        <v>21</v>
      </c>
      <c r="G591" s="11">
        <v>24</v>
      </c>
      <c r="H591" s="11">
        <f t="shared" si="251"/>
        <v>3</v>
      </c>
      <c r="I591" s="52">
        <f t="shared" si="249"/>
        <v>0.14285714285714285</v>
      </c>
      <c r="J591" s="11">
        <v>12</v>
      </c>
      <c r="K591" s="11">
        <v>4</v>
      </c>
      <c r="L591" s="14">
        <f t="shared" si="250"/>
        <v>0.33333333333333331</v>
      </c>
      <c r="M591" s="8">
        <v>8</v>
      </c>
      <c r="N591" s="12">
        <f t="shared" si="252"/>
        <v>0.33333333333333331</v>
      </c>
      <c r="O591" s="8">
        <v>7</v>
      </c>
      <c r="P591" s="12">
        <f t="shared" si="253"/>
        <v>0.29166666666666669</v>
      </c>
      <c r="Q591" s="8">
        <v>8</v>
      </c>
      <c r="R591" s="12">
        <f t="shared" si="254"/>
        <v>0.33333333333333331</v>
      </c>
      <c r="S591" s="8">
        <v>2</v>
      </c>
      <c r="T591" s="8">
        <v>0</v>
      </c>
      <c r="U591" s="8">
        <v>0</v>
      </c>
      <c r="V591" s="8"/>
      <c r="W591" s="8">
        <v>0</v>
      </c>
      <c r="X591" s="8">
        <v>0</v>
      </c>
      <c r="Y591" s="17">
        <f t="shared" si="255"/>
        <v>0</v>
      </c>
      <c r="Z591" s="17">
        <f t="shared" si="256"/>
        <v>0</v>
      </c>
      <c r="AA591" s="17">
        <f t="shared" si="257"/>
        <v>0</v>
      </c>
      <c r="AB591" s="17">
        <f t="shared" si="258"/>
        <v>0</v>
      </c>
      <c r="AC591" s="17">
        <f t="shared" si="259"/>
        <v>0</v>
      </c>
      <c r="AD591" s="8">
        <v>7</v>
      </c>
      <c r="AE591" s="12">
        <f t="shared" si="260"/>
        <v>0.29166666666666669</v>
      </c>
      <c r="AF591" s="19">
        <f t="shared" si="261"/>
        <v>0</v>
      </c>
      <c r="AG591" s="19">
        <f t="shared" si="262"/>
        <v>1</v>
      </c>
      <c r="AH591" s="19">
        <f t="shared" si="263"/>
        <v>0</v>
      </c>
      <c r="AI591" s="19">
        <f t="shared" si="264"/>
        <v>0</v>
      </c>
      <c r="AJ591" s="19">
        <f t="shared" si="271"/>
        <v>0</v>
      </c>
      <c r="AK591" s="19">
        <f t="shared" si="265"/>
        <v>0</v>
      </c>
      <c r="AL591" s="19">
        <f t="shared" si="266"/>
        <v>0</v>
      </c>
      <c r="AM591" s="8">
        <f t="shared" si="267"/>
        <v>0</v>
      </c>
      <c r="AN591" s="8">
        <f t="shared" si="268"/>
        <v>0</v>
      </c>
      <c r="AO591" s="8">
        <f t="shared" si="269"/>
        <v>0</v>
      </c>
      <c r="AP591" s="8">
        <f t="shared" si="270"/>
        <v>1</v>
      </c>
    </row>
    <row r="592" spans="1:42" x14ac:dyDescent="0.25">
      <c r="A592" s="8" t="s">
        <v>2274</v>
      </c>
      <c r="B592" s="8" t="s">
        <v>2284</v>
      </c>
      <c r="C592" s="9" t="s">
        <v>2010</v>
      </c>
      <c r="D592" s="10" t="s">
        <v>1175</v>
      </c>
      <c r="E592" s="8" t="s">
        <v>1176</v>
      </c>
      <c r="F592" s="11">
        <v>29</v>
      </c>
      <c r="G592" s="11">
        <v>34</v>
      </c>
      <c r="H592" s="11">
        <f t="shared" si="251"/>
        <v>5</v>
      </c>
      <c r="I592" s="52">
        <f t="shared" si="249"/>
        <v>0.17241379310344829</v>
      </c>
      <c r="J592" s="11">
        <v>13</v>
      </c>
      <c r="K592" s="11">
        <v>9</v>
      </c>
      <c r="L592" s="14">
        <f t="shared" si="250"/>
        <v>0.69230769230769229</v>
      </c>
      <c r="M592" s="8">
        <v>9</v>
      </c>
      <c r="N592" s="12">
        <f t="shared" si="252"/>
        <v>0.26470588235294118</v>
      </c>
      <c r="O592" s="8">
        <v>22</v>
      </c>
      <c r="P592" s="12">
        <f t="shared" si="253"/>
        <v>0.6470588235294118</v>
      </c>
      <c r="Q592" s="8">
        <v>13</v>
      </c>
      <c r="R592" s="12">
        <f t="shared" si="254"/>
        <v>0.38235294117647056</v>
      </c>
      <c r="S592" s="8">
        <v>3</v>
      </c>
      <c r="T592" s="8">
        <v>0</v>
      </c>
      <c r="U592" s="8">
        <v>1</v>
      </c>
      <c r="V592" s="8"/>
      <c r="W592" s="8">
        <v>0</v>
      </c>
      <c r="X592" s="8">
        <v>1</v>
      </c>
      <c r="Y592" s="17">
        <f t="shared" si="255"/>
        <v>0</v>
      </c>
      <c r="Z592" s="17" t="str">
        <f t="shared" si="256"/>
        <v>YES</v>
      </c>
      <c r="AA592" s="17">
        <f t="shared" si="257"/>
        <v>0</v>
      </c>
      <c r="AB592" s="17">
        <f t="shared" si="258"/>
        <v>0</v>
      </c>
      <c r="AC592" s="17" t="str">
        <f t="shared" si="259"/>
        <v>YES</v>
      </c>
      <c r="AD592" s="8">
        <v>14</v>
      </c>
      <c r="AE592" s="12">
        <f t="shared" si="260"/>
        <v>0.41176470588235292</v>
      </c>
      <c r="AF592" s="19">
        <f t="shared" si="261"/>
        <v>0</v>
      </c>
      <c r="AG592" s="19">
        <f t="shared" si="262"/>
        <v>1</v>
      </c>
      <c r="AH592" s="19">
        <f t="shared" si="263"/>
        <v>1</v>
      </c>
      <c r="AI592" s="19">
        <f t="shared" si="264"/>
        <v>0</v>
      </c>
      <c r="AJ592" s="19">
        <f t="shared" si="271"/>
        <v>0</v>
      </c>
      <c r="AK592" s="19">
        <f t="shared" si="265"/>
        <v>0</v>
      </c>
      <c r="AL592" s="19">
        <f t="shared" si="266"/>
        <v>1</v>
      </c>
      <c r="AM592" s="8">
        <f t="shared" si="267"/>
        <v>1</v>
      </c>
      <c r="AN592" s="8">
        <f t="shared" si="268"/>
        <v>1</v>
      </c>
      <c r="AO592" s="8">
        <f t="shared" si="269"/>
        <v>0</v>
      </c>
      <c r="AP592" s="8">
        <f t="shared" si="270"/>
        <v>5</v>
      </c>
    </row>
    <row r="593" spans="1:42" x14ac:dyDescent="0.25">
      <c r="A593" s="8" t="s">
        <v>2274</v>
      </c>
      <c r="B593" s="8" t="s">
        <v>2284</v>
      </c>
      <c r="C593" s="9" t="s">
        <v>2316</v>
      </c>
      <c r="D593" s="10" t="s">
        <v>1177</v>
      </c>
      <c r="E593" s="8" t="s">
        <v>1178</v>
      </c>
      <c r="F593" s="11">
        <v>40</v>
      </c>
      <c r="G593" s="11">
        <v>37</v>
      </c>
      <c r="H593" s="11">
        <f t="shared" si="251"/>
        <v>-3</v>
      </c>
      <c r="I593" s="52">
        <f t="shared" si="249"/>
        <v>-7.4999999999999997E-2</v>
      </c>
      <c r="J593" s="11">
        <v>13</v>
      </c>
      <c r="K593" s="11">
        <v>6</v>
      </c>
      <c r="L593" s="14">
        <f t="shared" si="250"/>
        <v>0.46153846153846156</v>
      </c>
      <c r="M593" s="8">
        <v>3</v>
      </c>
      <c r="N593" s="12">
        <f t="shared" si="252"/>
        <v>8.1081081081081086E-2</v>
      </c>
      <c r="O593" s="8">
        <v>13</v>
      </c>
      <c r="P593" s="12">
        <f t="shared" si="253"/>
        <v>0.35135135135135137</v>
      </c>
      <c r="Q593" s="8">
        <v>2</v>
      </c>
      <c r="R593" s="12">
        <f t="shared" si="254"/>
        <v>5.4054054054054057E-2</v>
      </c>
      <c r="S593" s="8">
        <v>1</v>
      </c>
      <c r="T593" s="8">
        <v>0</v>
      </c>
      <c r="U593" s="8">
        <v>0</v>
      </c>
      <c r="V593" s="8"/>
      <c r="W593" s="8">
        <v>1</v>
      </c>
      <c r="X593" s="8">
        <v>0</v>
      </c>
      <c r="Y593" s="17">
        <f t="shared" si="255"/>
        <v>0</v>
      </c>
      <c r="Z593" s="17">
        <f t="shared" si="256"/>
        <v>0</v>
      </c>
      <c r="AA593" s="17">
        <f t="shared" si="257"/>
        <v>0</v>
      </c>
      <c r="AB593" s="17" t="str">
        <f t="shared" si="258"/>
        <v>YES</v>
      </c>
      <c r="AC593" s="17">
        <f t="shared" si="259"/>
        <v>0</v>
      </c>
      <c r="AD593" s="8">
        <v>29</v>
      </c>
      <c r="AE593" s="12">
        <f t="shared" si="260"/>
        <v>0.78378378378378377</v>
      </c>
      <c r="AF593" s="19">
        <f t="shared" si="261"/>
        <v>1</v>
      </c>
      <c r="AG593" s="19">
        <f t="shared" si="262"/>
        <v>0</v>
      </c>
      <c r="AH593" s="19">
        <f t="shared" si="263"/>
        <v>0</v>
      </c>
      <c r="AI593" s="19">
        <f t="shared" si="264"/>
        <v>0</v>
      </c>
      <c r="AJ593" s="19">
        <f t="shared" si="271"/>
        <v>0</v>
      </c>
      <c r="AK593" s="19">
        <f t="shared" si="265"/>
        <v>0</v>
      </c>
      <c r="AL593" s="19">
        <f t="shared" si="266"/>
        <v>0</v>
      </c>
      <c r="AM593" s="8">
        <f t="shared" si="267"/>
        <v>0</v>
      </c>
      <c r="AN593" s="8">
        <f t="shared" si="268"/>
        <v>1</v>
      </c>
      <c r="AO593" s="8">
        <f t="shared" si="269"/>
        <v>1</v>
      </c>
      <c r="AP593" s="8">
        <f t="shared" si="270"/>
        <v>3</v>
      </c>
    </row>
    <row r="594" spans="1:42" x14ac:dyDescent="0.25">
      <c r="A594" s="8" t="s">
        <v>2274</v>
      </c>
      <c r="B594" s="8" t="s">
        <v>2317</v>
      </c>
      <c r="C594" s="9" t="s">
        <v>2025</v>
      </c>
      <c r="D594" s="10" t="s">
        <v>1179</v>
      </c>
      <c r="E594" s="8" t="s">
        <v>1180</v>
      </c>
      <c r="F594" s="11">
        <v>47</v>
      </c>
      <c r="G594" s="11">
        <v>49</v>
      </c>
      <c r="H594" s="11">
        <f t="shared" si="251"/>
        <v>2</v>
      </c>
      <c r="I594" s="52">
        <f t="shared" si="249"/>
        <v>4.2553191489361701E-2</v>
      </c>
      <c r="J594" s="11">
        <v>25</v>
      </c>
      <c r="K594" s="11">
        <v>14</v>
      </c>
      <c r="L594" s="14">
        <f t="shared" si="250"/>
        <v>0.56000000000000005</v>
      </c>
      <c r="M594" s="8">
        <v>22</v>
      </c>
      <c r="N594" s="12">
        <f t="shared" si="252"/>
        <v>0.44897959183673469</v>
      </c>
      <c r="O594" s="8">
        <v>37</v>
      </c>
      <c r="P594" s="12">
        <f t="shared" si="253"/>
        <v>0.75510204081632648</v>
      </c>
      <c r="Q594" s="8">
        <v>28</v>
      </c>
      <c r="R594" s="12">
        <f t="shared" si="254"/>
        <v>0.5714285714285714</v>
      </c>
      <c r="S594" s="8">
        <v>2</v>
      </c>
      <c r="T594" s="8">
        <v>0</v>
      </c>
      <c r="U594" s="8">
        <v>0</v>
      </c>
      <c r="V594" s="8"/>
      <c r="W594" s="8">
        <v>0</v>
      </c>
      <c r="X594" s="8">
        <v>0</v>
      </c>
      <c r="Y594" s="17">
        <f t="shared" si="255"/>
        <v>0</v>
      </c>
      <c r="Z594" s="17">
        <f t="shared" si="256"/>
        <v>0</v>
      </c>
      <c r="AA594" s="17">
        <f t="shared" si="257"/>
        <v>0</v>
      </c>
      <c r="AB594" s="17">
        <f t="shared" si="258"/>
        <v>0</v>
      </c>
      <c r="AC594" s="17">
        <f t="shared" si="259"/>
        <v>0</v>
      </c>
      <c r="AD594" s="8">
        <v>31</v>
      </c>
      <c r="AE594" s="12">
        <f t="shared" si="260"/>
        <v>0.63265306122448983</v>
      </c>
      <c r="AF594" s="19">
        <f t="shared" si="261"/>
        <v>1</v>
      </c>
      <c r="AG594" s="19">
        <f t="shared" si="262"/>
        <v>0</v>
      </c>
      <c r="AH594" s="19">
        <f t="shared" si="263"/>
        <v>1</v>
      </c>
      <c r="AI594" s="19">
        <f t="shared" si="264"/>
        <v>1</v>
      </c>
      <c r="AJ594" s="19">
        <f t="shared" si="271"/>
        <v>1</v>
      </c>
      <c r="AK594" s="19">
        <f t="shared" si="265"/>
        <v>1</v>
      </c>
      <c r="AL594" s="19">
        <f t="shared" si="266"/>
        <v>0</v>
      </c>
      <c r="AM594" s="8">
        <f t="shared" si="267"/>
        <v>0</v>
      </c>
      <c r="AN594" s="8">
        <f t="shared" si="268"/>
        <v>0</v>
      </c>
      <c r="AO594" s="8">
        <f t="shared" si="269"/>
        <v>1</v>
      </c>
      <c r="AP594" s="8">
        <f t="shared" si="270"/>
        <v>6</v>
      </c>
    </row>
    <row r="595" spans="1:42" x14ac:dyDescent="0.25">
      <c r="A595" s="8" t="s">
        <v>2274</v>
      </c>
      <c r="B595" s="8" t="s">
        <v>2317</v>
      </c>
      <c r="C595" s="9" t="s">
        <v>2163</v>
      </c>
      <c r="D595" s="10" t="s">
        <v>1181</v>
      </c>
      <c r="E595" s="8" t="s">
        <v>1182</v>
      </c>
      <c r="F595" s="11">
        <v>40</v>
      </c>
      <c r="G595" s="11">
        <v>36</v>
      </c>
      <c r="H595" s="11">
        <f t="shared" si="251"/>
        <v>-4</v>
      </c>
      <c r="I595" s="52">
        <f t="shared" si="249"/>
        <v>-0.1</v>
      </c>
      <c r="J595" s="11">
        <v>53</v>
      </c>
      <c r="K595" s="11">
        <v>10</v>
      </c>
      <c r="L595" s="14">
        <f t="shared" si="250"/>
        <v>0.18867924528301888</v>
      </c>
      <c r="M595" s="8">
        <v>23</v>
      </c>
      <c r="N595" s="12">
        <f t="shared" si="252"/>
        <v>0.63888888888888884</v>
      </c>
      <c r="O595" s="8">
        <v>16</v>
      </c>
      <c r="P595" s="12">
        <f t="shared" si="253"/>
        <v>0.44444444444444442</v>
      </c>
      <c r="Q595" s="8">
        <v>16</v>
      </c>
      <c r="R595" s="12">
        <f t="shared" si="254"/>
        <v>0.44444444444444442</v>
      </c>
      <c r="S595" s="8">
        <v>2</v>
      </c>
      <c r="T595" s="8">
        <v>0</v>
      </c>
      <c r="U595" s="8">
        <v>0</v>
      </c>
      <c r="V595" s="8"/>
      <c r="W595" s="8">
        <v>0</v>
      </c>
      <c r="X595" s="8">
        <v>0</v>
      </c>
      <c r="Y595" s="17">
        <f t="shared" si="255"/>
        <v>0</v>
      </c>
      <c r="Z595" s="17">
        <f t="shared" si="256"/>
        <v>0</v>
      </c>
      <c r="AA595" s="17">
        <f t="shared" si="257"/>
        <v>0</v>
      </c>
      <c r="AB595" s="17">
        <f t="shared" si="258"/>
        <v>0</v>
      </c>
      <c r="AC595" s="17">
        <f t="shared" si="259"/>
        <v>0</v>
      </c>
      <c r="AD595" s="8">
        <v>25</v>
      </c>
      <c r="AE595" s="12">
        <f t="shared" si="260"/>
        <v>0.69444444444444442</v>
      </c>
      <c r="AF595" s="19">
        <f t="shared" si="261"/>
        <v>1</v>
      </c>
      <c r="AG595" s="19">
        <f t="shared" si="262"/>
        <v>0</v>
      </c>
      <c r="AH595" s="19">
        <f t="shared" si="263"/>
        <v>0</v>
      </c>
      <c r="AI595" s="19">
        <f t="shared" si="264"/>
        <v>1</v>
      </c>
      <c r="AJ595" s="19">
        <f t="shared" si="271"/>
        <v>0</v>
      </c>
      <c r="AK595" s="19">
        <f t="shared" si="265"/>
        <v>0</v>
      </c>
      <c r="AL595" s="19">
        <f t="shared" si="266"/>
        <v>0</v>
      </c>
      <c r="AM595" s="8">
        <f t="shared" si="267"/>
        <v>0</v>
      </c>
      <c r="AN595" s="8">
        <f t="shared" si="268"/>
        <v>0</v>
      </c>
      <c r="AO595" s="8">
        <f t="shared" si="269"/>
        <v>1</v>
      </c>
      <c r="AP595" s="8">
        <f t="shared" si="270"/>
        <v>3</v>
      </c>
    </row>
    <row r="596" spans="1:42" x14ac:dyDescent="0.25">
      <c r="A596" s="8" t="s">
        <v>2274</v>
      </c>
      <c r="B596" s="8" t="s">
        <v>2317</v>
      </c>
      <c r="C596" s="9" t="s">
        <v>2055</v>
      </c>
      <c r="D596" s="10" t="s">
        <v>1183</v>
      </c>
      <c r="E596" s="8" t="s">
        <v>1184</v>
      </c>
      <c r="F596" s="11">
        <v>38</v>
      </c>
      <c r="G596" s="11">
        <v>51</v>
      </c>
      <c r="H596" s="11">
        <f t="shared" si="251"/>
        <v>13</v>
      </c>
      <c r="I596" s="52">
        <f t="shared" si="249"/>
        <v>0.34210526315789475</v>
      </c>
      <c r="J596" s="11">
        <v>17</v>
      </c>
      <c r="K596" s="11">
        <v>13</v>
      </c>
      <c r="L596" s="14">
        <f t="shared" si="250"/>
        <v>0.76470588235294112</v>
      </c>
      <c r="M596" s="8">
        <v>16</v>
      </c>
      <c r="N596" s="12">
        <f t="shared" si="252"/>
        <v>0.31372549019607843</v>
      </c>
      <c r="O596" s="8">
        <v>34</v>
      </c>
      <c r="P596" s="12">
        <f t="shared" si="253"/>
        <v>0.66666666666666663</v>
      </c>
      <c r="Q596" s="8">
        <v>17</v>
      </c>
      <c r="R596" s="12">
        <f t="shared" si="254"/>
        <v>0.33333333333333331</v>
      </c>
      <c r="S596" s="8">
        <v>3</v>
      </c>
      <c r="T596" s="8">
        <v>0</v>
      </c>
      <c r="U596" s="8">
        <v>0</v>
      </c>
      <c r="V596" s="8"/>
      <c r="W596" s="8">
        <v>0</v>
      </c>
      <c r="X596" s="8">
        <v>0</v>
      </c>
      <c r="Y596" s="17">
        <f t="shared" si="255"/>
        <v>0</v>
      </c>
      <c r="Z596" s="17">
        <f t="shared" si="256"/>
        <v>0</v>
      </c>
      <c r="AA596" s="17">
        <f t="shared" si="257"/>
        <v>0</v>
      </c>
      <c r="AB596" s="17">
        <f t="shared" si="258"/>
        <v>0</v>
      </c>
      <c r="AC596" s="17">
        <f t="shared" si="259"/>
        <v>0</v>
      </c>
      <c r="AD596" s="8">
        <v>23</v>
      </c>
      <c r="AE596" s="12">
        <f t="shared" si="260"/>
        <v>0.45098039215686275</v>
      </c>
      <c r="AF596" s="19">
        <f t="shared" si="261"/>
        <v>1</v>
      </c>
      <c r="AG596" s="19">
        <f t="shared" si="262"/>
        <v>1</v>
      </c>
      <c r="AH596" s="19">
        <f t="shared" si="263"/>
        <v>1</v>
      </c>
      <c r="AI596" s="19">
        <f t="shared" si="264"/>
        <v>0</v>
      </c>
      <c r="AJ596" s="19">
        <f t="shared" si="271"/>
        <v>0</v>
      </c>
      <c r="AK596" s="19">
        <f t="shared" si="265"/>
        <v>0</v>
      </c>
      <c r="AL596" s="19">
        <f t="shared" si="266"/>
        <v>1</v>
      </c>
      <c r="AM596" s="8">
        <f t="shared" si="267"/>
        <v>0</v>
      </c>
      <c r="AN596" s="8">
        <f t="shared" si="268"/>
        <v>0</v>
      </c>
      <c r="AO596" s="8">
        <f t="shared" si="269"/>
        <v>0</v>
      </c>
      <c r="AP596" s="8">
        <f t="shared" si="270"/>
        <v>4</v>
      </c>
    </row>
    <row r="597" spans="1:42" x14ac:dyDescent="0.25">
      <c r="A597" s="8" t="s">
        <v>2274</v>
      </c>
      <c r="B597" s="8" t="s">
        <v>2317</v>
      </c>
      <c r="C597" s="9" t="s">
        <v>2015</v>
      </c>
      <c r="D597" s="10" t="s">
        <v>1185</v>
      </c>
      <c r="E597" s="8" t="s">
        <v>1186</v>
      </c>
      <c r="F597" s="11">
        <v>44</v>
      </c>
      <c r="G597" s="11">
        <v>33</v>
      </c>
      <c r="H597" s="11">
        <f t="shared" si="251"/>
        <v>-11</v>
      </c>
      <c r="I597" s="52">
        <f t="shared" si="249"/>
        <v>-0.25</v>
      </c>
      <c r="J597" s="11">
        <v>23</v>
      </c>
      <c r="K597" s="11">
        <v>10</v>
      </c>
      <c r="L597" s="14">
        <f t="shared" si="250"/>
        <v>0.43478260869565216</v>
      </c>
      <c r="M597" s="8">
        <v>13</v>
      </c>
      <c r="N597" s="12">
        <f t="shared" si="252"/>
        <v>0.39393939393939392</v>
      </c>
      <c r="O597" s="8">
        <v>23</v>
      </c>
      <c r="P597" s="12">
        <f t="shared" si="253"/>
        <v>0.69696969696969702</v>
      </c>
      <c r="Q597" s="8">
        <v>19</v>
      </c>
      <c r="R597" s="12">
        <f t="shared" si="254"/>
        <v>0.5757575757575758</v>
      </c>
      <c r="S597" s="8">
        <v>5</v>
      </c>
      <c r="T597" s="8">
        <v>0</v>
      </c>
      <c r="U597" s="8">
        <v>0</v>
      </c>
      <c r="V597" s="8"/>
      <c r="W597" s="8">
        <v>2</v>
      </c>
      <c r="X597" s="8">
        <v>0</v>
      </c>
      <c r="Y597" s="17">
        <f t="shared" si="255"/>
        <v>0</v>
      </c>
      <c r="Z597" s="17">
        <f t="shared" si="256"/>
        <v>0</v>
      </c>
      <c r="AA597" s="17">
        <f t="shared" si="257"/>
        <v>0</v>
      </c>
      <c r="AB597" s="17" t="str">
        <f t="shared" si="258"/>
        <v>YES</v>
      </c>
      <c r="AC597" s="17">
        <f t="shared" si="259"/>
        <v>0</v>
      </c>
      <c r="AD597" s="8">
        <v>20</v>
      </c>
      <c r="AE597" s="12">
        <f t="shared" si="260"/>
        <v>0.60606060606060608</v>
      </c>
      <c r="AF597" s="19">
        <f t="shared" si="261"/>
        <v>0</v>
      </c>
      <c r="AG597" s="19">
        <f t="shared" si="262"/>
        <v>0</v>
      </c>
      <c r="AH597" s="19">
        <f t="shared" si="263"/>
        <v>0</v>
      </c>
      <c r="AI597" s="19">
        <f t="shared" si="264"/>
        <v>0</v>
      </c>
      <c r="AJ597" s="19">
        <f t="shared" si="271"/>
        <v>1</v>
      </c>
      <c r="AK597" s="19">
        <f t="shared" si="265"/>
        <v>1</v>
      </c>
      <c r="AL597" s="19">
        <f t="shared" si="266"/>
        <v>1</v>
      </c>
      <c r="AM597" s="8">
        <f t="shared" si="267"/>
        <v>0</v>
      </c>
      <c r="AN597" s="8">
        <f t="shared" si="268"/>
        <v>1</v>
      </c>
      <c r="AO597" s="8">
        <f t="shared" si="269"/>
        <v>1</v>
      </c>
      <c r="AP597" s="8">
        <f t="shared" si="270"/>
        <v>5</v>
      </c>
    </row>
    <row r="598" spans="1:42" x14ac:dyDescent="0.25">
      <c r="A598" s="8" t="s">
        <v>2274</v>
      </c>
      <c r="B598" s="8" t="s">
        <v>2317</v>
      </c>
      <c r="C598" s="9" t="s">
        <v>2097</v>
      </c>
      <c r="D598" s="10" t="s">
        <v>1187</v>
      </c>
      <c r="E598" s="8" t="s">
        <v>1188</v>
      </c>
      <c r="F598" s="11">
        <v>39</v>
      </c>
      <c r="G598" s="11">
        <v>39</v>
      </c>
      <c r="H598" s="11">
        <f t="shared" si="251"/>
        <v>0</v>
      </c>
      <c r="I598" s="52">
        <f t="shared" si="249"/>
        <v>0</v>
      </c>
      <c r="J598" s="11">
        <v>18</v>
      </c>
      <c r="K598" s="11">
        <v>12</v>
      </c>
      <c r="L598" s="14">
        <f t="shared" si="250"/>
        <v>0.66666666666666663</v>
      </c>
      <c r="M598" s="8">
        <v>17</v>
      </c>
      <c r="N598" s="12">
        <f t="shared" si="252"/>
        <v>0.4358974358974359</v>
      </c>
      <c r="O598" s="8">
        <v>34</v>
      </c>
      <c r="P598" s="12">
        <f t="shared" si="253"/>
        <v>0.87179487179487181</v>
      </c>
      <c r="Q598" s="8">
        <v>24</v>
      </c>
      <c r="R598" s="12">
        <f t="shared" si="254"/>
        <v>0.61538461538461542</v>
      </c>
      <c r="S598" s="8">
        <v>6</v>
      </c>
      <c r="T598" s="8">
        <v>0</v>
      </c>
      <c r="U598" s="8">
        <v>0</v>
      </c>
      <c r="V598" s="8"/>
      <c r="W598" s="8">
        <v>2</v>
      </c>
      <c r="X598" s="8">
        <v>0</v>
      </c>
      <c r="Y598" s="17">
        <f t="shared" si="255"/>
        <v>0</v>
      </c>
      <c r="Z598" s="17">
        <f t="shared" si="256"/>
        <v>0</v>
      </c>
      <c r="AA598" s="17">
        <f t="shared" si="257"/>
        <v>0</v>
      </c>
      <c r="AB598" s="17" t="str">
        <f t="shared" si="258"/>
        <v>YES</v>
      </c>
      <c r="AC598" s="17">
        <f t="shared" si="259"/>
        <v>0</v>
      </c>
      <c r="AD598" s="8">
        <v>20</v>
      </c>
      <c r="AE598" s="12">
        <f t="shared" si="260"/>
        <v>0.51282051282051277</v>
      </c>
      <c r="AF598" s="19">
        <f t="shared" si="261"/>
        <v>1</v>
      </c>
      <c r="AG598" s="19">
        <f t="shared" si="262"/>
        <v>0</v>
      </c>
      <c r="AH598" s="19">
        <f t="shared" si="263"/>
        <v>1</v>
      </c>
      <c r="AI598" s="19">
        <f t="shared" si="264"/>
        <v>1</v>
      </c>
      <c r="AJ598" s="19">
        <f t="shared" si="271"/>
        <v>1</v>
      </c>
      <c r="AK598" s="19">
        <f t="shared" si="265"/>
        <v>1</v>
      </c>
      <c r="AL598" s="19">
        <f t="shared" si="266"/>
        <v>1</v>
      </c>
      <c r="AM598" s="8">
        <f t="shared" si="267"/>
        <v>0</v>
      </c>
      <c r="AN598" s="8">
        <f t="shared" si="268"/>
        <v>1</v>
      </c>
      <c r="AO598" s="8">
        <f t="shared" si="269"/>
        <v>0</v>
      </c>
      <c r="AP598" s="8">
        <f t="shared" si="270"/>
        <v>7</v>
      </c>
    </row>
    <row r="599" spans="1:42" x14ac:dyDescent="0.25">
      <c r="A599" s="8" t="s">
        <v>2274</v>
      </c>
      <c r="B599" s="8" t="s">
        <v>2317</v>
      </c>
      <c r="C599" s="9" t="s">
        <v>2173</v>
      </c>
      <c r="D599" s="10" t="s">
        <v>1189</v>
      </c>
      <c r="E599" s="8" t="s">
        <v>1190</v>
      </c>
      <c r="F599" s="11">
        <v>43</v>
      </c>
      <c r="G599" s="11">
        <v>40</v>
      </c>
      <c r="H599" s="11">
        <f t="shared" si="251"/>
        <v>-3</v>
      </c>
      <c r="I599" s="52">
        <f t="shared" si="249"/>
        <v>-6.9767441860465115E-2</v>
      </c>
      <c r="J599" s="11">
        <v>28</v>
      </c>
      <c r="K599" s="11">
        <v>12</v>
      </c>
      <c r="L599" s="14">
        <f t="shared" si="250"/>
        <v>0.42857142857142855</v>
      </c>
      <c r="M599" s="8">
        <v>15</v>
      </c>
      <c r="N599" s="12">
        <f t="shared" si="252"/>
        <v>0.375</v>
      </c>
      <c r="O599" s="8">
        <v>26</v>
      </c>
      <c r="P599" s="12">
        <f t="shared" si="253"/>
        <v>0.65</v>
      </c>
      <c r="Q599" s="8">
        <v>18</v>
      </c>
      <c r="R599" s="12">
        <f t="shared" si="254"/>
        <v>0.45</v>
      </c>
      <c r="S599" s="8">
        <v>6</v>
      </c>
      <c r="T599" s="8">
        <v>0</v>
      </c>
      <c r="U599" s="8">
        <v>0</v>
      </c>
      <c r="V599" s="8"/>
      <c r="W599" s="8">
        <v>0</v>
      </c>
      <c r="X599" s="8">
        <v>0</v>
      </c>
      <c r="Y599" s="17">
        <f t="shared" si="255"/>
        <v>0</v>
      </c>
      <c r="Z599" s="17">
        <f t="shared" si="256"/>
        <v>0</v>
      </c>
      <c r="AA599" s="17">
        <f t="shared" si="257"/>
        <v>0</v>
      </c>
      <c r="AB599" s="17">
        <f t="shared" si="258"/>
        <v>0</v>
      </c>
      <c r="AC599" s="17">
        <f t="shared" si="259"/>
        <v>0</v>
      </c>
      <c r="AD599" s="8">
        <v>15</v>
      </c>
      <c r="AE599" s="12">
        <f t="shared" si="260"/>
        <v>0.375</v>
      </c>
      <c r="AF599" s="19">
        <f t="shared" si="261"/>
        <v>1</v>
      </c>
      <c r="AG599" s="19">
        <f t="shared" si="262"/>
        <v>0</v>
      </c>
      <c r="AH599" s="19">
        <f t="shared" si="263"/>
        <v>0</v>
      </c>
      <c r="AI599" s="19">
        <f t="shared" si="264"/>
        <v>0</v>
      </c>
      <c r="AJ599" s="19">
        <f t="shared" si="271"/>
        <v>0</v>
      </c>
      <c r="AK599" s="19">
        <f t="shared" si="265"/>
        <v>0</v>
      </c>
      <c r="AL599" s="19">
        <f t="shared" si="266"/>
        <v>1</v>
      </c>
      <c r="AM599" s="8">
        <f t="shared" si="267"/>
        <v>0</v>
      </c>
      <c r="AN599" s="8">
        <f t="shared" si="268"/>
        <v>0</v>
      </c>
      <c r="AO599" s="8">
        <f t="shared" si="269"/>
        <v>0</v>
      </c>
      <c r="AP599" s="8">
        <f t="shared" si="270"/>
        <v>2</v>
      </c>
    </row>
    <row r="600" spans="1:42" x14ac:dyDescent="0.25">
      <c r="A600" s="8" t="s">
        <v>2274</v>
      </c>
      <c r="B600" s="8" t="s">
        <v>2317</v>
      </c>
      <c r="C600" s="9" t="s">
        <v>2017</v>
      </c>
      <c r="D600" s="10" t="s">
        <v>1191</v>
      </c>
      <c r="E600" s="8" t="s">
        <v>1192</v>
      </c>
      <c r="F600" s="11">
        <v>36</v>
      </c>
      <c r="G600" s="11">
        <v>34</v>
      </c>
      <c r="H600" s="11">
        <f t="shared" si="251"/>
        <v>-2</v>
      </c>
      <c r="I600" s="52">
        <f t="shared" si="249"/>
        <v>-5.5555555555555552E-2</v>
      </c>
      <c r="J600" s="11">
        <v>20</v>
      </c>
      <c r="K600" s="11">
        <v>9</v>
      </c>
      <c r="L600" s="14">
        <f t="shared" si="250"/>
        <v>0.45</v>
      </c>
      <c r="M600" s="8">
        <v>14</v>
      </c>
      <c r="N600" s="12">
        <f t="shared" si="252"/>
        <v>0.41176470588235292</v>
      </c>
      <c r="O600" s="8">
        <v>26</v>
      </c>
      <c r="P600" s="12">
        <f t="shared" si="253"/>
        <v>0.76470588235294112</v>
      </c>
      <c r="Q600" s="8">
        <v>9</v>
      </c>
      <c r="R600" s="12">
        <f t="shared" si="254"/>
        <v>0.26470588235294118</v>
      </c>
      <c r="S600" s="8">
        <v>7</v>
      </c>
      <c r="T600" s="8">
        <v>0</v>
      </c>
      <c r="U600" s="8">
        <v>0</v>
      </c>
      <c r="V600" s="8"/>
      <c r="W600" s="8">
        <v>0</v>
      </c>
      <c r="X600" s="8">
        <v>1</v>
      </c>
      <c r="Y600" s="17">
        <f t="shared" si="255"/>
        <v>0</v>
      </c>
      <c r="Z600" s="17">
        <f t="shared" si="256"/>
        <v>0</v>
      </c>
      <c r="AA600" s="17">
        <f t="shared" si="257"/>
        <v>0</v>
      </c>
      <c r="AB600" s="17">
        <f t="shared" si="258"/>
        <v>0</v>
      </c>
      <c r="AC600" s="17" t="str">
        <f t="shared" si="259"/>
        <v>YES</v>
      </c>
      <c r="AD600" s="8">
        <v>11</v>
      </c>
      <c r="AE600" s="12">
        <f t="shared" si="260"/>
        <v>0.3235294117647059</v>
      </c>
      <c r="AF600" s="19">
        <f t="shared" si="261"/>
        <v>0</v>
      </c>
      <c r="AG600" s="19">
        <f t="shared" si="262"/>
        <v>0</v>
      </c>
      <c r="AH600" s="19">
        <f t="shared" si="263"/>
        <v>0</v>
      </c>
      <c r="AI600" s="19">
        <f t="shared" si="264"/>
        <v>1</v>
      </c>
      <c r="AJ600" s="19">
        <f t="shared" si="271"/>
        <v>1</v>
      </c>
      <c r="AK600" s="19">
        <f t="shared" si="265"/>
        <v>0</v>
      </c>
      <c r="AL600" s="19">
        <f t="shared" si="266"/>
        <v>1</v>
      </c>
      <c r="AM600" s="8">
        <f t="shared" si="267"/>
        <v>0</v>
      </c>
      <c r="AN600" s="8">
        <f t="shared" si="268"/>
        <v>1</v>
      </c>
      <c r="AO600" s="8">
        <f t="shared" si="269"/>
        <v>0</v>
      </c>
      <c r="AP600" s="8">
        <f t="shared" si="270"/>
        <v>4</v>
      </c>
    </row>
    <row r="601" spans="1:42" x14ac:dyDescent="0.25">
      <c r="A601" s="8" t="s">
        <v>2274</v>
      </c>
      <c r="B601" s="8" t="s">
        <v>2317</v>
      </c>
      <c r="C601" s="9" t="s">
        <v>1966</v>
      </c>
      <c r="D601" s="10" t="s">
        <v>1193</v>
      </c>
      <c r="E601" s="8" t="s">
        <v>1194</v>
      </c>
      <c r="F601" s="11">
        <v>34</v>
      </c>
      <c r="G601" s="11">
        <v>34</v>
      </c>
      <c r="H601" s="11">
        <f t="shared" si="251"/>
        <v>0</v>
      </c>
      <c r="I601" s="52">
        <f t="shared" si="249"/>
        <v>0</v>
      </c>
      <c r="J601" s="11">
        <v>13</v>
      </c>
      <c r="K601" s="11">
        <v>4</v>
      </c>
      <c r="L601" s="14">
        <f t="shared" si="250"/>
        <v>0.30769230769230771</v>
      </c>
      <c r="M601" s="8">
        <v>12</v>
      </c>
      <c r="N601" s="12">
        <f t="shared" si="252"/>
        <v>0.35294117647058826</v>
      </c>
      <c r="O601" s="8">
        <v>19</v>
      </c>
      <c r="P601" s="12">
        <f t="shared" si="253"/>
        <v>0.55882352941176472</v>
      </c>
      <c r="Q601" s="8">
        <v>17</v>
      </c>
      <c r="R601" s="12">
        <f t="shared" si="254"/>
        <v>0.5</v>
      </c>
      <c r="S601" s="8">
        <v>3</v>
      </c>
      <c r="T601" s="8">
        <v>0</v>
      </c>
      <c r="U601" s="8">
        <v>0</v>
      </c>
      <c r="V601" s="8"/>
      <c r="W601" s="8">
        <v>0</v>
      </c>
      <c r="X601" s="8">
        <v>0</v>
      </c>
      <c r="Y601" s="17">
        <f t="shared" si="255"/>
        <v>0</v>
      </c>
      <c r="Z601" s="17">
        <f t="shared" si="256"/>
        <v>0</v>
      </c>
      <c r="AA601" s="17">
        <f t="shared" si="257"/>
        <v>0</v>
      </c>
      <c r="AB601" s="17">
        <f t="shared" si="258"/>
        <v>0</v>
      </c>
      <c r="AC601" s="17">
        <f t="shared" si="259"/>
        <v>0</v>
      </c>
      <c r="AD601" s="8">
        <v>5</v>
      </c>
      <c r="AE601" s="12">
        <f t="shared" si="260"/>
        <v>0.14705882352941177</v>
      </c>
      <c r="AF601" s="19">
        <f t="shared" si="261"/>
        <v>0</v>
      </c>
      <c r="AG601" s="19">
        <f t="shared" si="262"/>
        <v>0</v>
      </c>
      <c r="AH601" s="19">
        <f t="shared" si="263"/>
        <v>0</v>
      </c>
      <c r="AI601" s="19">
        <f t="shared" si="264"/>
        <v>0</v>
      </c>
      <c r="AJ601" s="19">
        <f t="shared" si="271"/>
        <v>0</v>
      </c>
      <c r="AK601" s="19">
        <f t="shared" si="265"/>
        <v>1</v>
      </c>
      <c r="AL601" s="19">
        <f t="shared" si="266"/>
        <v>1</v>
      </c>
      <c r="AM601" s="8">
        <f t="shared" si="267"/>
        <v>0</v>
      </c>
      <c r="AN601" s="8">
        <f t="shared" si="268"/>
        <v>0</v>
      </c>
      <c r="AO601" s="8">
        <f t="shared" si="269"/>
        <v>0</v>
      </c>
      <c r="AP601" s="8">
        <f t="shared" si="270"/>
        <v>2</v>
      </c>
    </row>
    <row r="602" spans="1:42" x14ac:dyDescent="0.25">
      <c r="A602" s="8" t="s">
        <v>2274</v>
      </c>
      <c r="B602" s="8" t="s">
        <v>2317</v>
      </c>
      <c r="C602" s="9" t="s">
        <v>2174</v>
      </c>
      <c r="D602" s="10" t="s">
        <v>1195</v>
      </c>
      <c r="E602" s="8" t="s">
        <v>1196</v>
      </c>
      <c r="F602" s="11">
        <v>13</v>
      </c>
      <c r="G602" s="11">
        <v>16</v>
      </c>
      <c r="H602" s="11">
        <f t="shared" si="251"/>
        <v>3</v>
      </c>
      <c r="I602" s="52">
        <f t="shared" si="249"/>
        <v>0.23076923076923078</v>
      </c>
      <c r="J602" s="11">
        <v>4</v>
      </c>
      <c r="K602" s="11">
        <v>2</v>
      </c>
      <c r="L602" s="14">
        <f t="shared" si="250"/>
        <v>0.5</v>
      </c>
      <c r="M602" s="8">
        <v>9</v>
      </c>
      <c r="N602" s="12">
        <f t="shared" si="252"/>
        <v>0.5625</v>
      </c>
      <c r="O602" s="8">
        <v>16</v>
      </c>
      <c r="P602" s="12">
        <f t="shared" si="253"/>
        <v>1</v>
      </c>
      <c r="Q602" s="8">
        <v>9</v>
      </c>
      <c r="R602" s="12">
        <f t="shared" si="254"/>
        <v>0.5625</v>
      </c>
      <c r="S602" s="8">
        <v>4</v>
      </c>
      <c r="T602" s="8">
        <v>0</v>
      </c>
      <c r="U602" s="8">
        <v>0</v>
      </c>
      <c r="V602" s="8"/>
      <c r="W602" s="8">
        <v>3</v>
      </c>
      <c r="X602" s="8">
        <v>1</v>
      </c>
      <c r="Y602" s="17">
        <f t="shared" si="255"/>
        <v>0</v>
      </c>
      <c r="Z602" s="17">
        <f t="shared" si="256"/>
        <v>0</v>
      </c>
      <c r="AA602" s="17">
        <f t="shared" si="257"/>
        <v>0</v>
      </c>
      <c r="AB602" s="17" t="str">
        <f t="shared" si="258"/>
        <v>YES</v>
      </c>
      <c r="AC602" s="17" t="str">
        <f t="shared" si="259"/>
        <v>YES</v>
      </c>
      <c r="AD602" s="8">
        <v>13</v>
      </c>
      <c r="AE602" s="12">
        <f t="shared" si="260"/>
        <v>0.8125</v>
      </c>
      <c r="AF602" s="19">
        <f t="shared" si="261"/>
        <v>0</v>
      </c>
      <c r="AG602" s="19">
        <f t="shared" si="262"/>
        <v>1</v>
      </c>
      <c r="AH602" s="19">
        <f t="shared" si="263"/>
        <v>1</v>
      </c>
      <c r="AI602" s="19">
        <f t="shared" si="264"/>
        <v>1</v>
      </c>
      <c r="AJ602" s="19">
        <f t="shared" si="271"/>
        <v>1</v>
      </c>
      <c r="AK602" s="19">
        <f t="shared" si="265"/>
        <v>1</v>
      </c>
      <c r="AL602" s="19">
        <f t="shared" si="266"/>
        <v>1</v>
      </c>
      <c r="AM602" s="8">
        <f t="shared" si="267"/>
        <v>0</v>
      </c>
      <c r="AN602" s="8">
        <f t="shared" si="268"/>
        <v>1</v>
      </c>
      <c r="AO602" s="8">
        <f t="shared" si="269"/>
        <v>1</v>
      </c>
      <c r="AP602" s="8">
        <f t="shared" si="270"/>
        <v>8</v>
      </c>
    </row>
    <row r="603" spans="1:42" x14ac:dyDescent="0.25">
      <c r="A603" s="8" t="s">
        <v>2274</v>
      </c>
      <c r="B603" s="8" t="s">
        <v>2318</v>
      </c>
      <c r="C603" s="9" t="s">
        <v>2276</v>
      </c>
      <c r="D603" s="10" t="s">
        <v>1197</v>
      </c>
      <c r="E603" s="8" t="s">
        <v>1606</v>
      </c>
      <c r="F603" s="11">
        <v>15</v>
      </c>
      <c r="G603" s="11">
        <v>15</v>
      </c>
      <c r="H603" s="11">
        <f t="shared" si="251"/>
        <v>0</v>
      </c>
      <c r="I603" s="52">
        <f t="shared" si="249"/>
        <v>0</v>
      </c>
      <c r="J603" s="11">
        <v>6</v>
      </c>
      <c r="K603" s="11">
        <v>5</v>
      </c>
      <c r="L603" s="14">
        <f t="shared" si="250"/>
        <v>0.83333333333333337</v>
      </c>
      <c r="M603" s="8">
        <v>8</v>
      </c>
      <c r="N603" s="12">
        <f t="shared" si="252"/>
        <v>0.53333333333333333</v>
      </c>
      <c r="O603" s="8">
        <v>14</v>
      </c>
      <c r="P603" s="12">
        <f t="shared" si="253"/>
        <v>0.93333333333333335</v>
      </c>
      <c r="Q603" s="8">
        <v>11</v>
      </c>
      <c r="R603" s="12">
        <f t="shared" si="254"/>
        <v>0.73333333333333328</v>
      </c>
      <c r="S603" s="8">
        <v>4</v>
      </c>
      <c r="T603" s="8">
        <v>0</v>
      </c>
      <c r="U603" s="8">
        <v>0</v>
      </c>
      <c r="V603" s="8"/>
      <c r="W603" s="8">
        <v>1</v>
      </c>
      <c r="X603" s="8">
        <v>0</v>
      </c>
      <c r="Y603" s="17">
        <f t="shared" si="255"/>
        <v>0</v>
      </c>
      <c r="Z603" s="17">
        <f t="shared" si="256"/>
        <v>0</v>
      </c>
      <c r="AA603" s="17">
        <f t="shared" si="257"/>
        <v>0</v>
      </c>
      <c r="AB603" s="17" t="str">
        <f t="shared" si="258"/>
        <v>YES</v>
      </c>
      <c r="AC603" s="17">
        <f t="shared" si="259"/>
        <v>0</v>
      </c>
      <c r="AD603" s="8">
        <v>11</v>
      </c>
      <c r="AE603" s="12">
        <f t="shared" si="260"/>
        <v>0.73333333333333328</v>
      </c>
      <c r="AF603" s="19">
        <f t="shared" si="261"/>
        <v>0</v>
      </c>
      <c r="AG603" s="19">
        <f t="shared" si="262"/>
        <v>0</v>
      </c>
      <c r="AH603" s="19">
        <f t="shared" si="263"/>
        <v>1</v>
      </c>
      <c r="AI603" s="19">
        <f t="shared" si="264"/>
        <v>1</v>
      </c>
      <c r="AJ603" s="19">
        <f t="shared" si="271"/>
        <v>1</v>
      </c>
      <c r="AK603" s="19">
        <f t="shared" si="265"/>
        <v>1</v>
      </c>
      <c r="AL603" s="19">
        <f t="shared" si="266"/>
        <v>1</v>
      </c>
      <c r="AM603" s="8">
        <f t="shared" si="267"/>
        <v>0</v>
      </c>
      <c r="AN603" s="8">
        <f t="shared" si="268"/>
        <v>1</v>
      </c>
      <c r="AO603" s="8">
        <f t="shared" si="269"/>
        <v>1</v>
      </c>
      <c r="AP603" s="8">
        <f t="shared" si="270"/>
        <v>7</v>
      </c>
    </row>
    <row r="604" spans="1:42" x14ac:dyDescent="0.25">
      <c r="A604" s="8" t="s">
        <v>2274</v>
      </c>
      <c r="B604" s="8" t="s">
        <v>2318</v>
      </c>
      <c r="C604" s="9" t="s">
        <v>2183</v>
      </c>
      <c r="D604" s="10" t="s">
        <v>1198</v>
      </c>
      <c r="E604" s="8" t="s">
        <v>1199</v>
      </c>
      <c r="F604" s="11">
        <v>18</v>
      </c>
      <c r="G604" s="11">
        <v>18</v>
      </c>
      <c r="H604" s="11">
        <f t="shared" si="251"/>
        <v>0</v>
      </c>
      <c r="I604" s="52">
        <f t="shared" si="249"/>
        <v>0</v>
      </c>
      <c r="J604" s="11">
        <v>6</v>
      </c>
      <c r="K604" s="11">
        <v>2</v>
      </c>
      <c r="L604" s="14">
        <f t="shared" si="250"/>
        <v>0.33333333333333331</v>
      </c>
      <c r="M604" s="8">
        <v>4</v>
      </c>
      <c r="N604" s="12">
        <f t="shared" si="252"/>
        <v>0.22222222222222221</v>
      </c>
      <c r="O604" s="8">
        <v>6</v>
      </c>
      <c r="P604" s="12">
        <f t="shared" si="253"/>
        <v>0.33333333333333331</v>
      </c>
      <c r="Q604" s="8">
        <v>6</v>
      </c>
      <c r="R604" s="12">
        <f t="shared" si="254"/>
        <v>0.33333333333333331</v>
      </c>
      <c r="S604" s="8">
        <v>6</v>
      </c>
      <c r="T604" s="8">
        <v>0</v>
      </c>
      <c r="U604" s="8">
        <v>0</v>
      </c>
      <c r="V604" s="8"/>
      <c r="W604" s="8">
        <v>0</v>
      </c>
      <c r="X604" s="8">
        <v>0</v>
      </c>
      <c r="Y604" s="17">
        <f t="shared" si="255"/>
        <v>0</v>
      </c>
      <c r="Z604" s="17">
        <f t="shared" si="256"/>
        <v>0</v>
      </c>
      <c r="AA604" s="17">
        <f t="shared" si="257"/>
        <v>0</v>
      </c>
      <c r="AB604" s="17">
        <f t="shared" si="258"/>
        <v>0</v>
      </c>
      <c r="AC604" s="17">
        <f t="shared" si="259"/>
        <v>0</v>
      </c>
      <c r="AD604" s="8">
        <v>8</v>
      </c>
      <c r="AE604" s="12">
        <f t="shared" si="260"/>
        <v>0.44444444444444442</v>
      </c>
      <c r="AF604" s="19">
        <f t="shared" si="261"/>
        <v>0</v>
      </c>
      <c r="AG604" s="19">
        <f t="shared" si="262"/>
        <v>0</v>
      </c>
      <c r="AH604" s="19">
        <f t="shared" si="263"/>
        <v>0</v>
      </c>
      <c r="AI604" s="19">
        <f t="shared" si="264"/>
        <v>0</v>
      </c>
      <c r="AJ604" s="19">
        <f t="shared" si="271"/>
        <v>0</v>
      </c>
      <c r="AK604" s="19">
        <f t="shared" si="265"/>
        <v>0</v>
      </c>
      <c r="AL604" s="19">
        <f t="shared" si="266"/>
        <v>1</v>
      </c>
      <c r="AM604" s="8">
        <f t="shared" si="267"/>
        <v>0</v>
      </c>
      <c r="AN604" s="8">
        <f t="shared" si="268"/>
        <v>0</v>
      </c>
      <c r="AO604" s="8">
        <f t="shared" si="269"/>
        <v>0</v>
      </c>
      <c r="AP604" s="8">
        <f t="shared" si="270"/>
        <v>1</v>
      </c>
    </row>
    <row r="605" spans="1:42" x14ac:dyDescent="0.25">
      <c r="A605" s="8" t="s">
        <v>2274</v>
      </c>
      <c r="B605" s="8" t="s">
        <v>2318</v>
      </c>
      <c r="C605" s="9" t="s">
        <v>2184</v>
      </c>
      <c r="D605" s="10" t="s">
        <v>1200</v>
      </c>
      <c r="E605" s="8" t="s">
        <v>1201</v>
      </c>
      <c r="F605" s="11">
        <v>13</v>
      </c>
      <c r="G605" s="11">
        <v>11</v>
      </c>
      <c r="H605" s="11">
        <f t="shared" si="251"/>
        <v>-2</v>
      </c>
      <c r="I605" s="52">
        <f t="shared" si="249"/>
        <v>-0.15384615384615385</v>
      </c>
      <c r="J605" s="11">
        <v>5</v>
      </c>
      <c r="K605" s="11">
        <v>3</v>
      </c>
      <c r="L605" s="14">
        <f t="shared" si="250"/>
        <v>0.6</v>
      </c>
      <c r="M605" s="8">
        <v>4</v>
      </c>
      <c r="N605" s="12">
        <f t="shared" si="252"/>
        <v>0.36363636363636365</v>
      </c>
      <c r="O605" s="8">
        <v>8</v>
      </c>
      <c r="P605" s="12">
        <f t="shared" si="253"/>
        <v>0.72727272727272729</v>
      </c>
      <c r="Q605" s="8">
        <v>6</v>
      </c>
      <c r="R605" s="12">
        <f t="shared" si="254"/>
        <v>0.54545454545454541</v>
      </c>
      <c r="S605" s="8">
        <v>2</v>
      </c>
      <c r="T605" s="8">
        <v>0</v>
      </c>
      <c r="U605" s="8">
        <v>0</v>
      </c>
      <c r="V605" s="8"/>
      <c r="W605" s="8">
        <v>0</v>
      </c>
      <c r="X605" s="8">
        <v>0</v>
      </c>
      <c r="Y605" s="17">
        <f t="shared" si="255"/>
        <v>0</v>
      </c>
      <c r="Z605" s="17">
        <f t="shared" si="256"/>
        <v>0</v>
      </c>
      <c r="AA605" s="17">
        <f t="shared" si="257"/>
        <v>0</v>
      </c>
      <c r="AB605" s="17">
        <f t="shared" si="258"/>
        <v>0</v>
      </c>
      <c r="AC605" s="17">
        <f t="shared" si="259"/>
        <v>0</v>
      </c>
      <c r="AD605" s="8">
        <v>6</v>
      </c>
      <c r="AE605" s="12">
        <f t="shared" si="260"/>
        <v>0.54545454545454541</v>
      </c>
      <c r="AF605" s="19">
        <f t="shared" si="261"/>
        <v>0</v>
      </c>
      <c r="AG605" s="19">
        <f t="shared" si="262"/>
        <v>0</v>
      </c>
      <c r="AH605" s="19">
        <f t="shared" si="263"/>
        <v>1</v>
      </c>
      <c r="AI605" s="19">
        <f t="shared" si="264"/>
        <v>0</v>
      </c>
      <c r="AJ605" s="19">
        <f t="shared" si="271"/>
        <v>1</v>
      </c>
      <c r="AK605" s="19">
        <f t="shared" si="265"/>
        <v>1</v>
      </c>
      <c r="AL605" s="19">
        <f t="shared" si="266"/>
        <v>0</v>
      </c>
      <c r="AM605" s="8">
        <f t="shared" si="267"/>
        <v>0</v>
      </c>
      <c r="AN605" s="8">
        <f t="shared" si="268"/>
        <v>0</v>
      </c>
      <c r="AO605" s="8">
        <f t="shared" si="269"/>
        <v>0</v>
      </c>
      <c r="AP605" s="8">
        <f t="shared" si="270"/>
        <v>3</v>
      </c>
    </row>
    <row r="606" spans="1:42" x14ac:dyDescent="0.25">
      <c r="A606" s="8" t="s">
        <v>2274</v>
      </c>
      <c r="B606" s="8" t="s">
        <v>2318</v>
      </c>
      <c r="C606" s="9" t="s">
        <v>2057</v>
      </c>
      <c r="D606" s="10" t="s">
        <v>1202</v>
      </c>
      <c r="E606" s="8" t="s">
        <v>1203</v>
      </c>
      <c r="F606" s="11">
        <v>13</v>
      </c>
      <c r="G606" s="11">
        <v>12</v>
      </c>
      <c r="H606" s="11">
        <f t="shared" si="251"/>
        <v>-1</v>
      </c>
      <c r="I606" s="52">
        <f t="shared" si="249"/>
        <v>-7.6923076923076927E-2</v>
      </c>
      <c r="J606" s="11">
        <v>10</v>
      </c>
      <c r="K606" s="11">
        <v>5</v>
      </c>
      <c r="L606" s="14">
        <f t="shared" si="250"/>
        <v>0.5</v>
      </c>
      <c r="M606" s="8">
        <v>5</v>
      </c>
      <c r="N606" s="12">
        <f t="shared" si="252"/>
        <v>0.41666666666666669</v>
      </c>
      <c r="O606" s="8">
        <v>7</v>
      </c>
      <c r="P606" s="12">
        <f t="shared" si="253"/>
        <v>0.58333333333333337</v>
      </c>
      <c r="Q606" s="8">
        <v>3</v>
      </c>
      <c r="R606" s="12">
        <f t="shared" si="254"/>
        <v>0.25</v>
      </c>
      <c r="S606" s="8">
        <v>2</v>
      </c>
      <c r="T606" s="8">
        <v>0</v>
      </c>
      <c r="U606" s="8">
        <v>0</v>
      </c>
      <c r="V606" s="8"/>
      <c r="W606" s="8">
        <v>0</v>
      </c>
      <c r="X606" s="8">
        <v>0</v>
      </c>
      <c r="Y606" s="17">
        <f t="shared" si="255"/>
        <v>0</v>
      </c>
      <c r="Z606" s="17">
        <f t="shared" si="256"/>
        <v>0</v>
      </c>
      <c r="AA606" s="17">
        <f t="shared" si="257"/>
        <v>0</v>
      </c>
      <c r="AB606" s="17">
        <f t="shared" si="258"/>
        <v>0</v>
      </c>
      <c r="AC606" s="17">
        <f t="shared" si="259"/>
        <v>0</v>
      </c>
      <c r="AD606" s="8">
        <v>10</v>
      </c>
      <c r="AE606" s="12">
        <f t="shared" si="260"/>
        <v>0.83333333333333337</v>
      </c>
      <c r="AF606" s="19">
        <f t="shared" si="261"/>
        <v>0</v>
      </c>
      <c r="AG606" s="19">
        <f t="shared" si="262"/>
        <v>0</v>
      </c>
      <c r="AH606" s="19">
        <f t="shared" si="263"/>
        <v>1</v>
      </c>
      <c r="AI606" s="19">
        <f t="shared" si="264"/>
        <v>1</v>
      </c>
      <c r="AJ606" s="19">
        <f t="shared" si="271"/>
        <v>0</v>
      </c>
      <c r="AK606" s="19">
        <f t="shared" si="265"/>
        <v>0</v>
      </c>
      <c r="AL606" s="19">
        <f t="shared" si="266"/>
        <v>0</v>
      </c>
      <c r="AM606" s="8">
        <f t="shared" si="267"/>
        <v>0</v>
      </c>
      <c r="AN606" s="8">
        <f t="shared" si="268"/>
        <v>0</v>
      </c>
      <c r="AO606" s="8">
        <f t="shared" si="269"/>
        <v>1</v>
      </c>
      <c r="AP606" s="8">
        <f t="shared" si="270"/>
        <v>3</v>
      </c>
    </row>
    <row r="607" spans="1:42" x14ac:dyDescent="0.25">
      <c r="A607" s="8" t="s">
        <v>2274</v>
      </c>
      <c r="B607" s="8" t="s">
        <v>2318</v>
      </c>
      <c r="C607" s="9" t="s">
        <v>2211</v>
      </c>
      <c r="D607" s="10" t="s">
        <v>1204</v>
      </c>
      <c r="E607" s="8" t="s">
        <v>1205</v>
      </c>
      <c r="F607" s="11">
        <v>41</v>
      </c>
      <c r="G607" s="11">
        <v>26</v>
      </c>
      <c r="H607" s="11">
        <f t="shared" si="251"/>
        <v>-15</v>
      </c>
      <c r="I607" s="52">
        <f t="shared" si="249"/>
        <v>-0.36585365853658536</v>
      </c>
      <c r="J607" s="11">
        <v>19</v>
      </c>
      <c r="K607" s="11">
        <v>11</v>
      </c>
      <c r="L607" s="14">
        <f t="shared" si="250"/>
        <v>0.57894736842105265</v>
      </c>
      <c r="M607" s="8">
        <v>10</v>
      </c>
      <c r="N607" s="12">
        <f t="shared" si="252"/>
        <v>0.38461538461538464</v>
      </c>
      <c r="O607" s="8">
        <v>18</v>
      </c>
      <c r="P607" s="48">
        <f t="shared" si="253"/>
        <v>0.69230769230769229</v>
      </c>
      <c r="Q607" s="8">
        <v>15</v>
      </c>
      <c r="R607" s="12">
        <f t="shared" si="254"/>
        <v>0.57692307692307687</v>
      </c>
      <c r="S607" s="8">
        <v>12</v>
      </c>
      <c r="T607" s="8">
        <v>0</v>
      </c>
      <c r="U607" s="8">
        <v>1</v>
      </c>
      <c r="V607" s="8"/>
      <c r="W607" s="8">
        <v>0</v>
      </c>
      <c r="X607" s="8">
        <v>0</v>
      </c>
      <c r="Y607" s="17">
        <f t="shared" si="255"/>
        <v>0</v>
      </c>
      <c r="Z607" s="17" t="str">
        <f t="shared" si="256"/>
        <v>YES</v>
      </c>
      <c r="AA607" s="17">
        <f t="shared" si="257"/>
        <v>0</v>
      </c>
      <c r="AB607" s="17">
        <f t="shared" si="258"/>
        <v>0</v>
      </c>
      <c r="AC607" s="17">
        <f t="shared" si="259"/>
        <v>0</v>
      </c>
      <c r="AD607" s="8">
        <v>18</v>
      </c>
      <c r="AE607" s="12">
        <f t="shared" si="260"/>
        <v>0.69230769230769229</v>
      </c>
      <c r="AF607" s="19">
        <f t="shared" si="261"/>
        <v>0</v>
      </c>
      <c r="AG607" s="19">
        <f t="shared" si="262"/>
        <v>0</v>
      </c>
      <c r="AH607" s="19">
        <f t="shared" si="263"/>
        <v>1</v>
      </c>
      <c r="AI607" s="19">
        <f t="shared" si="264"/>
        <v>0</v>
      </c>
      <c r="AJ607" s="19">
        <f>IF(P607&gt;=0.69,1,0)</f>
        <v>1</v>
      </c>
      <c r="AK607" s="19">
        <f t="shared" si="265"/>
        <v>1</v>
      </c>
      <c r="AL607" s="19">
        <f t="shared" si="266"/>
        <v>1</v>
      </c>
      <c r="AM607" s="8">
        <f t="shared" si="267"/>
        <v>1</v>
      </c>
      <c r="AN607" s="8">
        <f t="shared" si="268"/>
        <v>0</v>
      </c>
      <c r="AO607" s="8">
        <f t="shared" si="269"/>
        <v>1</v>
      </c>
      <c r="AP607" s="8">
        <f t="shared" si="270"/>
        <v>6</v>
      </c>
    </row>
    <row r="608" spans="1:42" x14ac:dyDescent="0.25">
      <c r="A608" s="8" t="s">
        <v>2274</v>
      </c>
      <c r="B608" s="8" t="s">
        <v>2318</v>
      </c>
      <c r="C608" s="9" t="s">
        <v>2112</v>
      </c>
      <c r="D608" s="10" t="s">
        <v>1206</v>
      </c>
      <c r="E608" s="8" t="s">
        <v>1207</v>
      </c>
      <c r="F608" s="11">
        <v>40</v>
      </c>
      <c r="G608" s="11">
        <v>50</v>
      </c>
      <c r="H608" s="11">
        <f t="shared" si="251"/>
        <v>10</v>
      </c>
      <c r="I608" s="52">
        <f t="shared" si="249"/>
        <v>0.25</v>
      </c>
      <c r="J608" s="11">
        <v>22</v>
      </c>
      <c r="K608" s="11">
        <v>9</v>
      </c>
      <c r="L608" s="14">
        <f t="shared" si="250"/>
        <v>0.40909090909090912</v>
      </c>
      <c r="M608" s="8">
        <v>17</v>
      </c>
      <c r="N608" s="12">
        <f t="shared" si="252"/>
        <v>0.34</v>
      </c>
      <c r="O608" s="8">
        <v>39</v>
      </c>
      <c r="P608" s="12">
        <f t="shared" si="253"/>
        <v>0.78</v>
      </c>
      <c r="Q608" s="8">
        <v>20</v>
      </c>
      <c r="R608" s="12">
        <f t="shared" si="254"/>
        <v>0.4</v>
      </c>
      <c r="S608" s="8">
        <v>6</v>
      </c>
      <c r="T608" s="8">
        <v>0</v>
      </c>
      <c r="U608" s="8">
        <v>1</v>
      </c>
      <c r="V608" s="8"/>
      <c r="W608" s="8">
        <v>0</v>
      </c>
      <c r="X608" s="8">
        <v>3</v>
      </c>
      <c r="Y608" s="17">
        <f t="shared" si="255"/>
        <v>0</v>
      </c>
      <c r="Z608" s="17" t="str">
        <f t="shared" si="256"/>
        <v>YES</v>
      </c>
      <c r="AA608" s="17">
        <f t="shared" si="257"/>
        <v>0</v>
      </c>
      <c r="AB608" s="17">
        <f t="shared" si="258"/>
        <v>0</v>
      </c>
      <c r="AC608" s="17" t="str">
        <f t="shared" si="259"/>
        <v>YES</v>
      </c>
      <c r="AD608" s="8">
        <v>30</v>
      </c>
      <c r="AE608" s="12">
        <f t="shared" si="260"/>
        <v>0.6</v>
      </c>
      <c r="AF608" s="19">
        <f t="shared" si="261"/>
        <v>1</v>
      </c>
      <c r="AG608" s="19">
        <f t="shared" si="262"/>
        <v>1</v>
      </c>
      <c r="AH608" s="19">
        <f t="shared" si="263"/>
        <v>0</v>
      </c>
      <c r="AI608" s="19">
        <f t="shared" si="264"/>
        <v>0</v>
      </c>
      <c r="AJ608" s="19">
        <f t="shared" ref="AJ608:AJ639" si="272">IF(P608&gt;=0.695,1,0)</f>
        <v>1</v>
      </c>
      <c r="AK608" s="19">
        <f t="shared" si="265"/>
        <v>0</v>
      </c>
      <c r="AL608" s="19">
        <f t="shared" si="266"/>
        <v>1</v>
      </c>
      <c r="AM608" s="8">
        <f t="shared" si="267"/>
        <v>1</v>
      </c>
      <c r="AN608" s="8">
        <f t="shared" si="268"/>
        <v>1</v>
      </c>
      <c r="AO608" s="8">
        <f t="shared" si="269"/>
        <v>1</v>
      </c>
      <c r="AP608" s="8">
        <f t="shared" si="270"/>
        <v>7</v>
      </c>
    </row>
    <row r="609" spans="1:43" x14ac:dyDescent="0.25">
      <c r="A609" s="8" t="s">
        <v>2274</v>
      </c>
      <c r="B609" s="8" t="s">
        <v>2318</v>
      </c>
      <c r="C609" s="9" t="s">
        <v>1965</v>
      </c>
      <c r="D609" s="10" t="s">
        <v>1208</v>
      </c>
      <c r="E609" s="8" t="s">
        <v>1209</v>
      </c>
      <c r="F609" s="11">
        <v>19</v>
      </c>
      <c r="G609" s="11">
        <v>18</v>
      </c>
      <c r="H609" s="11">
        <f t="shared" si="251"/>
        <v>-1</v>
      </c>
      <c r="I609" s="52">
        <f t="shared" si="249"/>
        <v>-5.2631578947368418E-2</v>
      </c>
      <c r="J609" s="11">
        <v>10</v>
      </c>
      <c r="K609" s="11">
        <v>6</v>
      </c>
      <c r="L609" s="14">
        <f t="shared" si="250"/>
        <v>0.6</v>
      </c>
      <c r="M609" s="8">
        <v>5</v>
      </c>
      <c r="N609" s="12">
        <f t="shared" si="252"/>
        <v>0.27777777777777779</v>
      </c>
      <c r="O609" s="8">
        <v>15</v>
      </c>
      <c r="P609" s="12">
        <f t="shared" si="253"/>
        <v>0.83333333333333337</v>
      </c>
      <c r="Q609" s="8">
        <v>8</v>
      </c>
      <c r="R609" s="12">
        <f t="shared" si="254"/>
        <v>0.44444444444444442</v>
      </c>
      <c r="S609" s="8">
        <v>5</v>
      </c>
      <c r="T609" s="8">
        <v>0</v>
      </c>
      <c r="U609" s="8">
        <v>0</v>
      </c>
      <c r="V609" s="8"/>
      <c r="W609" s="8">
        <v>0</v>
      </c>
      <c r="X609" s="8">
        <v>0</v>
      </c>
      <c r="Y609" s="17">
        <f t="shared" si="255"/>
        <v>0</v>
      </c>
      <c r="Z609" s="17">
        <f t="shared" si="256"/>
        <v>0</v>
      </c>
      <c r="AA609" s="17">
        <f t="shared" si="257"/>
        <v>0</v>
      </c>
      <c r="AB609" s="17">
        <f t="shared" si="258"/>
        <v>0</v>
      </c>
      <c r="AC609" s="17">
        <f t="shared" si="259"/>
        <v>0</v>
      </c>
      <c r="AD609" s="8">
        <v>16</v>
      </c>
      <c r="AE609" s="12">
        <f t="shared" si="260"/>
        <v>0.88888888888888884</v>
      </c>
      <c r="AF609" s="19">
        <f t="shared" si="261"/>
        <v>0</v>
      </c>
      <c r="AG609" s="19">
        <f t="shared" si="262"/>
        <v>0</v>
      </c>
      <c r="AH609" s="19">
        <f t="shared" si="263"/>
        <v>1</v>
      </c>
      <c r="AI609" s="19">
        <f t="shared" si="264"/>
        <v>0</v>
      </c>
      <c r="AJ609" s="19">
        <f t="shared" si="272"/>
        <v>1</v>
      </c>
      <c r="AK609" s="19">
        <f t="shared" si="265"/>
        <v>0</v>
      </c>
      <c r="AL609" s="19">
        <f t="shared" si="266"/>
        <v>1</v>
      </c>
      <c r="AM609" s="8">
        <f t="shared" si="267"/>
        <v>0</v>
      </c>
      <c r="AN609" s="8">
        <f t="shared" si="268"/>
        <v>0</v>
      </c>
      <c r="AO609" s="8">
        <f t="shared" si="269"/>
        <v>1</v>
      </c>
      <c r="AP609" s="8">
        <f t="shared" si="270"/>
        <v>4</v>
      </c>
    </row>
    <row r="610" spans="1:43" x14ac:dyDescent="0.25">
      <c r="A610" s="20" t="s">
        <v>2274</v>
      </c>
      <c r="B610" s="20" t="s">
        <v>2318</v>
      </c>
      <c r="C610" s="21" t="s">
        <v>2200</v>
      </c>
      <c r="D610" s="22" t="s">
        <v>1210</v>
      </c>
      <c r="E610" s="20" t="s">
        <v>1211</v>
      </c>
      <c r="F610" s="23">
        <v>10</v>
      </c>
      <c r="G610" s="23">
        <v>3</v>
      </c>
      <c r="H610" s="23">
        <f t="shared" si="251"/>
        <v>-7</v>
      </c>
      <c r="I610" s="53">
        <f t="shared" si="249"/>
        <v>-0.7</v>
      </c>
      <c r="J610" s="23">
        <v>7</v>
      </c>
      <c r="K610" s="23">
        <v>1</v>
      </c>
      <c r="L610" s="24">
        <f t="shared" si="250"/>
        <v>0.14285714285714285</v>
      </c>
      <c r="M610" s="20">
        <v>1</v>
      </c>
      <c r="N610" s="25">
        <f t="shared" si="252"/>
        <v>0.33333333333333331</v>
      </c>
      <c r="O610" s="20">
        <v>1</v>
      </c>
      <c r="P610" s="25">
        <f t="shared" si="253"/>
        <v>0.33333333333333331</v>
      </c>
      <c r="Q610" s="20">
        <v>1</v>
      </c>
      <c r="R610" s="25">
        <f t="shared" si="254"/>
        <v>0.33333333333333331</v>
      </c>
      <c r="S610" s="20">
        <v>2</v>
      </c>
      <c r="T610" s="20">
        <v>0</v>
      </c>
      <c r="U610" s="20">
        <v>0</v>
      </c>
      <c r="V610" s="20"/>
      <c r="W610" s="20">
        <v>0</v>
      </c>
      <c r="X610" s="20">
        <v>0</v>
      </c>
      <c r="Y610" s="26">
        <f t="shared" si="255"/>
        <v>0</v>
      </c>
      <c r="Z610" s="26">
        <f t="shared" si="256"/>
        <v>0</v>
      </c>
      <c r="AA610" s="26">
        <f t="shared" si="257"/>
        <v>0</v>
      </c>
      <c r="AB610" s="26">
        <f t="shared" si="258"/>
        <v>0</v>
      </c>
      <c r="AC610" s="26">
        <f t="shared" si="259"/>
        <v>0</v>
      </c>
      <c r="AD610" s="20">
        <v>1</v>
      </c>
      <c r="AE610" s="25">
        <f t="shared" si="260"/>
        <v>0.33333333333333331</v>
      </c>
      <c r="AF610" s="27">
        <f t="shared" si="261"/>
        <v>0</v>
      </c>
      <c r="AG610" s="27">
        <f t="shared" si="262"/>
        <v>0</v>
      </c>
      <c r="AH610" s="27">
        <f t="shared" si="263"/>
        <v>0</v>
      </c>
      <c r="AI610" s="27">
        <f t="shared" si="264"/>
        <v>0</v>
      </c>
      <c r="AJ610" s="27">
        <f t="shared" si="272"/>
        <v>0</v>
      </c>
      <c r="AK610" s="27">
        <f t="shared" si="265"/>
        <v>0</v>
      </c>
      <c r="AL610" s="27">
        <f t="shared" si="266"/>
        <v>0</v>
      </c>
      <c r="AM610" s="20">
        <f t="shared" si="267"/>
        <v>0</v>
      </c>
      <c r="AN610" s="20">
        <f t="shared" si="268"/>
        <v>0</v>
      </c>
      <c r="AO610" s="20">
        <f t="shared" si="269"/>
        <v>0</v>
      </c>
      <c r="AP610" s="20">
        <f t="shared" si="270"/>
        <v>0</v>
      </c>
      <c r="AQ610" s="28"/>
    </row>
    <row r="611" spans="1:43" x14ac:dyDescent="0.25">
      <c r="A611" s="20" t="s">
        <v>2274</v>
      </c>
      <c r="B611" s="20" t="s">
        <v>2318</v>
      </c>
      <c r="C611" s="21" t="s">
        <v>1987</v>
      </c>
      <c r="D611" s="22" t="s">
        <v>1212</v>
      </c>
      <c r="E611" s="20" t="s">
        <v>1213</v>
      </c>
      <c r="F611" s="23">
        <v>13</v>
      </c>
      <c r="G611" s="23">
        <v>9</v>
      </c>
      <c r="H611" s="23">
        <f t="shared" si="251"/>
        <v>-4</v>
      </c>
      <c r="I611" s="53">
        <f t="shared" si="249"/>
        <v>-0.30769230769230771</v>
      </c>
      <c r="J611" s="23">
        <v>8</v>
      </c>
      <c r="K611" s="23">
        <v>0</v>
      </c>
      <c r="L611" s="24">
        <f>IFERROR(K611/J611,"0")</f>
        <v>0</v>
      </c>
      <c r="M611" s="20">
        <v>2</v>
      </c>
      <c r="N611" s="25">
        <f t="shared" si="252"/>
        <v>0.22222222222222221</v>
      </c>
      <c r="O611" s="20">
        <v>5</v>
      </c>
      <c r="P611" s="25">
        <f t="shared" si="253"/>
        <v>0.55555555555555558</v>
      </c>
      <c r="Q611" s="20">
        <v>5</v>
      </c>
      <c r="R611" s="25">
        <f t="shared" si="254"/>
        <v>0.55555555555555558</v>
      </c>
      <c r="S611" s="20">
        <v>6</v>
      </c>
      <c r="T611" s="20">
        <v>0</v>
      </c>
      <c r="U611" s="20">
        <v>0</v>
      </c>
      <c r="V611" s="20"/>
      <c r="W611" s="20">
        <v>0</v>
      </c>
      <c r="X611" s="20">
        <v>0</v>
      </c>
      <c r="Y611" s="26">
        <f t="shared" si="255"/>
        <v>0</v>
      </c>
      <c r="Z611" s="26">
        <f t="shared" si="256"/>
        <v>0</v>
      </c>
      <c r="AA611" s="26">
        <f t="shared" si="257"/>
        <v>0</v>
      </c>
      <c r="AB611" s="26">
        <f t="shared" si="258"/>
        <v>0</v>
      </c>
      <c r="AC611" s="26">
        <f t="shared" si="259"/>
        <v>0</v>
      </c>
      <c r="AD611" s="20">
        <v>3</v>
      </c>
      <c r="AE611" s="25">
        <f t="shared" si="260"/>
        <v>0.33333333333333331</v>
      </c>
      <c r="AF611" s="27">
        <f t="shared" si="261"/>
        <v>0</v>
      </c>
      <c r="AG611" s="27">
        <f t="shared" si="262"/>
        <v>0</v>
      </c>
      <c r="AH611" s="27">
        <f t="shared" si="263"/>
        <v>0</v>
      </c>
      <c r="AI611" s="27">
        <f t="shared" si="264"/>
        <v>0</v>
      </c>
      <c r="AJ611" s="27">
        <f t="shared" si="272"/>
        <v>0</v>
      </c>
      <c r="AK611" s="27">
        <f t="shared" si="265"/>
        <v>1</v>
      </c>
      <c r="AL611" s="27">
        <f t="shared" si="266"/>
        <v>1</v>
      </c>
      <c r="AM611" s="20">
        <f t="shared" si="267"/>
        <v>0</v>
      </c>
      <c r="AN611" s="20">
        <f t="shared" si="268"/>
        <v>0</v>
      </c>
      <c r="AO611" s="20">
        <f t="shared" si="269"/>
        <v>0</v>
      </c>
      <c r="AP611" s="20">
        <f t="shared" si="270"/>
        <v>2</v>
      </c>
      <c r="AQ611" s="28"/>
    </row>
    <row r="612" spans="1:43" x14ac:dyDescent="0.25">
      <c r="A612" s="8" t="s">
        <v>2274</v>
      </c>
      <c r="B612" s="8" t="s">
        <v>2318</v>
      </c>
      <c r="C612" s="9" t="s">
        <v>2192</v>
      </c>
      <c r="D612" s="10" t="s">
        <v>1214</v>
      </c>
      <c r="E612" s="8" t="s">
        <v>1215</v>
      </c>
      <c r="F612" s="11">
        <v>50</v>
      </c>
      <c r="G612" s="11">
        <v>68</v>
      </c>
      <c r="H612" s="11">
        <f t="shared" si="251"/>
        <v>18</v>
      </c>
      <c r="I612" s="52">
        <f t="shared" si="249"/>
        <v>0.36</v>
      </c>
      <c r="J612" s="11">
        <v>25</v>
      </c>
      <c r="K612" s="11">
        <v>14</v>
      </c>
      <c r="L612" s="14">
        <f>IFERROR(K612/J612,"0%")</f>
        <v>0.56000000000000005</v>
      </c>
      <c r="M612" s="8">
        <v>18</v>
      </c>
      <c r="N612" s="12">
        <f t="shared" si="252"/>
        <v>0.26470588235294118</v>
      </c>
      <c r="O612" s="8">
        <v>61</v>
      </c>
      <c r="P612" s="12">
        <f t="shared" si="253"/>
        <v>0.8970588235294118</v>
      </c>
      <c r="Q612" s="8">
        <v>37</v>
      </c>
      <c r="R612" s="12">
        <f t="shared" si="254"/>
        <v>0.54411764705882348</v>
      </c>
      <c r="S612" s="8">
        <v>4</v>
      </c>
      <c r="T612" s="8">
        <v>1</v>
      </c>
      <c r="U612" s="8">
        <v>0</v>
      </c>
      <c r="V612" s="8">
        <v>1</v>
      </c>
      <c r="W612" s="8">
        <v>1</v>
      </c>
      <c r="X612" s="8">
        <v>0</v>
      </c>
      <c r="Y612" s="17" t="str">
        <f t="shared" si="255"/>
        <v>YES</v>
      </c>
      <c r="Z612" s="17">
        <f t="shared" si="256"/>
        <v>0</v>
      </c>
      <c r="AA612" s="17" t="str">
        <f t="shared" si="257"/>
        <v>YES</v>
      </c>
      <c r="AB612" s="17" t="str">
        <f t="shared" si="258"/>
        <v>YES</v>
      </c>
      <c r="AC612" s="17">
        <f t="shared" si="259"/>
        <v>0</v>
      </c>
      <c r="AD612" s="8">
        <v>26</v>
      </c>
      <c r="AE612" s="12">
        <f t="shared" si="260"/>
        <v>0.38235294117647056</v>
      </c>
      <c r="AF612" s="19">
        <f t="shared" si="261"/>
        <v>1</v>
      </c>
      <c r="AG612" s="19">
        <f t="shared" si="262"/>
        <v>1</v>
      </c>
      <c r="AH612" s="19">
        <f t="shared" si="263"/>
        <v>1</v>
      </c>
      <c r="AI612" s="19">
        <f t="shared" si="264"/>
        <v>0</v>
      </c>
      <c r="AJ612" s="19">
        <f t="shared" si="272"/>
        <v>1</v>
      </c>
      <c r="AK612" s="19">
        <f t="shared" si="265"/>
        <v>1</v>
      </c>
      <c r="AL612" s="19">
        <f t="shared" si="266"/>
        <v>1</v>
      </c>
      <c r="AM612" s="8">
        <f t="shared" si="267"/>
        <v>1</v>
      </c>
      <c r="AN612" s="8">
        <f t="shared" si="268"/>
        <v>1</v>
      </c>
      <c r="AO612" s="8">
        <f t="shared" si="269"/>
        <v>0</v>
      </c>
      <c r="AP612" s="8">
        <f t="shared" si="270"/>
        <v>8</v>
      </c>
    </row>
    <row r="613" spans="1:43" x14ac:dyDescent="0.25">
      <c r="A613" s="8" t="s">
        <v>2274</v>
      </c>
      <c r="B613" s="8" t="s">
        <v>2318</v>
      </c>
      <c r="C613" s="9" t="s">
        <v>2174</v>
      </c>
      <c r="D613" s="10" t="s">
        <v>1216</v>
      </c>
      <c r="E613" s="8" t="s">
        <v>1217</v>
      </c>
      <c r="F613" s="11">
        <v>37</v>
      </c>
      <c r="G613" s="11">
        <v>31</v>
      </c>
      <c r="H613" s="11">
        <f t="shared" si="251"/>
        <v>-6</v>
      </c>
      <c r="I613" s="52">
        <f t="shared" si="249"/>
        <v>-0.16216216216216217</v>
      </c>
      <c r="J613" s="11">
        <v>15</v>
      </c>
      <c r="K613" s="11">
        <v>5</v>
      </c>
      <c r="L613" s="14">
        <f>IFERROR(K613/J613,"0%")</f>
        <v>0.33333333333333331</v>
      </c>
      <c r="M613" s="8">
        <v>11</v>
      </c>
      <c r="N613" s="12">
        <f t="shared" si="252"/>
        <v>0.35483870967741937</v>
      </c>
      <c r="O613" s="8">
        <v>22</v>
      </c>
      <c r="P613" s="12">
        <f t="shared" si="253"/>
        <v>0.70967741935483875</v>
      </c>
      <c r="Q613" s="8">
        <v>14</v>
      </c>
      <c r="R613" s="12">
        <f t="shared" si="254"/>
        <v>0.45161290322580644</v>
      </c>
      <c r="S613" s="8">
        <v>10</v>
      </c>
      <c r="T613" s="8">
        <v>0</v>
      </c>
      <c r="U613" s="8">
        <v>0</v>
      </c>
      <c r="V613" s="8"/>
      <c r="W613" s="8">
        <v>0</v>
      </c>
      <c r="X613" s="8">
        <v>0</v>
      </c>
      <c r="Y613" s="17">
        <f t="shared" si="255"/>
        <v>0</v>
      </c>
      <c r="Z613" s="17">
        <f t="shared" si="256"/>
        <v>0</v>
      </c>
      <c r="AA613" s="17">
        <f t="shared" si="257"/>
        <v>0</v>
      </c>
      <c r="AB613" s="17">
        <f t="shared" si="258"/>
        <v>0</v>
      </c>
      <c r="AC613" s="17">
        <f t="shared" si="259"/>
        <v>0</v>
      </c>
      <c r="AD613" s="8">
        <v>16</v>
      </c>
      <c r="AE613" s="12">
        <f t="shared" si="260"/>
        <v>0.5161290322580645</v>
      </c>
      <c r="AF613" s="19">
        <f t="shared" si="261"/>
        <v>0</v>
      </c>
      <c r="AG613" s="19">
        <f t="shared" si="262"/>
        <v>0</v>
      </c>
      <c r="AH613" s="19">
        <f t="shared" si="263"/>
        <v>0</v>
      </c>
      <c r="AI613" s="19">
        <f t="shared" si="264"/>
        <v>0</v>
      </c>
      <c r="AJ613" s="19">
        <f t="shared" si="272"/>
        <v>1</v>
      </c>
      <c r="AK613" s="19">
        <f t="shared" si="265"/>
        <v>0</v>
      </c>
      <c r="AL613" s="19">
        <f t="shared" si="266"/>
        <v>1</v>
      </c>
      <c r="AM613" s="8">
        <f t="shared" si="267"/>
        <v>0</v>
      </c>
      <c r="AN613" s="8">
        <f t="shared" si="268"/>
        <v>0</v>
      </c>
      <c r="AO613" s="8">
        <f t="shared" si="269"/>
        <v>0</v>
      </c>
      <c r="AP613" s="8">
        <f t="shared" si="270"/>
        <v>2</v>
      </c>
    </row>
    <row r="614" spans="1:43" x14ac:dyDescent="0.25">
      <c r="A614" s="8" t="s">
        <v>2274</v>
      </c>
      <c r="B614" s="8" t="s">
        <v>2318</v>
      </c>
      <c r="C614" s="9" t="s">
        <v>2078</v>
      </c>
      <c r="D614" s="10" t="s">
        <v>1218</v>
      </c>
      <c r="E614" s="8" t="s">
        <v>1219</v>
      </c>
      <c r="F614" s="11">
        <v>16</v>
      </c>
      <c r="G614" s="11">
        <v>14</v>
      </c>
      <c r="H614" s="11">
        <f t="shared" si="251"/>
        <v>-2</v>
      </c>
      <c r="I614" s="52">
        <f t="shared" si="249"/>
        <v>-0.125</v>
      </c>
      <c r="J614" s="11">
        <v>10</v>
      </c>
      <c r="K614" s="11">
        <v>4</v>
      </c>
      <c r="L614" s="14">
        <f>IFERROR(K614/J614,"0%")</f>
        <v>0.4</v>
      </c>
      <c r="M614" s="8">
        <v>7</v>
      </c>
      <c r="N614" s="12">
        <f t="shared" si="252"/>
        <v>0.5</v>
      </c>
      <c r="O614" s="8">
        <v>14</v>
      </c>
      <c r="P614" s="12">
        <f t="shared" si="253"/>
        <v>1</v>
      </c>
      <c r="Q614" s="8">
        <v>11</v>
      </c>
      <c r="R614" s="12">
        <f t="shared" si="254"/>
        <v>0.7857142857142857</v>
      </c>
      <c r="S614" s="8">
        <v>2</v>
      </c>
      <c r="T614" s="8">
        <v>0</v>
      </c>
      <c r="U614" s="8">
        <v>0</v>
      </c>
      <c r="V614" s="8"/>
      <c r="W614" s="8">
        <v>1</v>
      </c>
      <c r="X614" s="8">
        <v>0</v>
      </c>
      <c r="Y614" s="17">
        <f t="shared" si="255"/>
        <v>0</v>
      </c>
      <c r="Z614" s="17">
        <f t="shared" si="256"/>
        <v>0</v>
      </c>
      <c r="AA614" s="17">
        <f t="shared" si="257"/>
        <v>0</v>
      </c>
      <c r="AB614" s="17" t="str">
        <f t="shared" si="258"/>
        <v>YES</v>
      </c>
      <c r="AC614" s="17">
        <f t="shared" si="259"/>
        <v>0</v>
      </c>
      <c r="AD614" s="8">
        <v>8</v>
      </c>
      <c r="AE614" s="12">
        <f t="shared" si="260"/>
        <v>0.5714285714285714</v>
      </c>
      <c r="AF614" s="19">
        <f t="shared" si="261"/>
        <v>0</v>
      </c>
      <c r="AG614" s="19">
        <f t="shared" si="262"/>
        <v>0</v>
      </c>
      <c r="AH614" s="19">
        <f t="shared" si="263"/>
        <v>0</v>
      </c>
      <c r="AI614" s="19">
        <f t="shared" si="264"/>
        <v>1</v>
      </c>
      <c r="AJ614" s="19">
        <f t="shared" si="272"/>
        <v>1</v>
      </c>
      <c r="AK614" s="19">
        <f t="shared" si="265"/>
        <v>1</v>
      </c>
      <c r="AL614" s="19">
        <f t="shared" si="266"/>
        <v>0</v>
      </c>
      <c r="AM614" s="8">
        <f t="shared" si="267"/>
        <v>0</v>
      </c>
      <c r="AN614" s="8">
        <f t="shared" si="268"/>
        <v>1</v>
      </c>
      <c r="AO614" s="8">
        <f t="shared" si="269"/>
        <v>0</v>
      </c>
      <c r="AP614" s="8">
        <f t="shared" si="270"/>
        <v>4</v>
      </c>
    </row>
    <row r="615" spans="1:43" x14ac:dyDescent="0.25">
      <c r="A615" s="8" t="s">
        <v>2274</v>
      </c>
      <c r="B615" s="8" t="s">
        <v>2318</v>
      </c>
      <c r="C615" s="9" t="s">
        <v>2009</v>
      </c>
      <c r="D615" s="10" t="s">
        <v>1220</v>
      </c>
      <c r="E615" s="8" t="s">
        <v>1607</v>
      </c>
      <c r="F615" s="11">
        <v>31</v>
      </c>
      <c r="G615" s="11">
        <v>25</v>
      </c>
      <c r="H615" s="11">
        <f t="shared" si="251"/>
        <v>-6</v>
      </c>
      <c r="I615" s="52">
        <f t="shared" si="249"/>
        <v>-0.19354838709677419</v>
      </c>
      <c r="J615" s="11">
        <v>6</v>
      </c>
      <c r="K615" s="11">
        <v>3</v>
      </c>
      <c r="L615" s="14">
        <f>IFERROR(K615/J615,"0%")</f>
        <v>0.5</v>
      </c>
      <c r="M615" s="8">
        <v>9</v>
      </c>
      <c r="N615" s="12">
        <f t="shared" si="252"/>
        <v>0.36</v>
      </c>
      <c r="O615" s="8">
        <v>15</v>
      </c>
      <c r="P615" s="12">
        <f t="shared" si="253"/>
        <v>0.6</v>
      </c>
      <c r="Q615" s="8">
        <v>13</v>
      </c>
      <c r="R615" s="12">
        <f t="shared" si="254"/>
        <v>0.52</v>
      </c>
      <c r="S615" s="8">
        <v>4</v>
      </c>
      <c r="T615" s="8">
        <v>0</v>
      </c>
      <c r="U615" s="8">
        <v>1</v>
      </c>
      <c r="V615" s="8"/>
      <c r="W615" s="8">
        <v>0</v>
      </c>
      <c r="X615" s="8">
        <v>0</v>
      </c>
      <c r="Y615" s="17">
        <f t="shared" si="255"/>
        <v>0</v>
      </c>
      <c r="Z615" s="17" t="str">
        <f t="shared" si="256"/>
        <v>YES</v>
      </c>
      <c r="AA615" s="17">
        <f t="shared" si="257"/>
        <v>0</v>
      </c>
      <c r="AB615" s="17">
        <f t="shared" si="258"/>
        <v>0</v>
      </c>
      <c r="AC615" s="17">
        <f t="shared" si="259"/>
        <v>0</v>
      </c>
      <c r="AD615" s="8">
        <v>21</v>
      </c>
      <c r="AE615" s="12">
        <f t="shared" si="260"/>
        <v>0.84</v>
      </c>
      <c r="AF615" s="19">
        <f t="shared" si="261"/>
        <v>0</v>
      </c>
      <c r="AG615" s="19">
        <f t="shared" si="262"/>
        <v>0</v>
      </c>
      <c r="AH615" s="19">
        <f t="shared" si="263"/>
        <v>1</v>
      </c>
      <c r="AI615" s="19">
        <f t="shared" si="264"/>
        <v>0</v>
      </c>
      <c r="AJ615" s="19">
        <f t="shared" si="272"/>
        <v>0</v>
      </c>
      <c r="AK615" s="19">
        <f t="shared" si="265"/>
        <v>1</v>
      </c>
      <c r="AL615" s="19">
        <f t="shared" si="266"/>
        <v>1</v>
      </c>
      <c r="AM615" s="8">
        <f t="shared" si="267"/>
        <v>1</v>
      </c>
      <c r="AN615" s="8">
        <f t="shared" si="268"/>
        <v>0</v>
      </c>
      <c r="AO615" s="8">
        <f t="shared" si="269"/>
        <v>1</v>
      </c>
      <c r="AP615" s="8">
        <f t="shared" si="270"/>
        <v>5</v>
      </c>
    </row>
    <row r="616" spans="1:43" x14ac:dyDescent="0.25">
      <c r="A616" s="8" t="s">
        <v>2274</v>
      </c>
      <c r="B616" s="8" t="s">
        <v>2319</v>
      </c>
      <c r="C616" s="9" t="s">
        <v>2024</v>
      </c>
      <c r="D616" s="10" t="s">
        <v>1221</v>
      </c>
      <c r="E616" s="8" t="s">
        <v>1222</v>
      </c>
      <c r="F616" s="11">
        <v>23</v>
      </c>
      <c r="G616" s="11">
        <v>33</v>
      </c>
      <c r="H616" s="11">
        <f t="shared" si="251"/>
        <v>10</v>
      </c>
      <c r="I616" s="52">
        <f t="shared" si="249"/>
        <v>0.43478260869565216</v>
      </c>
      <c r="J616" s="11">
        <v>5</v>
      </c>
      <c r="K616" s="11">
        <v>2</v>
      </c>
      <c r="L616" s="14">
        <f>IFERROR(K616/J616,"0%")</f>
        <v>0.4</v>
      </c>
      <c r="M616" s="8">
        <v>10</v>
      </c>
      <c r="N616" s="12">
        <f t="shared" si="252"/>
        <v>0.30303030303030304</v>
      </c>
      <c r="O616" s="8">
        <v>13</v>
      </c>
      <c r="P616" s="12">
        <f t="shared" si="253"/>
        <v>0.39393939393939392</v>
      </c>
      <c r="Q616" s="8">
        <v>11</v>
      </c>
      <c r="R616" s="12">
        <f t="shared" si="254"/>
        <v>0.33333333333333331</v>
      </c>
      <c r="S616" s="8">
        <v>8</v>
      </c>
      <c r="T616" s="8">
        <v>0</v>
      </c>
      <c r="U616" s="8">
        <v>1</v>
      </c>
      <c r="V616" s="8"/>
      <c r="W616" s="8">
        <v>0</v>
      </c>
      <c r="X616" s="8">
        <v>1</v>
      </c>
      <c r="Y616" s="17">
        <f t="shared" si="255"/>
        <v>0</v>
      </c>
      <c r="Z616" s="17" t="str">
        <f t="shared" si="256"/>
        <v>YES</v>
      </c>
      <c r="AA616" s="17">
        <f t="shared" si="257"/>
        <v>0</v>
      </c>
      <c r="AB616" s="17">
        <f t="shared" si="258"/>
        <v>0</v>
      </c>
      <c r="AC616" s="17" t="str">
        <f t="shared" si="259"/>
        <v>YES</v>
      </c>
      <c r="AD616" s="8">
        <v>12</v>
      </c>
      <c r="AE616" s="12">
        <f t="shared" si="260"/>
        <v>0.36363636363636365</v>
      </c>
      <c r="AF616" s="19">
        <f t="shared" si="261"/>
        <v>0</v>
      </c>
      <c r="AG616" s="19">
        <f t="shared" si="262"/>
        <v>1</v>
      </c>
      <c r="AH616" s="19">
        <f t="shared" si="263"/>
        <v>0</v>
      </c>
      <c r="AI616" s="19">
        <f t="shared" si="264"/>
        <v>0</v>
      </c>
      <c r="AJ616" s="19">
        <f t="shared" si="272"/>
        <v>0</v>
      </c>
      <c r="AK616" s="19">
        <f t="shared" si="265"/>
        <v>0</v>
      </c>
      <c r="AL616" s="19">
        <f t="shared" si="266"/>
        <v>1</v>
      </c>
      <c r="AM616" s="8">
        <f t="shared" si="267"/>
        <v>1</v>
      </c>
      <c r="AN616" s="8">
        <f t="shared" si="268"/>
        <v>1</v>
      </c>
      <c r="AO616" s="8">
        <f t="shared" si="269"/>
        <v>0</v>
      </c>
      <c r="AP616" s="8">
        <f t="shared" si="270"/>
        <v>4</v>
      </c>
    </row>
    <row r="617" spans="1:43" x14ac:dyDescent="0.25">
      <c r="A617" s="8" t="s">
        <v>2274</v>
      </c>
      <c r="B617" s="8" t="s">
        <v>2319</v>
      </c>
      <c r="C617" s="9" t="s">
        <v>1959</v>
      </c>
      <c r="D617" s="10" t="s">
        <v>2320</v>
      </c>
      <c r="E617" s="8" t="s">
        <v>2321</v>
      </c>
      <c r="F617" s="11">
        <v>0</v>
      </c>
      <c r="G617" s="11">
        <v>19</v>
      </c>
      <c r="H617" s="11">
        <f t="shared" si="251"/>
        <v>19</v>
      </c>
      <c r="I617" s="59" t="s">
        <v>2457</v>
      </c>
      <c r="J617" s="11">
        <v>0</v>
      </c>
      <c r="K617" s="11">
        <v>0</v>
      </c>
      <c r="L617" s="57">
        <v>0</v>
      </c>
      <c r="M617" s="8">
        <v>2</v>
      </c>
      <c r="N617" s="12">
        <f t="shared" si="252"/>
        <v>0.10526315789473684</v>
      </c>
      <c r="O617" s="8">
        <v>7</v>
      </c>
      <c r="P617" s="12">
        <f t="shared" si="253"/>
        <v>0.36842105263157893</v>
      </c>
      <c r="Q617" s="8">
        <v>2</v>
      </c>
      <c r="R617" s="12">
        <f t="shared" si="254"/>
        <v>0.10526315789473684</v>
      </c>
      <c r="S617" s="8">
        <v>2</v>
      </c>
      <c r="T617" s="8">
        <v>0</v>
      </c>
      <c r="U617" s="8">
        <v>0</v>
      </c>
      <c r="V617" s="8"/>
      <c r="W617" s="8">
        <v>0</v>
      </c>
      <c r="X617" s="8">
        <v>0</v>
      </c>
      <c r="Y617" s="17">
        <f t="shared" si="255"/>
        <v>0</v>
      </c>
      <c r="Z617" s="17">
        <f t="shared" si="256"/>
        <v>0</v>
      </c>
      <c r="AA617" s="17">
        <f t="shared" si="257"/>
        <v>0</v>
      </c>
      <c r="AB617" s="17">
        <f t="shared" si="258"/>
        <v>0</v>
      </c>
      <c r="AC617" s="17">
        <f t="shared" si="259"/>
        <v>0</v>
      </c>
      <c r="AD617" s="8">
        <v>3</v>
      </c>
      <c r="AE617" s="12">
        <f t="shared" si="260"/>
        <v>0.15789473684210525</v>
      </c>
      <c r="AF617" s="19">
        <f t="shared" si="261"/>
        <v>0</v>
      </c>
      <c r="AG617" s="19">
        <f t="shared" si="262"/>
        <v>1</v>
      </c>
      <c r="AH617" s="19">
        <f t="shared" si="263"/>
        <v>0</v>
      </c>
      <c r="AI617" s="19">
        <f t="shared" si="264"/>
        <v>0</v>
      </c>
      <c r="AJ617" s="19">
        <f t="shared" si="272"/>
        <v>0</v>
      </c>
      <c r="AK617" s="19">
        <f t="shared" si="265"/>
        <v>0</v>
      </c>
      <c r="AL617" s="19">
        <f t="shared" si="266"/>
        <v>0</v>
      </c>
      <c r="AM617" s="8">
        <f t="shared" si="267"/>
        <v>0</v>
      </c>
      <c r="AN617" s="8">
        <f t="shared" si="268"/>
        <v>0</v>
      </c>
      <c r="AO617" s="8">
        <f t="shared" si="269"/>
        <v>0</v>
      </c>
      <c r="AP617" s="8">
        <f t="shared" si="270"/>
        <v>1</v>
      </c>
    </row>
    <row r="618" spans="1:43" x14ac:dyDescent="0.25">
      <c r="A618" s="8" t="s">
        <v>2274</v>
      </c>
      <c r="B618" s="8" t="s">
        <v>2319</v>
      </c>
      <c r="C618" s="9" t="s">
        <v>1960</v>
      </c>
      <c r="D618" s="10" t="s">
        <v>1223</v>
      </c>
      <c r="E618" s="8" t="s">
        <v>1224</v>
      </c>
      <c r="F618" s="11">
        <v>30</v>
      </c>
      <c r="G618" s="11">
        <v>27</v>
      </c>
      <c r="H618" s="11">
        <f t="shared" si="251"/>
        <v>-3</v>
      </c>
      <c r="I618" s="52">
        <f t="shared" ref="I618:I649" si="273">H618/F618</f>
        <v>-0.1</v>
      </c>
      <c r="J618" s="11">
        <v>14</v>
      </c>
      <c r="K618" s="11">
        <v>7</v>
      </c>
      <c r="L618" s="14">
        <f t="shared" ref="L618:L652" si="274">IFERROR(K618/J618,"0%")</f>
        <v>0.5</v>
      </c>
      <c r="M618" s="8">
        <v>6</v>
      </c>
      <c r="N618" s="12">
        <f t="shared" si="252"/>
        <v>0.22222222222222221</v>
      </c>
      <c r="O618" s="8">
        <v>14</v>
      </c>
      <c r="P618" s="12">
        <f t="shared" si="253"/>
        <v>0.51851851851851849</v>
      </c>
      <c r="Q618" s="8">
        <v>6</v>
      </c>
      <c r="R618" s="12">
        <f t="shared" si="254"/>
        <v>0.22222222222222221</v>
      </c>
      <c r="S618" s="8">
        <v>4</v>
      </c>
      <c r="T618" s="8">
        <v>0</v>
      </c>
      <c r="U618" s="8">
        <v>0</v>
      </c>
      <c r="V618" s="8"/>
      <c r="W618" s="8">
        <v>0</v>
      </c>
      <c r="X618" s="8">
        <v>0</v>
      </c>
      <c r="Y618" s="17">
        <f t="shared" si="255"/>
        <v>0</v>
      </c>
      <c r="Z618" s="17">
        <f t="shared" si="256"/>
        <v>0</v>
      </c>
      <c r="AA618" s="17">
        <f t="shared" si="257"/>
        <v>0</v>
      </c>
      <c r="AB618" s="17">
        <f t="shared" si="258"/>
        <v>0</v>
      </c>
      <c r="AC618" s="17">
        <f t="shared" si="259"/>
        <v>0</v>
      </c>
      <c r="AD618" s="8">
        <v>6</v>
      </c>
      <c r="AE618" s="12">
        <f t="shared" si="260"/>
        <v>0.22222222222222221</v>
      </c>
      <c r="AF618" s="19">
        <f t="shared" si="261"/>
        <v>0</v>
      </c>
      <c r="AG618" s="19">
        <f t="shared" si="262"/>
        <v>0</v>
      </c>
      <c r="AH618" s="19">
        <f t="shared" si="263"/>
        <v>1</v>
      </c>
      <c r="AI618" s="19">
        <f t="shared" si="264"/>
        <v>0</v>
      </c>
      <c r="AJ618" s="19">
        <f t="shared" si="272"/>
        <v>0</v>
      </c>
      <c r="AK618" s="19">
        <f t="shared" si="265"/>
        <v>0</v>
      </c>
      <c r="AL618" s="19">
        <f t="shared" si="266"/>
        <v>1</v>
      </c>
      <c r="AM618" s="8">
        <f t="shared" si="267"/>
        <v>0</v>
      </c>
      <c r="AN618" s="8">
        <f t="shared" si="268"/>
        <v>0</v>
      </c>
      <c r="AO618" s="8">
        <f t="shared" si="269"/>
        <v>0</v>
      </c>
      <c r="AP618" s="8">
        <f t="shared" si="270"/>
        <v>2</v>
      </c>
    </row>
    <row r="619" spans="1:43" x14ac:dyDescent="0.25">
      <c r="A619" s="8" t="s">
        <v>2274</v>
      </c>
      <c r="B619" s="8" t="s">
        <v>2319</v>
      </c>
      <c r="C619" s="9" t="s">
        <v>2171</v>
      </c>
      <c r="D619" s="10" t="s">
        <v>1225</v>
      </c>
      <c r="E619" s="8" t="s">
        <v>1226</v>
      </c>
      <c r="F619" s="11">
        <v>39</v>
      </c>
      <c r="G619" s="11">
        <v>30</v>
      </c>
      <c r="H619" s="11">
        <f t="shared" si="251"/>
        <v>-9</v>
      </c>
      <c r="I619" s="52">
        <f t="shared" si="273"/>
        <v>-0.23076923076923078</v>
      </c>
      <c r="J619" s="11">
        <v>9</v>
      </c>
      <c r="K619" s="11">
        <v>4</v>
      </c>
      <c r="L619" s="14">
        <f t="shared" si="274"/>
        <v>0.44444444444444442</v>
      </c>
      <c r="M619" s="8">
        <v>12</v>
      </c>
      <c r="N619" s="12">
        <f t="shared" si="252"/>
        <v>0.4</v>
      </c>
      <c r="O619" s="8">
        <v>20</v>
      </c>
      <c r="P619" s="12">
        <f t="shared" si="253"/>
        <v>0.66666666666666663</v>
      </c>
      <c r="Q619" s="8">
        <v>12</v>
      </c>
      <c r="R619" s="12">
        <f t="shared" si="254"/>
        <v>0.4</v>
      </c>
      <c r="S619" s="8">
        <v>7</v>
      </c>
      <c r="T619" s="8">
        <v>0</v>
      </c>
      <c r="U619" s="8">
        <v>1</v>
      </c>
      <c r="V619" s="8"/>
      <c r="W619" s="8">
        <v>0</v>
      </c>
      <c r="X619" s="8">
        <v>0</v>
      </c>
      <c r="Y619" s="17">
        <f t="shared" si="255"/>
        <v>0</v>
      </c>
      <c r="Z619" s="17" t="str">
        <f t="shared" si="256"/>
        <v>YES</v>
      </c>
      <c r="AA619" s="17">
        <f t="shared" si="257"/>
        <v>0</v>
      </c>
      <c r="AB619" s="17">
        <f t="shared" si="258"/>
        <v>0</v>
      </c>
      <c r="AC619" s="17">
        <f t="shared" si="259"/>
        <v>0</v>
      </c>
      <c r="AD619" s="8">
        <v>10</v>
      </c>
      <c r="AE619" s="12">
        <f t="shared" si="260"/>
        <v>0.33333333333333331</v>
      </c>
      <c r="AF619" s="19">
        <f t="shared" si="261"/>
        <v>0</v>
      </c>
      <c r="AG619" s="19">
        <f t="shared" si="262"/>
        <v>0</v>
      </c>
      <c r="AH619" s="19">
        <f t="shared" si="263"/>
        <v>0</v>
      </c>
      <c r="AI619" s="19">
        <f t="shared" si="264"/>
        <v>1</v>
      </c>
      <c r="AJ619" s="19">
        <f t="shared" si="272"/>
        <v>0</v>
      </c>
      <c r="AK619" s="19">
        <f t="shared" si="265"/>
        <v>0</v>
      </c>
      <c r="AL619" s="19">
        <f t="shared" si="266"/>
        <v>1</v>
      </c>
      <c r="AM619" s="8">
        <f t="shared" si="267"/>
        <v>1</v>
      </c>
      <c r="AN619" s="8">
        <f t="shared" si="268"/>
        <v>0</v>
      </c>
      <c r="AO619" s="8">
        <f t="shared" si="269"/>
        <v>0</v>
      </c>
      <c r="AP619" s="8">
        <f t="shared" si="270"/>
        <v>3</v>
      </c>
    </row>
    <row r="620" spans="1:43" x14ac:dyDescent="0.25">
      <c r="A620" s="20" t="s">
        <v>2274</v>
      </c>
      <c r="B620" s="20" t="s">
        <v>2319</v>
      </c>
      <c r="C620" s="21" t="s">
        <v>2054</v>
      </c>
      <c r="D620" s="22" t="s">
        <v>1227</v>
      </c>
      <c r="E620" s="20" t="s">
        <v>1228</v>
      </c>
      <c r="F620" s="23">
        <v>7</v>
      </c>
      <c r="G620" s="23">
        <v>3</v>
      </c>
      <c r="H620" s="23">
        <f t="shared" si="251"/>
        <v>-4</v>
      </c>
      <c r="I620" s="53">
        <f t="shared" si="273"/>
        <v>-0.5714285714285714</v>
      </c>
      <c r="J620" s="23">
        <v>4</v>
      </c>
      <c r="K620" s="23">
        <v>1</v>
      </c>
      <c r="L620" s="24">
        <f t="shared" si="274"/>
        <v>0.25</v>
      </c>
      <c r="M620" s="20">
        <v>2</v>
      </c>
      <c r="N620" s="25">
        <f t="shared" si="252"/>
        <v>0.66666666666666663</v>
      </c>
      <c r="O620" s="20">
        <v>2</v>
      </c>
      <c r="P620" s="25">
        <f t="shared" si="253"/>
        <v>0.66666666666666663</v>
      </c>
      <c r="Q620" s="20">
        <v>2</v>
      </c>
      <c r="R620" s="25">
        <f t="shared" si="254"/>
        <v>0.66666666666666663</v>
      </c>
      <c r="S620" s="20">
        <v>2</v>
      </c>
      <c r="T620" s="20">
        <v>0</v>
      </c>
      <c r="U620" s="20">
        <v>0</v>
      </c>
      <c r="V620" s="20"/>
      <c r="W620" s="20">
        <v>0</v>
      </c>
      <c r="X620" s="20">
        <v>0</v>
      </c>
      <c r="Y620" s="26">
        <f t="shared" si="255"/>
        <v>0</v>
      </c>
      <c r="Z620" s="26">
        <f t="shared" si="256"/>
        <v>0</v>
      </c>
      <c r="AA620" s="26">
        <f t="shared" si="257"/>
        <v>0</v>
      </c>
      <c r="AB620" s="26">
        <f t="shared" si="258"/>
        <v>0</v>
      </c>
      <c r="AC620" s="26">
        <f t="shared" si="259"/>
        <v>0</v>
      </c>
      <c r="AD620" s="20">
        <v>2</v>
      </c>
      <c r="AE620" s="25">
        <f t="shared" si="260"/>
        <v>0.66666666666666663</v>
      </c>
      <c r="AF620" s="27">
        <f t="shared" si="261"/>
        <v>0</v>
      </c>
      <c r="AG620" s="27">
        <f t="shared" si="262"/>
        <v>0</v>
      </c>
      <c r="AH620" s="27">
        <f t="shared" si="263"/>
        <v>0</v>
      </c>
      <c r="AI620" s="27">
        <f t="shared" si="264"/>
        <v>1</v>
      </c>
      <c r="AJ620" s="27">
        <f t="shared" si="272"/>
        <v>0</v>
      </c>
      <c r="AK620" s="27">
        <f t="shared" si="265"/>
        <v>1</v>
      </c>
      <c r="AL620" s="27">
        <f t="shared" si="266"/>
        <v>0</v>
      </c>
      <c r="AM620" s="20">
        <f t="shared" si="267"/>
        <v>0</v>
      </c>
      <c r="AN620" s="20">
        <f t="shared" si="268"/>
        <v>0</v>
      </c>
      <c r="AO620" s="20">
        <f t="shared" si="269"/>
        <v>1</v>
      </c>
      <c r="AP620" s="20">
        <f t="shared" si="270"/>
        <v>3</v>
      </c>
      <c r="AQ620" s="28"/>
    </row>
    <row r="621" spans="1:43" x14ac:dyDescent="0.25">
      <c r="A621" s="8" t="s">
        <v>2274</v>
      </c>
      <c r="B621" s="8" t="s">
        <v>2319</v>
      </c>
      <c r="C621" s="9" t="s">
        <v>1962</v>
      </c>
      <c r="D621" s="10" t="s">
        <v>1229</v>
      </c>
      <c r="E621" s="8" t="s">
        <v>1230</v>
      </c>
      <c r="F621" s="11">
        <v>40</v>
      </c>
      <c r="G621" s="11">
        <v>40</v>
      </c>
      <c r="H621" s="11">
        <f t="shared" si="251"/>
        <v>0</v>
      </c>
      <c r="I621" s="52">
        <f t="shared" si="273"/>
        <v>0</v>
      </c>
      <c r="J621" s="11">
        <v>16</v>
      </c>
      <c r="K621" s="11">
        <v>6</v>
      </c>
      <c r="L621" s="14">
        <f t="shared" si="274"/>
        <v>0.375</v>
      </c>
      <c r="M621" s="8">
        <v>16</v>
      </c>
      <c r="N621" s="12">
        <f t="shared" si="252"/>
        <v>0.4</v>
      </c>
      <c r="O621" s="8">
        <v>30</v>
      </c>
      <c r="P621" s="12">
        <f t="shared" si="253"/>
        <v>0.75</v>
      </c>
      <c r="Q621" s="8">
        <v>19</v>
      </c>
      <c r="R621" s="12">
        <f t="shared" si="254"/>
        <v>0.47499999999999998</v>
      </c>
      <c r="S621" s="8">
        <v>6</v>
      </c>
      <c r="T621" s="8">
        <v>0</v>
      </c>
      <c r="U621" s="8">
        <v>1</v>
      </c>
      <c r="V621" s="8"/>
      <c r="W621" s="8">
        <v>0</v>
      </c>
      <c r="X621" s="8">
        <v>1</v>
      </c>
      <c r="Y621" s="17">
        <f t="shared" si="255"/>
        <v>0</v>
      </c>
      <c r="Z621" s="17" t="str">
        <f t="shared" si="256"/>
        <v>YES</v>
      </c>
      <c r="AA621" s="17">
        <f t="shared" si="257"/>
        <v>0</v>
      </c>
      <c r="AB621" s="17">
        <f t="shared" si="258"/>
        <v>0</v>
      </c>
      <c r="AC621" s="17" t="str">
        <f t="shared" si="259"/>
        <v>YES</v>
      </c>
      <c r="AD621" s="8">
        <v>24</v>
      </c>
      <c r="AE621" s="12">
        <f t="shared" si="260"/>
        <v>0.6</v>
      </c>
      <c r="AF621" s="19">
        <f t="shared" si="261"/>
        <v>1</v>
      </c>
      <c r="AG621" s="19">
        <f t="shared" si="262"/>
        <v>0</v>
      </c>
      <c r="AH621" s="19">
        <f t="shared" si="263"/>
        <v>0</v>
      </c>
      <c r="AI621" s="19">
        <f t="shared" si="264"/>
        <v>1</v>
      </c>
      <c r="AJ621" s="19">
        <f t="shared" si="272"/>
        <v>1</v>
      </c>
      <c r="AK621" s="19">
        <f t="shared" si="265"/>
        <v>0</v>
      </c>
      <c r="AL621" s="19">
        <f t="shared" si="266"/>
        <v>1</v>
      </c>
      <c r="AM621" s="8">
        <f t="shared" si="267"/>
        <v>1</v>
      </c>
      <c r="AN621" s="8">
        <f t="shared" si="268"/>
        <v>1</v>
      </c>
      <c r="AO621" s="8">
        <f t="shared" si="269"/>
        <v>1</v>
      </c>
      <c r="AP621" s="8">
        <f t="shared" si="270"/>
        <v>7</v>
      </c>
    </row>
    <row r="622" spans="1:43" x14ac:dyDescent="0.25">
      <c r="A622" s="8" t="s">
        <v>2274</v>
      </c>
      <c r="B622" s="8" t="s">
        <v>2319</v>
      </c>
      <c r="C622" s="9" t="s">
        <v>2014</v>
      </c>
      <c r="D622" s="10" t="s">
        <v>1231</v>
      </c>
      <c r="E622" s="8" t="s">
        <v>1232</v>
      </c>
      <c r="F622" s="11">
        <v>25</v>
      </c>
      <c r="G622" s="11">
        <v>22</v>
      </c>
      <c r="H622" s="11">
        <f t="shared" si="251"/>
        <v>-3</v>
      </c>
      <c r="I622" s="52">
        <f t="shared" si="273"/>
        <v>-0.12</v>
      </c>
      <c r="J622" s="11">
        <v>12</v>
      </c>
      <c r="K622" s="11">
        <v>5</v>
      </c>
      <c r="L622" s="14">
        <f t="shared" si="274"/>
        <v>0.41666666666666669</v>
      </c>
      <c r="M622" s="8">
        <v>7</v>
      </c>
      <c r="N622" s="12">
        <f t="shared" si="252"/>
        <v>0.31818181818181818</v>
      </c>
      <c r="O622" s="8">
        <v>21</v>
      </c>
      <c r="P622" s="12">
        <f t="shared" si="253"/>
        <v>0.95454545454545459</v>
      </c>
      <c r="Q622" s="8">
        <v>11</v>
      </c>
      <c r="R622" s="12">
        <f t="shared" si="254"/>
        <v>0.5</v>
      </c>
      <c r="S622" s="8">
        <v>3</v>
      </c>
      <c r="T622" s="8">
        <v>0</v>
      </c>
      <c r="U622" s="8">
        <v>0</v>
      </c>
      <c r="V622" s="8"/>
      <c r="W622" s="8">
        <v>3</v>
      </c>
      <c r="X622" s="8">
        <v>0</v>
      </c>
      <c r="Y622" s="17">
        <f t="shared" si="255"/>
        <v>0</v>
      </c>
      <c r="Z622" s="17">
        <f t="shared" si="256"/>
        <v>0</v>
      </c>
      <c r="AA622" s="17">
        <f t="shared" si="257"/>
        <v>0</v>
      </c>
      <c r="AB622" s="17" t="str">
        <f t="shared" si="258"/>
        <v>YES</v>
      </c>
      <c r="AC622" s="17">
        <f t="shared" si="259"/>
        <v>0</v>
      </c>
      <c r="AD622" s="8">
        <v>12</v>
      </c>
      <c r="AE622" s="12">
        <f t="shared" si="260"/>
        <v>0.54545454545454541</v>
      </c>
      <c r="AF622" s="19">
        <f t="shared" si="261"/>
        <v>0</v>
      </c>
      <c r="AG622" s="19">
        <f t="shared" si="262"/>
        <v>0</v>
      </c>
      <c r="AH622" s="19">
        <f t="shared" si="263"/>
        <v>0</v>
      </c>
      <c r="AI622" s="19">
        <f t="shared" si="264"/>
        <v>0</v>
      </c>
      <c r="AJ622" s="19">
        <f t="shared" si="272"/>
        <v>1</v>
      </c>
      <c r="AK622" s="19">
        <f t="shared" si="265"/>
        <v>1</v>
      </c>
      <c r="AL622" s="19">
        <f t="shared" si="266"/>
        <v>1</v>
      </c>
      <c r="AM622" s="8">
        <f t="shared" si="267"/>
        <v>0</v>
      </c>
      <c r="AN622" s="8">
        <f t="shared" si="268"/>
        <v>1</v>
      </c>
      <c r="AO622" s="8">
        <f t="shared" si="269"/>
        <v>0</v>
      </c>
      <c r="AP622" s="8">
        <f t="shared" si="270"/>
        <v>4</v>
      </c>
    </row>
    <row r="623" spans="1:43" x14ac:dyDescent="0.25">
      <c r="A623" s="8" t="s">
        <v>2274</v>
      </c>
      <c r="B623" s="8" t="s">
        <v>2319</v>
      </c>
      <c r="C623" s="9" t="s">
        <v>2083</v>
      </c>
      <c r="D623" s="10" t="s">
        <v>1233</v>
      </c>
      <c r="E623" s="8" t="s">
        <v>1234</v>
      </c>
      <c r="F623" s="11">
        <v>16</v>
      </c>
      <c r="G623" s="11">
        <v>19</v>
      </c>
      <c r="H623" s="11">
        <f t="shared" si="251"/>
        <v>3</v>
      </c>
      <c r="I623" s="52">
        <f t="shared" si="273"/>
        <v>0.1875</v>
      </c>
      <c r="J623" s="11">
        <v>10</v>
      </c>
      <c r="K623" s="11">
        <v>6</v>
      </c>
      <c r="L623" s="14">
        <f t="shared" si="274"/>
        <v>0.6</v>
      </c>
      <c r="M623" s="8">
        <v>6</v>
      </c>
      <c r="N623" s="12">
        <f t="shared" si="252"/>
        <v>0.31578947368421051</v>
      </c>
      <c r="O623" s="8">
        <v>15</v>
      </c>
      <c r="P623" s="12">
        <f t="shared" si="253"/>
        <v>0.78947368421052633</v>
      </c>
      <c r="Q623" s="8">
        <v>1</v>
      </c>
      <c r="R623" s="12">
        <f t="shared" si="254"/>
        <v>5.2631578947368418E-2</v>
      </c>
      <c r="S623" s="8">
        <v>12</v>
      </c>
      <c r="T623" s="8">
        <v>0</v>
      </c>
      <c r="U623" s="8">
        <v>0</v>
      </c>
      <c r="V623" s="8"/>
      <c r="W623" s="8">
        <v>1</v>
      </c>
      <c r="X623" s="8">
        <v>0</v>
      </c>
      <c r="Y623" s="17">
        <f t="shared" si="255"/>
        <v>0</v>
      </c>
      <c r="Z623" s="17">
        <f t="shared" si="256"/>
        <v>0</v>
      </c>
      <c r="AA623" s="17">
        <f t="shared" si="257"/>
        <v>0</v>
      </c>
      <c r="AB623" s="17" t="str">
        <f t="shared" si="258"/>
        <v>YES</v>
      </c>
      <c r="AC623" s="17">
        <f t="shared" si="259"/>
        <v>0</v>
      </c>
      <c r="AD623" s="8">
        <v>15</v>
      </c>
      <c r="AE623" s="12">
        <f t="shared" si="260"/>
        <v>0.78947368421052633</v>
      </c>
      <c r="AF623" s="19">
        <f t="shared" si="261"/>
        <v>0</v>
      </c>
      <c r="AG623" s="19">
        <f t="shared" si="262"/>
        <v>1</v>
      </c>
      <c r="AH623" s="19">
        <f t="shared" si="263"/>
        <v>1</v>
      </c>
      <c r="AI623" s="19">
        <f t="shared" si="264"/>
        <v>0</v>
      </c>
      <c r="AJ623" s="19">
        <f t="shared" si="272"/>
        <v>1</v>
      </c>
      <c r="AK623" s="19">
        <f t="shared" si="265"/>
        <v>0</v>
      </c>
      <c r="AL623" s="19">
        <f t="shared" si="266"/>
        <v>1</v>
      </c>
      <c r="AM623" s="8">
        <f t="shared" si="267"/>
        <v>0</v>
      </c>
      <c r="AN623" s="8">
        <f t="shared" si="268"/>
        <v>1</v>
      </c>
      <c r="AO623" s="8">
        <f t="shared" si="269"/>
        <v>1</v>
      </c>
      <c r="AP623" s="8">
        <f t="shared" si="270"/>
        <v>6</v>
      </c>
    </row>
    <row r="624" spans="1:43" x14ac:dyDescent="0.25">
      <c r="A624" s="8" t="s">
        <v>2274</v>
      </c>
      <c r="B624" s="8" t="s">
        <v>2319</v>
      </c>
      <c r="C624" s="9" t="s">
        <v>2112</v>
      </c>
      <c r="D624" s="10" t="s">
        <v>1235</v>
      </c>
      <c r="E624" s="8" t="s">
        <v>1236</v>
      </c>
      <c r="F624" s="11">
        <v>37</v>
      </c>
      <c r="G624" s="11">
        <v>36</v>
      </c>
      <c r="H624" s="11">
        <f t="shared" si="251"/>
        <v>-1</v>
      </c>
      <c r="I624" s="52">
        <f t="shared" si="273"/>
        <v>-2.7027027027027029E-2</v>
      </c>
      <c r="J624" s="11">
        <v>16</v>
      </c>
      <c r="K624" s="11">
        <v>9</v>
      </c>
      <c r="L624" s="14">
        <f t="shared" si="274"/>
        <v>0.5625</v>
      </c>
      <c r="M624" s="8">
        <v>18</v>
      </c>
      <c r="N624" s="12">
        <f t="shared" si="252"/>
        <v>0.5</v>
      </c>
      <c r="O624" s="8">
        <v>32</v>
      </c>
      <c r="P624" s="12">
        <f t="shared" si="253"/>
        <v>0.88888888888888884</v>
      </c>
      <c r="Q624" s="8">
        <v>19</v>
      </c>
      <c r="R624" s="12">
        <f t="shared" si="254"/>
        <v>0.52777777777777779</v>
      </c>
      <c r="S624" s="8">
        <v>9</v>
      </c>
      <c r="T624" s="8">
        <v>1</v>
      </c>
      <c r="U624" s="8">
        <v>1</v>
      </c>
      <c r="V624" s="8">
        <v>1</v>
      </c>
      <c r="W624" s="8">
        <v>1</v>
      </c>
      <c r="X624" s="8">
        <v>1</v>
      </c>
      <c r="Y624" s="17" t="str">
        <f t="shared" si="255"/>
        <v>YES</v>
      </c>
      <c r="Z624" s="17" t="str">
        <f t="shared" si="256"/>
        <v>YES</v>
      </c>
      <c r="AA624" s="17" t="str">
        <f t="shared" si="257"/>
        <v>YES</v>
      </c>
      <c r="AB624" s="17" t="str">
        <f t="shared" si="258"/>
        <v>YES</v>
      </c>
      <c r="AC624" s="17" t="str">
        <f t="shared" si="259"/>
        <v>YES</v>
      </c>
      <c r="AD624" s="8">
        <v>26</v>
      </c>
      <c r="AE624" s="12">
        <f t="shared" si="260"/>
        <v>0.72222222222222221</v>
      </c>
      <c r="AF624" s="19">
        <f t="shared" si="261"/>
        <v>1</v>
      </c>
      <c r="AG624" s="19">
        <f t="shared" si="262"/>
        <v>0</v>
      </c>
      <c r="AH624" s="19">
        <f t="shared" si="263"/>
        <v>1</v>
      </c>
      <c r="AI624" s="19">
        <f t="shared" si="264"/>
        <v>1</v>
      </c>
      <c r="AJ624" s="19">
        <f t="shared" si="272"/>
        <v>1</v>
      </c>
      <c r="AK624" s="19">
        <f t="shared" si="265"/>
        <v>1</v>
      </c>
      <c r="AL624" s="19">
        <f t="shared" si="266"/>
        <v>1</v>
      </c>
      <c r="AM624" s="8">
        <f t="shared" si="267"/>
        <v>1</v>
      </c>
      <c r="AN624" s="8">
        <f t="shared" si="268"/>
        <v>1</v>
      </c>
      <c r="AO624" s="8">
        <f t="shared" si="269"/>
        <v>1</v>
      </c>
      <c r="AP624" s="8">
        <f t="shared" si="270"/>
        <v>9</v>
      </c>
    </row>
    <row r="625" spans="1:42" x14ac:dyDescent="0.25">
      <c r="A625" s="8" t="s">
        <v>2274</v>
      </c>
      <c r="B625" s="8" t="s">
        <v>2319</v>
      </c>
      <c r="C625" s="9" t="s">
        <v>2017</v>
      </c>
      <c r="D625" s="10" t="s">
        <v>1237</v>
      </c>
      <c r="E625" s="8" t="s">
        <v>396</v>
      </c>
      <c r="F625" s="11">
        <v>41</v>
      </c>
      <c r="G625" s="11">
        <v>48</v>
      </c>
      <c r="H625" s="11">
        <f t="shared" si="251"/>
        <v>7</v>
      </c>
      <c r="I625" s="52">
        <f t="shared" si="273"/>
        <v>0.17073170731707318</v>
      </c>
      <c r="J625" s="11">
        <v>20</v>
      </c>
      <c r="K625" s="11">
        <v>10</v>
      </c>
      <c r="L625" s="14">
        <f t="shared" si="274"/>
        <v>0.5</v>
      </c>
      <c r="M625" s="8">
        <v>25</v>
      </c>
      <c r="N625" s="12">
        <f t="shared" si="252"/>
        <v>0.52083333333333337</v>
      </c>
      <c r="O625" s="8">
        <v>35</v>
      </c>
      <c r="P625" s="12">
        <f t="shared" si="253"/>
        <v>0.72916666666666663</v>
      </c>
      <c r="Q625" s="8">
        <v>21</v>
      </c>
      <c r="R625" s="12">
        <f t="shared" si="254"/>
        <v>0.4375</v>
      </c>
      <c r="S625" s="8">
        <v>9</v>
      </c>
      <c r="T625" s="8">
        <v>0</v>
      </c>
      <c r="U625" s="8">
        <v>0</v>
      </c>
      <c r="V625" s="8"/>
      <c r="W625" s="8">
        <v>0</v>
      </c>
      <c r="X625" s="8">
        <v>0</v>
      </c>
      <c r="Y625" s="17">
        <f t="shared" si="255"/>
        <v>0</v>
      </c>
      <c r="Z625" s="17">
        <f t="shared" si="256"/>
        <v>0</v>
      </c>
      <c r="AA625" s="17">
        <f t="shared" si="257"/>
        <v>0</v>
      </c>
      <c r="AB625" s="17">
        <f t="shared" si="258"/>
        <v>0</v>
      </c>
      <c r="AC625" s="17">
        <f t="shared" si="259"/>
        <v>0</v>
      </c>
      <c r="AD625" s="8">
        <v>18</v>
      </c>
      <c r="AE625" s="12">
        <f t="shared" si="260"/>
        <v>0.375</v>
      </c>
      <c r="AF625" s="19">
        <f t="shared" si="261"/>
        <v>1</v>
      </c>
      <c r="AG625" s="19">
        <f t="shared" si="262"/>
        <v>1</v>
      </c>
      <c r="AH625" s="19">
        <f t="shared" si="263"/>
        <v>1</v>
      </c>
      <c r="AI625" s="19">
        <f t="shared" si="264"/>
        <v>1</v>
      </c>
      <c r="AJ625" s="19">
        <f t="shared" si="272"/>
        <v>1</v>
      </c>
      <c r="AK625" s="19">
        <f t="shared" si="265"/>
        <v>0</v>
      </c>
      <c r="AL625" s="19">
        <f t="shared" si="266"/>
        <v>1</v>
      </c>
      <c r="AM625" s="8">
        <f t="shared" si="267"/>
        <v>0</v>
      </c>
      <c r="AN625" s="8">
        <f t="shared" si="268"/>
        <v>0</v>
      </c>
      <c r="AO625" s="8">
        <f t="shared" si="269"/>
        <v>0</v>
      </c>
      <c r="AP625" s="8">
        <f t="shared" si="270"/>
        <v>6</v>
      </c>
    </row>
    <row r="626" spans="1:42" x14ac:dyDescent="0.25">
      <c r="A626" s="8" t="s">
        <v>2274</v>
      </c>
      <c r="B626" s="8" t="s">
        <v>2319</v>
      </c>
      <c r="C626" s="9" t="s">
        <v>2143</v>
      </c>
      <c r="D626" s="10" t="s">
        <v>1238</v>
      </c>
      <c r="E626" s="8" t="s">
        <v>1239</v>
      </c>
      <c r="F626" s="11">
        <v>13</v>
      </c>
      <c r="G626" s="11">
        <v>23</v>
      </c>
      <c r="H626" s="11">
        <f t="shared" si="251"/>
        <v>10</v>
      </c>
      <c r="I626" s="52">
        <f t="shared" si="273"/>
        <v>0.76923076923076927</v>
      </c>
      <c r="J626" s="11">
        <v>8</v>
      </c>
      <c r="K626" s="11">
        <v>2</v>
      </c>
      <c r="L626" s="14">
        <f t="shared" si="274"/>
        <v>0.25</v>
      </c>
      <c r="M626" s="8">
        <v>4</v>
      </c>
      <c r="N626" s="12">
        <f t="shared" si="252"/>
        <v>0.17391304347826086</v>
      </c>
      <c r="O626" s="8">
        <v>14</v>
      </c>
      <c r="P626" s="12">
        <f t="shared" si="253"/>
        <v>0.60869565217391308</v>
      </c>
      <c r="Q626" s="8">
        <v>3</v>
      </c>
      <c r="R626" s="12">
        <f t="shared" si="254"/>
        <v>0.13043478260869565</v>
      </c>
      <c r="S626" s="8">
        <v>7</v>
      </c>
      <c r="T626" s="8">
        <v>0</v>
      </c>
      <c r="U626" s="8">
        <v>0</v>
      </c>
      <c r="V626" s="8"/>
      <c r="W626" s="8">
        <v>0</v>
      </c>
      <c r="X626" s="8">
        <v>0</v>
      </c>
      <c r="Y626" s="17">
        <f t="shared" si="255"/>
        <v>0</v>
      </c>
      <c r="Z626" s="17">
        <f t="shared" si="256"/>
        <v>0</v>
      </c>
      <c r="AA626" s="17">
        <f t="shared" si="257"/>
        <v>0</v>
      </c>
      <c r="AB626" s="17">
        <f t="shared" si="258"/>
        <v>0</v>
      </c>
      <c r="AC626" s="17">
        <f t="shared" si="259"/>
        <v>0</v>
      </c>
      <c r="AD626" s="8">
        <v>8</v>
      </c>
      <c r="AE626" s="12">
        <f t="shared" si="260"/>
        <v>0.34782608695652173</v>
      </c>
      <c r="AF626" s="19">
        <f t="shared" si="261"/>
        <v>0</v>
      </c>
      <c r="AG626" s="19">
        <f t="shared" si="262"/>
        <v>1</v>
      </c>
      <c r="AH626" s="19">
        <f t="shared" si="263"/>
        <v>0</v>
      </c>
      <c r="AI626" s="19">
        <f t="shared" si="264"/>
        <v>0</v>
      </c>
      <c r="AJ626" s="19">
        <f t="shared" si="272"/>
        <v>0</v>
      </c>
      <c r="AK626" s="19">
        <f t="shared" si="265"/>
        <v>0</v>
      </c>
      <c r="AL626" s="19">
        <f t="shared" si="266"/>
        <v>1</v>
      </c>
      <c r="AM626" s="8">
        <f t="shared" si="267"/>
        <v>0</v>
      </c>
      <c r="AN626" s="8">
        <f t="shared" si="268"/>
        <v>0</v>
      </c>
      <c r="AO626" s="8">
        <f t="shared" si="269"/>
        <v>0</v>
      </c>
      <c r="AP626" s="8">
        <f t="shared" si="270"/>
        <v>2</v>
      </c>
    </row>
    <row r="627" spans="1:42" x14ac:dyDescent="0.25">
      <c r="A627" s="8" t="s">
        <v>2274</v>
      </c>
      <c r="B627" s="8" t="s">
        <v>2319</v>
      </c>
      <c r="C627" s="9" t="s">
        <v>2060</v>
      </c>
      <c r="D627" s="10" t="s">
        <v>1608</v>
      </c>
      <c r="E627" s="8" t="s">
        <v>1609</v>
      </c>
      <c r="F627" s="11">
        <v>10</v>
      </c>
      <c r="G627" s="11">
        <v>10</v>
      </c>
      <c r="H627" s="11">
        <f t="shared" si="251"/>
        <v>0</v>
      </c>
      <c r="I627" s="52">
        <f t="shared" si="273"/>
        <v>0</v>
      </c>
      <c r="J627" s="11">
        <v>2</v>
      </c>
      <c r="K627" s="11">
        <v>3</v>
      </c>
      <c r="L627" s="14">
        <f t="shared" si="274"/>
        <v>1.5</v>
      </c>
      <c r="M627" s="8">
        <v>4</v>
      </c>
      <c r="N627" s="12">
        <f t="shared" si="252"/>
        <v>0.4</v>
      </c>
      <c r="O627" s="8">
        <v>7</v>
      </c>
      <c r="P627" s="12">
        <f t="shared" si="253"/>
        <v>0.7</v>
      </c>
      <c r="Q627" s="8">
        <v>0</v>
      </c>
      <c r="R627" s="12">
        <f t="shared" si="254"/>
        <v>0</v>
      </c>
      <c r="S627" s="8">
        <v>2</v>
      </c>
      <c r="T627" s="8">
        <v>0</v>
      </c>
      <c r="U627" s="8">
        <v>0</v>
      </c>
      <c r="V627" s="8"/>
      <c r="W627" s="8">
        <v>1</v>
      </c>
      <c r="X627" s="8">
        <v>1</v>
      </c>
      <c r="Y627" s="17">
        <f t="shared" si="255"/>
        <v>0</v>
      </c>
      <c r="Z627" s="17">
        <f t="shared" si="256"/>
        <v>0</v>
      </c>
      <c r="AA627" s="17">
        <f t="shared" si="257"/>
        <v>0</v>
      </c>
      <c r="AB627" s="17" t="str">
        <f t="shared" si="258"/>
        <v>YES</v>
      </c>
      <c r="AC627" s="17" t="str">
        <f t="shared" si="259"/>
        <v>YES</v>
      </c>
      <c r="AD627" s="8">
        <v>2</v>
      </c>
      <c r="AE627" s="12">
        <f t="shared" si="260"/>
        <v>0.2</v>
      </c>
      <c r="AF627" s="19">
        <f t="shared" si="261"/>
        <v>0</v>
      </c>
      <c r="AG627" s="19">
        <f t="shared" si="262"/>
        <v>0</v>
      </c>
      <c r="AH627" s="19">
        <f t="shared" si="263"/>
        <v>1</v>
      </c>
      <c r="AI627" s="19">
        <f t="shared" si="264"/>
        <v>1</v>
      </c>
      <c r="AJ627" s="19">
        <f t="shared" si="272"/>
        <v>1</v>
      </c>
      <c r="AK627" s="19">
        <f t="shared" si="265"/>
        <v>0</v>
      </c>
      <c r="AL627" s="19">
        <f t="shared" si="266"/>
        <v>0</v>
      </c>
      <c r="AM627" s="8">
        <f t="shared" si="267"/>
        <v>0</v>
      </c>
      <c r="AN627" s="8">
        <f t="shared" si="268"/>
        <v>1</v>
      </c>
      <c r="AO627" s="8">
        <f t="shared" si="269"/>
        <v>0</v>
      </c>
      <c r="AP627" s="8">
        <f t="shared" si="270"/>
        <v>4</v>
      </c>
    </row>
    <row r="628" spans="1:42" x14ac:dyDescent="0.25">
      <c r="A628" s="8" t="s">
        <v>2274</v>
      </c>
      <c r="B628" s="8" t="s">
        <v>2322</v>
      </c>
      <c r="C628" s="9" t="s">
        <v>1986</v>
      </c>
      <c r="D628" s="10" t="s">
        <v>1240</v>
      </c>
      <c r="E628" s="8" t="s">
        <v>1241</v>
      </c>
      <c r="F628" s="11">
        <v>19</v>
      </c>
      <c r="G628" s="11">
        <v>22</v>
      </c>
      <c r="H628" s="11">
        <f t="shared" si="251"/>
        <v>3</v>
      </c>
      <c r="I628" s="52">
        <f t="shared" si="273"/>
        <v>0.15789473684210525</v>
      </c>
      <c r="J628" s="11">
        <v>4</v>
      </c>
      <c r="K628" s="11">
        <v>3</v>
      </c>
      <c r="L628" s="14">
        <f t="shared" si="274"/>
        <v>0.75</v>
      </c>
      <c r="M628" s="8">
        <v>7</v>
      </c>
      <c r="N628" s="12">
        <f t="shared" si="252"/>
        <v>0.31818181818181818</v>
      </c>
      <c r="O628" s="8">
        <v>12</v>
      </c>
      <c r="P628" s="12">
        <f t="shared" si="253"/>
        <v>0.54545454545454541</v>
      </c>
      <c r="Q628" s="8">
        <v>8</v>
      </c>
      <c r="R628" s="12">
        <f t="shared" si="254"/>
        <v>0.36363636363636365</v>
      </c>
      <c r="S628" s="8">
        <v>8</v>
      </c>
      <c r="T628" s="8">
        <v>0</v>
      </c>
      <c r="U628" s="8">
        <v>0</v>
      </c>
      <c r="V628" s="8"/>
      <c r="W628" s="8">
        <v>0</v>
      </c>
      <c r="X628" s="8">
        <v>0</v>
      </c>
      <c r="Y628" s="17">
        <f t="shared" si="255"/>
        <v>0</v>
      </c>
      <c r="Z628" s="17">
        <f t="shared" si="256"/>
        <v>0</v>
      </c>
      <c r="AA628" s="17">
        <f t="shared" si="257"/>
        <v>0</v>
      </c>
      <c r="AB628" s="17">
        <f t="shared" si="258"/>
        <v>0</v>
      </c>
      <c r="AC628" s="17">
        <f t="shared" si="259"/>
        <v>0</v>
      </c>
      <c r="AD628" s="8">
        <v>8</v>
      </c>
      <c r="AE628" s="12">
        <f t="shared" si="260"/>
        <v>0.36363636363636365</v>
      </c>
      <c r="AF628" s="19">
        <f t="shared" si="261"/>
        <v>0</v>
      </c>
      <c r="AG628" s="19">
        <f t="shared" si="262"/>
        <v>1</v>
      </c>
      <c r="AH628" s="19">
        <f t="shared" si="263"/>
        <v>1</v>
      </c>
      <c r="AI628" s="19">
        <f t="shared" si="264"/>
        <v>0</v>
      </c>
      <c r="AJ628" s="19">
        <f t="shared" si="272"/>
        <v>0</v>
      </c>
      <c r="AK628" s="19">
        <f t="shared" si="265"/>
        <v>0</v>
      </c>
      <c r="AL628" s="19">
        <f t="shared" si="266"/>
        <v>1</v>
      </c>
      <c r="AM628" s="8">
        <f t="shared" si="267"/>
        <v>0</v>
      </c>
      <c r="AN628" s="8">
        <f t="shared" si="268"/>
        <v>0</v>
      </c>
      <c r="AO628" s="8">
        <f t="shared" si="269"/>
        <v>0</v>
      </c>
      <c r="AP628" s="8">
        <f t="shared" si="270"/>
        <v>3</v>
      </c>
    </row>
    <row r="629" spans="1:42" x14ac:dyDescent="0.25">
      <c r="A629" s="8" t="s">
        <v>2274</v>
      </c>
      <c r="B629" s="8" t="s">
        <v>2322</v>
      </c>
      <c r="C629" s="9" t="s">
        <v>1956</v>
      </c>
      <c r="D629" s="10" t="s">
        <v>1242</v>
      </c>
      <c r="E629" s="8" t="s">
        <v>1243</v>
      </c>
      <c r="F629" s="11">
        <v>31</v>
      </c>
      <c r="G629" s="11">
        <v>35</v>
      </c>
      <c r="H629" s="11">
        <f t="shared" si="251"/>
        <v>4</v>
      </c>
      <c r="I629" s="52">
        <f t="shared" si="273"/>
        <v>0.12903225806451613</v>
      </c>
      <c r="J629" s="11">
        <v>13</v>
      </c>
      <c r="K629" s="11">
        <v>5</v>
      </c>
      <c r="L629" s="14">
        <f t="shared" si="274"/>
        <v>0.38461538461538464</v>
      </c>
      <c r="M629" s="8">
        <v>7</v>
      </c>
      <c r="N629" s="12">
        <f t="shared" si="252"/>
        <v>0.2</v>
      </c>
      <c r="O629" s="8">
        <v>20</v>
      </c>
      <c r="P629" s="12">
        <f t="shared" si="253"/>
        <v>0.5714285714285714</v>
      </c>
      <c r="Q629" s="8">
        <v>12</v>
      </c>
      <c r="R629" s="12">
        <f t="shared" si="254"/>
        <v>0.34285714285714286</v>
      </c>
      <c r="S629" s="8">
        <v>3</v>
      </c>
      <c r="T629" s="8">
        <v>0</v>
      </c>
      <c r="U629" s="8">
        <v>1</v>
      </c>
      <c r="V629" s="8"/>
      <c r="W629" s="8">
        <v>0</v>
      </c>
      <c r="X629" s="8">
        <v>0</v>
      </c>
      <c r="Y629" s="17">
        <f t="shared" si="255"/>
        <v>0</v>
      </c>
      <c r="Z629" s="17" t="str">
        <f t="shared" si="256"/>
        <v>YES</v>
      </c>
      <c r="AA629" s="17">
        <f t="shared" si="257"/>
        <v>0</v>
      </c>
      <c r="AB629" s="17">
        <f t="shared" si="258"/>
        <v>0</v>
      </c>
      <c r="AC629" s="17">
        <f t="shared" si="259"/>
        <v>0</v>
      </c>
      <c r="AD629" s="8">
        <v>18</v>
      </c>
      <c r="AE629" s="12">
        <f t="shared" si="260"/>
        <v>0.51428571428571423</v>
      </c>
      <c r="AF629" s="19">
        <f t="shared" si="261"/>
        <v>1</v>
      </c>
      <c r="AG629" s="19">
        <f t="shared" si="262"/>
        <v>1</v>
      </c>
      <c r="AH629" s="19">
        <f t="shared" si="263"/>
        <v>0</v>
      </c>
      <c r="AI629" s="19">
        <f t="shared" si="264"/>
        <v>0</v>
      </c>
      <c r="AJ629" s="19">
        <f t="shared" si="272"/>
        <v>0</v>
      </c>
      <c r="AK629" s="19">
        <f t="shared" si="265"/>
        <v>0</v>
      </c>
      <c r="AL629" s="19">
        <f t="shared" si="266"/>
        <v>1</v>
      </c>
      <c r="AM629" s="8">
        <f t="shared" si="267"/>
        <v>1</v>
      </c>
      <c r="AN629" s="8">
        <f t="shared" si="268"/>
        <v>0</v>
      </c>
      <c r="AO629" s="8">
        <f t="shared" si="269"/>
        <v>0</v>
      </c>
      <c r="AP629" s="8">
        <f t="shared" si="270"/>
        <v>4</v>
      </c>
    </row>
    <row r="630" spans="1:42" x14ac:dyDescent="0.25">
      <c r="A630" s="8" t="s">
        <v>2274</v>
      </c>
      <c r="B630" s="8" t="s">
        <v>2322</v>
      </c>
      <c r="C630" s="9" t="s">
        <v>1957</v>
      </c>
      <c r="D630" s="10" t="s">
        <v>1244</v>
      </c>
      <c r="E630" s="8" t="s">
        <v>1245</v>
      </c>
      <c r="F630" s="11">
        <v>15</v>
      </c>
      <c r="G630" s="11">
        <v>14</v>
      </c>
      <c r="H630" s="11">
        <f t="shared" si="251"/>
        <v>-1</v>
      </c>
      <c r="I630" s="52">
        <f t="shared" si="273"/>
        <v>-6.6666666666666666E-2</v>
      </c>
      <c r="J630" s="11">
        <v>2</v>
      </c>
      <c r="K630" s="11">
        <v>1</v>
      </c>
      <c r="L630" s="14">
        <f t="shared" si="274"/>
        <v>0.5</v>
      </c>
      <c r="M630" s="8">
        <v>4</v>
      </c>
      <c r="N630" s="12">
        <f t="shared" si="252"/>
        <v>0.2857142857142857</v>
      </c>
      <c r="O630" s="8">
        <v>5</v>
      </c>
      <c r="P630" s="12">
        <f t="shared" si="253"/>
        <v>0.35714285714285715</v>
      </c>
      <c r="Q630" s="8">
        <v>4</v>
      </c>
      <c r="R630" s="12">
        <f t="shared" si="254"/>
        <v>0.2857142857142857</v>
      </c>
      <c r="S630" s="8">
        <v>2</v>
      </c>
      <c r="T630" s="8">
        <v>0</v>
      </c>
      <c r="U630" s="8">
        <v>0</v>
      </c>
      <c r="V630" s="8"/>
      <c r="W630" s="8">
        <v>0</v>
      </c>
      <c r="X630" s="8">
        <v>0</v>
      </c>
      <c r="Y630" s="17">
        <f t="shared" si="255"/>
        <v>0</v>
      </c>
      <c r="Z630" s="17">
        <f t="shared" si="256"/>
        <v>0</v>
      </c>
      <c r="AA630" s="17">
        <f t="shared" si="257"/>
        <v>0</v>
      </c>
      <c r="AB630" s="17">
        <f t="shared" si="258"/>
        <v>0</v>
      </c>
      <c r="AC630" s="17">
        <f t="shared" si="259"/>
        <v>0</v>
      </c>
      <c r="AD630" s="8">
        <v>5</v>
      </c>
      <c r="AE630" s="12">
        <f t="shared" si="260"/>
        <v>0.35714285714285715</v>
      </c>
      <c r="AF630" s="19">
        <f t="shared" si="261"/>
        <v>0</v>
      </c>
      <c r="AG630" s="19">
        <f t="shared" si="262"/>
        <v>0</v>
      </c>
      <c r="AH630" s="19">
        <f t="shared" si="263"/>
        <v>1</v>
      </c>
      <c r="AI630" s="19">
        <f t="shared" si="264"/>
        <v>0</v>
      </c>
      <c r="AJ630" s="19">
        <f t="shared" si="272"/>
        <v>0</v>
      </c>
      <c r="AK630" s="19">
        <f t="shared" si="265"/>
        <v>0</v>
      </c>
      <c r="AL630" s="19">
        <f t="shared" si="266"/>
        <v>0</v>
      </c>
      <c r="AM630" s="8">
        <f t="shared" si="267"/>
        <v>0</v>
      </c>
      <c r="AN630" s="8">
        <f t="shared" si="268"/>
        <v>0</v>
      </c>
      <c r="AO630" s="8">
        <f t="shared" si="269"/>
        <v>0</v>
      </c>
      <c r="AP630" s="8">
        <f t="shared" si="270"/>
        <v>1</v>
      </c>
    </row>
    <row r="631" spans="1:42" x14ac:dyDescent="0.25">
      <c r="A631" s="8" t="s">
        <v>2274</v>
      </c>
      <c r="B631" s="8" t="s">
        <v>2322</v>
      </c>
      <c r="C631" s="9" t="s">
        <v>2121</v>
      </c>
      <c r="D631" s="10" t="s">
        <v>1246</v>
      </c>
      <c r="E631" s="8" t="s">
        <v>1247</v>
      </c>
      <c r="F631" s="11">
        <v>25</v>
      </c>
      <c r="G631" s="11">
        <v>20</v>
      </c>
      <c r="H631" s="11">
        <f t="shared" si="251"/>
        <v>-5</v>
      </c>
      <c r="I631" s="52">
        <f t="shared" si="273"/>
        <v>-0.2</v>
      </c>
      <c r="J631" s="11">
        <v>11</v>
      </c>
      <c r="K631" s="11">
        <v>2</v>
      </c>
      <c r="L631" s="14">
        <f t="shared" si="274"/>
        <v>0.18181818181818182</v>
      </c>
      <c r="M631" s="8">
        <v>10</v>
      </c>
      <c r="N631" s="12">
        <f t="shared" si="252"/>
        <v>0.5</v>
      </c>
      <c r="O631" s="8">
        <v>14</v>
      </c>
      <c r="P631" s="12">
        <f t="shared" si="253"/>
        <v>0.7</v>
      </c>
      <c r="Q631" s="8">
        <v>9</v>
      </c>
      <c r="R631" s="12">
        <f t="shared" si="254"/>
        <v>0.45</v>
      </c>
      <c r="S631" s="8">
        <v>2</v>
      </c>
      <c r="T631" s="8">
        <v>0</v>
      </c>
      <c r="U631" s="8">
        <v>0</v>
      </c>
      <c r="V631" s="8"/>
      <c r="W631" s="8">
        <v>0</v>
      </c>
      <c r="X631" s="8">
        <v>0</v>
      </c>
      <c r="Y631" s="17">
        <f t="shared" si="255"/>
        <v>0</v>
      </c>
      <c r="Z631" s="17">
        <f t="shared" si="256"/>
        <v>0</v>
      </c>
      <c r="AA631" s="17">
        <f t="shared" si="257"/>
        <v>0</v>
      </c>
      <c r="AB631" s="17">
        <f t="shared" si="258"/>
        <v>0</v>
      </c>
      <c r="AC631" s="17">
        <f t="shared" si="259"/>
        <v>0</v>
      </c>
      <c r="AD631" s="8">
        <v>14</v>
      </c>
      <c r="AE631" s="12">
        <f t="shared" si="260"/>
        <v>0.7</v>
      </c>
      <c r="AF631" s="19">
        <f t="shared" si="261"/>
        <v>0</v>
      </c>
      <c r="AG631" s="19">
        <f t="shared" si="262"/>
        <v>0</v>
      </c>
      <c r="AH631" s="19">
        <f t="shared" si="263"/>
        <v>0</v>
      </c>
      <c r="AI631" s="19">
        <f t="shared" si="264"/>
        <v>1</v>
      </c>
      <c r="AJ631" s="19">
        <f t="shared" si="272"/>
        <v>1</v>
      </c>
      <c r="AK631" s="19">
        <f t="shared" si="265"/>
        <v>0</v>
      </c>
      <c r="AL631" s="19">
        <f t="shared" si="266"/>
        <v>0</v>
      </c>
      <c r="AM631" s="8">
        <f t="shared" si="267"/>
        <v>0</v>
      </c>
      <c r="AN631" s="8">
        <f t="shared" si="268"/>
        <v>0</v>
      </c>
      <c r="AO631" s="8">
        <f t="shared" si="269"/>
        <v>1</v>
      </c>
      <c r="AP631" s="8">
        <f t="shared" si="270"/>
        <v>3</v>
      </c>
    </row>
    <row r="632" spans="1:42" x14ac:dyDescent="0.25">
      <c r="A632" s="8" t="s">
        <v>2274</v>
      </c>
      <c r="B632" s="8" t="s">
        <v>2322</v>
      </c>
      <c r="C632" s="9" t="s">
        <v>2024</v>
      </c>
      <c r="D632" s="10" t="s">
        <v>1248</v>
      </c>
      <c r="E632" s="8" t="s">
        <v>1249</v>
      </c>
      <c r="F632" s="11">
        <v>34</v>
      </c>
      <c r="G632" s="11">
        <v>27</v>
      </c>
      <c r="H632" s="11">
        <f t="shared" si="251"/>
        <v>-7</v>
      </c>
      <c r="I632" s="52">
        <f t="shared" si="273"/>
        <v>-0.20588235294117646</v>
      </c>
      <c r="J632" s="11">
        <v>15</v>
      </c>
      <c r="K632" s="11">
        <v>2</v>
      </c>
      <c r="L632" s="14">
        <f t="shared" si="274"/>
        <v>0.13333333333333333</v>
      </c>
      <c r="M632" s="8">
        <v>11</v>
      </c>
      <c r="N632" s="12">
        <f t="shared" si="252"/>
        <v>0.40740740740740738</v>
      </c>
      <c r="O632" s="8">
        <v>20</v>
      </c>
      <c r="P632" s="12">
        <f t="shared" si="253"/>
        <v>0.7407407407407407</v>
      </c>
      <c r="Q632" s="8">
        <v>16</v>
      </c>
      <c r="R632" s="12">
        <f t="shared" si="254"/>
        <v>0.59259259259259256</v>
      </c>
      <c r="S632" s="8">
        <v>3</v>
      </c>
      <c r="T632" s="8">
        <v>0</v>
      </c>
      <c r="U632" s="8">
        <v>0</v>
      </c>
      <c r="V632" s="8"/>
      <c r="W632" s="8">
        <v>0</v>
      </c>
      <c r="X632" s="8">
        <v>1</v>
      </c>
      <c r="Y632" s="17">
        <f t="shared" si="255"/>
        <v>0</v>
      </c>
      <c r="Z632" s="17">
        <f t="shared" si="256"/>
        <v>0</v>
      </c>
      <c r="AA632" s="17">
        <f t="shared" si="257"/>
        <v>0</v>
      </c>
      <c r="AB632" s="17">
        <f t="shared" si="258"/>
        <v>0</v>
      </c>
      <c r="AC632" s="17" t="str">
        <f t="shared" si="259"/>
        <v>YES</v>
      </c>
      <c r="AD632" s="8">
        <v>18</v>
      </c>
      <c r="AE632" s="12">
        <f t="shared" si="260"/>
        <v>0.66666666666666663</v>
      </c>
      <c r="AF632" s="19">
        <f t="shared" si="261"/>
        <v>0</v>
      </c>
      <c r="AG632" s="19">
        <f t="shared" si="262"/>
        <v>0</v>
      </c>
      <c r="AH632" s="19">
        <f t="shared" si="263"/>
        <v>0</v>
      </c>
      <c r="AI632" s="19">
        <f t="shared" si="264"/>
        <v>1</v>
      </c>
      <c r="AJ632" s="19">
        <f t="shared" si="272"/>
        <v>1</v>
      </c>
      <c r="AK632" s="19">
        <f t="shared" si="265"/>
        <v>1</v>
      </c>
      <c r="AL632" s="19">
        <f t="shared" si="266"/>
        <v>1</v>
      </c>
      <c r="AM632" s="8">
        <f t="shared" si="267"/>
        <v>0</v>
      </c>
      <c r="AN632" s="8">
        <f t="shared" si="268"/>
        <v>1</v>
      </c>
      <c r="AO632" s="8">
        <f t="shared" si="269"/>
        <v>1</v>
      </c>
      <c r="AP632" s="8">
        <f t="shared" si="270"/>
        <v>6</v>
      </c>
    </row>
    <row r="633" spans="1:42" x14ac:dyDescent="0.25">
      <c r="A633" s="8" t="s">
        <v>2274</v>
      </c>
      <c r="B633" s="8" t="s">
        <v>2322</v>
      </c>
      <c r="C633" s="9" t="s">
        <v>2012</v>
      </c>
      <c r="D633" s="10" t="s">
        <v>1250</v>
      </c>
      <c r="E633" s="8" t="s">
        <v>1251</v>
      </c>
      <c r="F633" s="11">
        <v>11</v>
      </c>
      <c r="G633" s="11">
        <v>11</v>
      </c>
      <c r="H633" s="11">
        <f t="shared" si="251"/>
        <v>0</v>
      </c>
      <c r="I633" s="52">
        <f t="shared" si="273"/>
        <v>0</v>
      </c>
      <c r="J633" s="11">
        <v>6</v>
      </c>
      <c r="K633" s="11">
        <v>6</v>
      </c>
      <c r="L633" s="14">
        <f t="shared" si="274"/>
        <v>1</v>
      </c>
      <c r="M633" s="8">
        <v>7</v>
      </c>
      <c r="N633" s="12">
        <f t="shared" si="252"/>
        <v>0.63636363636363635</v>
      </c>
      <c r="O633" s="8">
        <v>8</v>
      </c>
      <c r="P633" s="12">
        <f t="shared" si="253"/>
        <v>0.72727272727272729</v>
      </c>
      <c r="Q633" s="8">
        <v>11</v>
      </c>
      <c r="R633" s="12">
        <f t="shared" si="254"/>
        <v>1</v>
      </c>
      <c r="S633" s="8">
        <v>2</v>
      </c>
      <c r="T633" s="8">
        <v>0</v>
      </c>
      <c r="U633" s="8">
        <v>0</v>
      </c>
      <c r="V633" s="8"/>
      <c r="W633" s="8">
        <v>0</v>
      </c>
      <c r="X633" s="8">
        <v>0</v>
      </c>
      <c r="Y633" s="17">
        <f t="shared" si="255"/>
        <v>0</v>
      </c>
      <c r="Z633" s="17">
        <f t="shared" si="256"/>
        <v>0</v>
      </c>
      <c r="AA633" s="17">
        <f t="shared" si="257"/>
        <v>0</v>
      </c>
      <c r="AB633" s="17">
        <f t="shared" si="258"/>
        <v>0</v>
      </c>
      <c r="AC633" s="17">
        <f t="shared" si="259"/>
        <v>0</v>
      </c>
      <c r="AD633" s="8">
        <v>8</v>
      </c>
      <c r="AE633" s="12">
        <f t="shared" si="260"/>
        <v>0.72727272727272729</v>
      </c>
      <c r="AF633" s="19">
        <f t="shared" si="261"/>
        <v>0</v>
      </c>
      <c r="AG633" s="19">
        <f t="shared" si="262"/>
        <v>0</v>
      </c>
      <c r="AH633" s="19">
        <f t="shared" si="263"/>
        <v>1</v>
      </c>
      <c r="AI633" s="19">
        <f t="shared" si="264"/>
        <v>1</v>
      </c>
      <c r="AJ633" s="19">
        <f t="shared" si="272"/>
        <v>1</v>
      </c>
      <c r="AK633" s="19">
        <f t="shared" si="265"/>
        <v>1</v>
      </c>
      <c r="AL633" s="19">
        <f t="shared" si="266"/>
        <v>0</v>
      </c>
      <c r="AM633" s="8">
        <f t="shared" si="267"/>
        <v>0</v>
      </c>
      <c r="AN633" s="8">
        <f t="shared" si="268"/>
        <v>0</v>
      </c>
      <c r="AO633" s="8">
        <f t="shared" si="269"/>
        <v>1</v>
      </c>
      <c r="AP633" s="8">
        <f t="shared" si="270"/>
        <v>5</v>
      </c>
    </row>
    <row r="634" spans="1:42" x14ac:dyDescent="0.25">
      <c r="A634" s="8" t="s">
        <v>2274</v>
      </c>
      <c r="B634" s="8" t="s">
        <v>2322</v>
      </c>
      <c r="C634" s="9" t="s">
        <v>2026</v>
      </c>
      <c r="D634" s="10" t="s">
        <v>1252</v>
      </c>
      <c r="E634" s="8" t="s">
        <v>1253</v>
      </c>
      <c r="F634" s="11">
        <v>56</v>
      </c>
      <c r="G634" s="11">
        <v>56</v>
      </c>
      <c r="H634" s="11">
        <f t="shared" si="251"/>
        <v>0</v>
      </c>
      <c r="I634" s="52">
        <f t="shared" si="273"/>
        <v>0</v>
      </c>
      <c r="J634" s="11">
        <v>18</v>
      </c>
      <c r="K634" s="11">
        <v>10</v>
      </c>
      <c r="L634" s="14">
        <f t="shared" si="274"/>
        <v>0.55555555555555558</v>
      </c>
      <c r="M634" s="8">
        <v>36</v>
      </c>
      <c r="N634" s="12">
        <f t="shared" si="252"/>
        <v>0.6428571428571429</v>
      </c>
      <c r="O634" s="8">
        <v>46</v>
      </c>
      <c r="P634" s="12">
        <f t="shared" si="253"/>
        <v>0.8214285714285714</v>
      </c>
      <c r="Q634" s="8">
        <v>44</v>
      </c>
      <c r="R634" s="12">
        <f t="shared" si="254"/>
        <v>0.7857142857142857</v>
      </c>
      <c r="S634" s="8">
        <v>8</v>
      </c>
      <c r="T634" s="8">
        <v>0</v>
      </c>
      <c r="U634" s="8">
        <v>1</v>
      </c>
      <c r="V634" s="8"/>
      <c r="W634" s="8">
        <v>3</v>
      </c>
      <c r="X634" s="8">
        <v>1</v>
      </c>
      <c r="Y634" s="17">
        <f t="shared" si="255"/>
        <v>0</v>
      </c>
      <c r="Z634" s="17" t="str">
        <f t="shared" si="256"/>
        <v>YES</v>
      </c>
      <c r="AA634" s="17">
        <f t="shared" si="257"/>
        <v>0</v>
      </c>
      <c r="AB634" s="17" t="str">
        <f t="shared" si="258"/>
        <v>YES</v>
      </c>
      <c r="AC634" s="17" t="str">
        <f t="shared" si="259"/>
        <v>YES</v>
      </c>
      <c r="AD634" s="8">
        <v>40</v>
      </c>
      <c r="AE634" s="12">
        <f t="shared" si="260"/>
        <v>0.7142857142857143</v>
      </c>
      <c r="AF634" s="19">
        <f t="shared" si="261"/>
        <v>1</v>
      </c>
      <c r="AG634" s="19">
        <f t="shared" si="262"/>
        <v>0</v>
      </c>
      <c r="AH634" s="19">
        <f t="shared" si="263"/>
        <v>1</v>
      </c>
      <c r="AI634" s="19">
        <f t="shared" si="264"/>
        <v>1</v>
      </c>
      <c r="AJ634" s="19">
        <f t="shared" si="272"/>
        <v>1</v>
      </c>
      <c r="AK634" s="19">
        <f t="shared" si="265"/>
        <v>1</v>
      </c>
      <c r="AL634" s="19">
        <f t="shared" si="266"/>
        <v>1</v>
      </c>
      <c r="AM634" s="8">
        <f t="shared" si="267"/>
        <v>1</v>
      </c>
      <c r="AN634" s="8">
        <f t="shared" si="268"/>
        <v>1</v>
      </c>
      <c r="AO634" s="8">
        <f t="shared" si="269"/>
        <v>1</v>
      </c>
      <c r="AP634" s="8">
        <f t="shared" si="270"/>
        <v>9</v>
      </c>
    </row>
    <row r="635" spans="1:42" x14ac:dyDescent="0.25">
      <c r="A635" s="8" t="s">
        <v>2274</v>
      </c>
      <c r="B635" s="8" t="s">
        <v>2322</v>
      </c>
      <c r="C635" s="9" t="s">
        <v>2052</v>
      </c>
      <c r="D635" s="10" t="s">
        <v>1254</v>
      </c>
      <c r="E635" s="8" t="s">
        <v>1255</v>
      </c>
      <c r="F635" s="11">
        <v>20</v>
      </c>
      <c r="G635" s="11">
        <v>20</v>
      </c>
      <c r="H635" s="11">
        <f t="shared" si="251"/>
        <v>0</v>
      </c>
      <c r="I635" s="52">
        <f t="shared" si="273"/>
        <v>0</v>
      </c>
      <c r="J635" s="11">
        <v>7</v>
      </c>
      <c r="K635" s="11">
        <v>6</v>
      </c>
      <c r="L635" s="14">
        <f t="shared" si="274"/>
        <v>0.8571428571428571</v>
      </c>
      <c r="M635" s="8">
        <v>9</v>
      </c>
      <c r="N635" s="12">
        <f t="shared" si="252"/>
        <v>0.45</v>
      </c>
      <c r="O635" s="8">
        <v>15</v>
      </c>
      <c r="P635" s="12">
        <f t="shared" si="253"/>
        <v>0.75</v>
      </c>
      <c r="Q635" s="8">
        <v>11</v>
      </c>
      <c r="R635" s="12">
        <f t="shared" si="254"/>
        <v>0.55000000000000004</v>
      </c>
      <c r="S635" s="8">
        <v>8</v>
      </c>
      <c r="T635" s="8">
        <v>0</v>
      </c>
      <c r="U635" s="8">
        <v>0</v>
      </c>
      <c r="V635" s="8"/>
      <c r="W635" s="8">
        <v>0</v>
      </c>
      <c r="X635" s="8">
        <v>1</v>
      </c>
      <c r="Y635" s="17">
        <f t="shared" si="255"/>
        <v>0</v>
      </c>
      <c r="Z635" s="17">
        <f t="shared" si="256"/>
        <v>0</v>
      </c>
      <c r="AA635" s="17">
        <f t="shared" si="257"/>
        <v>0</v>
      </c>
      <c r="AB635" s="17">
        <f t="shared" si="258"/>
        <v>0</v>
      </c>
      <c r="AC635" s="17" t="str">
        <f t="shared" si="259"/>
        <v>YES</v>
      </c>
      <c r="AD635" s="8">
        <v>5</v>
      </c>
      <c r="AE635" s="12">
        <f t="shared" si="260"/>
        <v>0.25</v>
      </c>
      <c r="AF635" s="19">
        <f t="shared" si="261"/>
        <v>0</v>
      </c>
      <c r="AG635" s="19">
        <f t="shared" si="262"/>
        <v>0</v>
      </c>
      <c r="AH635" s="19">
        <f t="shared" si="263"/>
        <v>1</v>
      </c>
      <c r="AI635" s="19">
        <f t="shared" si="264"/>
        <v>1</v>
      </c>
      <c r="AJ635" s="19">
        <f t="shared" si="272"/>
        <v>1</v>
      </c>
      <c r="AK635" s="19">
        <f t="shared" si="265"/>
        <v>1</v>
      </c>
      <c r="AL635" s="19">
        <f t="shared" si="266"/>
        <v>1</v>
      </c>
      <c r="AM635" s="8">
        <f t="shared" si="267"/>
        <v>0</v>
      </c>
      <c r="AN635" s="8">
        <f t="shared" si="268"/>
        <v>1</v>
      </c>
      <c r="AO635" s="8">
        <f t="shared" si="269"/>
        <v>0</v>
      </c>
      <c r="AP635" s="8">
        <f t="shared" si="270"/>
        <v>6</v>
      </c>
    </row>
    <row r="636" spans="1:42" x14ac:dyDescent="0.25">
      <c r="A636" s="8" t="s">
        <v>2274</v>
      </c>
      <c r="B636" s="8" t="s">
        <v>2322</v>
      </c>
      <c r="C636" s="9" t="s">
        <v>2102</v>
      </c>
      <c r="D636" s="10" t="s">
        <v>1256</v>
      </c>
      <c r="E636" s="8" t="s">
        <v>1257</v>
      </c>
      <c r="F636" s="11">
        <v>25</v>
      </c>
      <c r="G636" s="11">
        <v>31</v>
      </c>
      <c r="H636" s="11">
        <f t="shared" si="251"/>
        <v>6</v>
      </c>
      <c r="I636" s="52">
        <f t="shared" si="273"/>
        <v>0.24</v>
      </c>
      <c r="J636" s="11">
        <v>7</v>
      </c>
      <c r="K636" s="11">
        <v>4</v>
      </c>
      <c r="L636" s="14">
        <f t="shared" si="274"/>
        <v>0.5714285714285714</v>
      </c>
      <c r="M636" s="8">
        <v>8</v>
      </c>
      <c r="N636" s="12">
        <f t="shared" si="252"/>
        <v>0.25806451612903225</v>
      </c>
      <c r="O636" s="8">
        <v>23</v>
      </c>
      <c r="P636" s="12">
        <f t="shared" si="253"/>
        <v>0.74193548387096775</v>
      </c>
      <c r="Q636" s="8">
        <v>11</v>
      </c>
      <c r="R636" s="12">
        <f t="shared" si="254"/>
        <v>0.35483870967741937</v>
      </c>
      <c r="S636" s="8">
        <v>6</v>
      </c>
      <c r="T636" s="8">
        <v>0</v>
      </c>
      <c r="U636" s="8">
        <v>0</v>
      </c>
      <c r="V636" s="8"/>
      <c r="W636" s="8">
        <v>0</v>
      </c>
      <c r="X636" s="8">
        <v>0</v>
      </c>
      <c r="Y636" s="17">
        <f t="shared" si="255"/>
        <v>0</v>
      </c>
      <c r="Z636" s="17">
        <f t="shared" si="256"/>
        <v>0</v>
      </c>
      <c r="AA636" s="17">
        <f t="shared" si="257"/>
        <v>0</v>
      </c>
      <c r="AB636" s="17">
        <f t="shared" si="258"/>
        <v>0</v>
      </c>
      <c r="AC636" s="17">
        <f t="shared" si="259"/>
        <v>0</v>
      </c>
      <c r="AD636" s="8">
        <v>15</v>
      </c>
      <c r="AE636" s="12">
        <f t="shared" si="260"/>
        <v>0.4838709677419355</v>
      </c>
      <c r="AF636" s="19">
        <f t="shared" si="261"/>
        <v>0</v>
      </c>
      <c r="AG636" s="19">
        <f t="shared" si="262"/>
        <v>1</v>
      </c>
      <c r="AH636" s="19">
        <f t="shared" si="263"/>
        <v>1</v>
      </c>
      <c r="AI636" s="19">
        <f t="shared" si="264"/>
        <v>0</v>
      </c>
      <c r="AJ636" s="19">
        <f t="shared" si="272"/>
        <v>1</v>
      </c>
      <c r="AK636" s="19">
        <f t="shared" si="265"/>
        <v>0</v>
      </c>
      <c r="AL636" s="19">
        <f t="shared" si="266"/>
        <v>1</v>
      </c>
      <c r="AM636" s="8">
        <f t="shared" si="267"/>
        <v>0</v>
      </c>
      <c r="AN636" s="8">
        <f t="shared" si="268"/>
        <v>0</v>
      </c>
      <c r="AO636" s="8">
        <f t="shared" si="269"/>
        <v>0</v>
      </c>
      <c r="AP636" s="8">
        <f t="shared" si="270"/>
        <v>4</v>
      </c>
    </row>
    <row r="637" spans="1:42" x14ac:dyDescent="0.25">
      <c r="A637" s="8" t="s">
        <v>2274</v>
      </c>
      <c r="B637" s="8" t="s">
        <v>2322</v>
      </c>
      <c r="C637" s="9" t="s">
        <v>2182</v>
      </c>
      <c r="D637" s="10" t="s">
        <v>1258</v>
      </c>
      <c r="E637" s="8" t="s">
        <v>1259</v>
      </c>
      <c r="F637" s="11">
        <v>20</v>
      </c>
      <c r="G637" s="11">
        <v>25</v>
      </c>
      <c r="H637" s="11">
        <f t="shared" si="251"/>
        <v>5</v>
      </c>
      <c r="I637" s="52">
        <f t="shared" si="273"/>
        <v>0.25</v>
      </c>
      <c r="J637" s="11">
        <v>10</v>
      </c>
      <c r="K637" s="11">
        <v>6</v>
      </c>
      <c r="L637" s="14">
        <f t="shared" si="274"/>
        <v>0.6</v>
      </c>
      <c r="M637" s="8">
        <v>12</v>
      </c>
      <c r="N637" s="12">
        <f t="shared" si="252"/>
        <v>0.48</v>
      </c>
      <c r="O637" s="8">
        <v>20</v>
      </c>
      <c r="P637" s="12">
        <f t="shared" si="253"/>
        <v>0.8</v>
      </c>
      <c r="Q637" s="8">
        <v>14</v>
      </c>
      <c r="R637" s="12">
        <f t="shared" si="254"/>
        <v>0.56000000000000005</v>
      </c>
      <c r="S637" s="8">
        <v>3</v>
      </c>
      <c r="T637" s="8">
        <v>0</v>
      </c>
      <c r="U637" s="8">
        <v>0</v>
      </c>
      <c r="V637" s="8"/>
      <c r="W637" s="8">
        <v>0</v>
      </c>
      <c r="X637" s="8">
        <v>0</v>
      </c>
      <c r="Y637" s="17">
        <f t="shared" si="255"/>
        <v>0</v>
      </c>
      <c r="Z637" s="17">
        <f t="shared" si="256"/>
        <v>0</v>
      </c>
      <c r="AA637" s="17">
        <f t="shared" si="257"/>
        <v>0</v>
      </c>
      <c r="AB637" s="17">
        <f t="shared" si="258"/>
        <v>0</v>
      </c>
      <c r="AC637" s="17">
        <f t="shared" si="259"/>
        <v>0</v>
      </c>
      <c r="AD637" s="8">
        <v>9</v>
      </c>
      <c r="AE637" s="12">
        <f t="shared" si="260"/>
        <v>0.36</v>
      </c>
      <c r="AF637" s="19">
        <f t="shared" si="261"/>
        <v>0</v>
      </c>
      <c r="AG637" s="19">
        <f t="shared" si="262"/>
        <v>1</v>
      </c>
      <c r="AH637" s="19">
        <f t="shared" si="263"/>
        <v>1</v>
      </c>
      <c r="AI637" s="19">
        <f t="shared" si="264"/>
        <v>1</v>
      </c>
      <c r="AJ637" s="19">
        <f t="shared" si="272"/>
        <v>1</v>
      </c>
      <c r="AK637" s="19">
        <f t="shared" si="265"/>
        <v>1</v>
      </c>
      <c r="AL637" s="19">
        <f t="shared" si="266"/>
        <v>1</v>
      </c>
      <c r="AM637" s="8">
        <f t="shared" si="267"/>
        <v>0</v>
      </c>
      <c r="AN637" s="8">
        <f t="shared" si="268"/>
        <v>0</v>
      </c>
      <c r="AO637" s="8">
        <f t="shared" si="269"/>
        <v>0</v>
      </c>
      <c r="AP637" s="8">
        <f t="shared" si="270"/>
        <v>6</v>
      </c>
    </row>
    <row r="638" spans="1:42" x14ac:dyDescent="0.25">
      <c r="A638" s="8" t="s">
        <v>2274</v>
      </c>
      <c r="B638" s="8" t="s">
        <v>2322</v>
      </c>
      <c r="C638" s="9" t="s">
        <v>2013</v>
      </c>
      <c r="D638" s="10" t="s">
        <v>1260</v>
      </c>
      <c r="E638" s="8" t="s">
        <v>1610</v>
      </c>
      <c r="F638" s="11">
        <v>39</v>
      </c>
      <c r="G638" s="11">
        <v>38</v>
      </c>
      <c r="H638" s="11">
        <f t="shared" si="251"/>
        <v>-1</v>
      </c>
      <c r="I638" s="52">
        <f t="shared" si="273"/>
        <v>-2.564102564102564E-2</v>
      </c>
      <c r="J638" s="11">
        <v>22</v>
      </c>
      <c r="K638" s="11">
        <v>10</v>
      </c>
      <c r="L638" s="14">
        <f t="shared" si="274"/>
        <v>0.45454545454545453</v>
      </c>
      <c r="M638" s="8">
        <v>11</v>
      </c>
      <c r="N638" s="12">
        <f t="shared" si="252"/>
        <v>0.28947368421052633</v>
      </c>
      <c r="O638" s="8">
        <v>28</v>
      </c>
      <c r="P638" s="12">
        <f t="shared" si="253"/>
        <v>0.73684210526315785</v>
      </c>
      <c r="Q638" s="8">
        <v>15</v>
      </c>
      <c r="R638" s="12">
        <f t="shared" si="254"/>
        <v>0.39473684210526316</v>
      </c>
      <c r="S638" s="8">
        <v>7</v>
      </c>
      <c r="T638" s="8">
        <v>0</v>
      </c>
      <c r="U638" s="8">
        <v>1</v>
      </c>
      <c r="V638" s="8"/>
      <c r="W638" s="8">
        <v>2</v>
      </c>
      <c r="X638" s="8">
        <v>0</v>
      </c>
      <c r="Y638" s="17">
        <f t="shared" si="255"/>
        <v>0</v>
      </c>
      <c r="Z638" s="17" t="str">
        <f t="shared" si="256"/>
        <v>YES</v>
      </c>
      <c r="AA638" s="17">
        <f t="shared" si="257"/>
        <v>0</v>
      </c>
      <c r="AB638" s="17" t="str">
        <f t="shared" si="258"/>
        <v>YES</v>
      </c>
      <c r="AC638" s="17">
        <f t="shared" si="259"/>
        <v>0</v>
      </c>
      <c r="AD638" s="8">
        <v>19</v>
      </c>
      <c r="AE638" s="12">
        <f t="shared" si="260"/>
        <v>0.5</v>
      </c>
      <c r="AF638" s="19">
        <f t="shared" si="261"/>
        <v>1</v>
      </c>
      <c r="AG638" s="19">
        <f t="shared" si="262"/>
        <v>0</v>
      </c>
      <c r="AH638" s="19">
        <f t="shared" si="263"/>
        <v>0</v>
      </c>
      <c r="AI638" s="19">
        <f t="shared" si="264"/>
        <v>0</v>
      </c>
      <c r="AJ638" s="19">
        <f t="shared" si="272"/>
        <v>1</v>
      </c>
      <c r="AK638" s="19">
        <f t="shared" si="265"/>
        <v>0</v>
      </c>
      <c r="AL638" s="19">
        <f t="shared" si="266"/>
        <v>1</v>
      </c>
      <c r="AM638" s="8">
        <f t="shared" si="267"/>
        <v>1</v>
      </c>
      <c r="AN638" s="8">
        <f t="shared" si="268"/>
        <v>1</v>
      </c>
      <c r="AO638" s="8">
        <f t="shared" si="269"/>
        <v>0</v>
      </c>
      <c r="AP638" s="8">
        <f t="shared" si="270"/>
        <v>5</v>
      </c>
    </row>
    <row r="639" spans="1:42" x14ac:dyDescent="0.25">
      <c r="A639" s="8" t="s">
        <v>2274</v>
      </c>
      <c r="B639" s="8" t="s">
        <v>2322</v>
      </c>
      <c r="C639" s="9" t="s">
        <v>2056</v>
      </c>
      <c r="D639" s="10" t="s">
        <v>1261</v>
      </c>
      <c r="E639" s="8" t="s">
        <v>1262</v>
      </c>
      <c r="F639" s="11">
        <v>29</v>
      </c>
      <c r="G639" s="11">
        <v>22</v>
      </c>
      <c r="H639" s="11">
        <f t="shared" si="251"/>
        <v>-7</v>
      </c>
      <c r="I639" s="52">
        <f t="shared" si="273"/>
        <v>-0.2413793103448276</v>
      </c>
      <c r="J639" s="11">
        <v>8</v>
      </c>
      <c r="K639" s="11">
        <v>5</v>
      </c>
      <c r="L639" s="14">
        <f t="shared" si="274"/>
        <v>0.625</v>
      </c>
      <c r="M639" s="8">
        <v>5</v>
      </c>
      <c r="N639" s="12">
        <f t="shared" si="252"/>
        <v>0.22727272727272727</v>
      </c>
      <c r="O639" s="8">
        <v>13</v>
      </c>
      <c r="P639" s="12">
        <f t="shared" si="253"/>
        <v>0.59090909090909094</v>
      </c>
      <c r="Q639" s="8">
        <v>10</v>
      </c>
      <c r="R639" s="12">
        <f t="shared" si="254"/>
        <v>0.45454545454545453</v>
      </c>
      <c r="S639" s="8">
        <v>5</v>
      </c>
      <c r="T639" s="8">
        <v>0</v>
      </c>
      <c r="U639" s="8">
        <v>0</v>
      </c>
      <c r="V639" s="8"/>
      <c r="W639" s="8">
        <v>6</v>
      </c>
      <c r="X639" s="8">
        <v>0</v>
      </c>
      <c r="Y639" s="17">
        <f t="shared" si="255"/>
        <v>0</v>
      </c>
      <c r="Z639" s="17">
        <f t="shared" si="256"/>
        <v>0</v>
      </c>
      <c r="AA639" s="17">
        <f t="shared" si="257"/>
        <v>0</v>
      </c>
      <c r="AB639" s="17" t="str">
        <f t="shared" si="258"/>
        <v>YES</v>
      </c>
      <c r="AC639" s="17">
        <f t="shared" si="259"/>
        <v>0</v>
      </c>
      <c r="AD639" s="8">
        <v>13</v>
      </c>
      <c r="AE639" s="12">
        <f t="shared" si="260"/>
        <v>0.59090909090909094</v>
      </c>
      <c r="AF639" s="19">
        <f t="shared" si="261"/>
        <v>0</v>
      </c>
      <c r="AG639" s="19">
        <f t="shared" si="262"/>
        <v>0</v>
      </c>
      <c r="AH639" s="19">
        <f t="shared" si="263"/>
        <v>1</v>
      </c>
      <c r="AI639" s="19">
        <f t="shared" si="264"/>
        <v>0</v>
      </c>
      <c r="AJ639" s="19">
        <f t="shared" si="272"/>
        <v>0</v>
      </c>
      <c r="AK639" s="19">
        <f t="shared" si="265"/>
        <v>0</v>
      </c>
      <c r="AL639" s="19">
        <f t="shared" si="266"/>
        <v>1</v>
      </c>
      <c r="AM639" s="8">
        <f t="shared" si="267"/>
        <v>0</v>
      </c>
      <c r="AN639" s="8">
        <f t="shared" si="268"/>
        <v>1</v>
      </c>
      <c r="AO639" s="8">
        <f t="shared" si="269"/>
        <v>1</v>
      </c>
      <c r="AP639" s="8">
        <f t="shared" si="270"/>
        <v>4</v>
      </c>
    </row>
    <row r="640" spans="1:42" x14ac:dyDescent="0.25">
      <c r="A640" s="8" t="s">
        <v>2274</v>
      </c>
      <c r="B640" s="8" t="s">
        <v>2322</v>
      </c>
      <c r="C640" s="9" t="s">
        <v>2080</v>
      </c>
      <c r="D640" s="10" t="s">
        <v>1263</v>
      </c>
      <c r="E640" s="8" t="s">
        <v>1264</v>
      </c>
      <c r="F640" s="11">
        <v>21</v>
      </c>
      <c r="G640" s="11">
        <v>24</v>
      </c>
      <c r="H640" s="11">
        <f t="shared" ref="H640:H703" si="275">G640-F640</f>
        <v>3</v>
      </c>
      <c r="I640" s="52">
        <f t="shared" si="273"/>
        <v>0.14285714285714285</v>
      </c>
      <c r="J640" s="11">
        <v>12</v>
      </c>
      <c r="K640" s="11">
        <v>5</v>
      </c>
      <c r="L640" s="14">
        <f t="shared" si="274"/>
        <v>0.41666666666666669</v>
      </c>
      <c r="M640" s="8">
        <v>5</v>
      </c>
      <c r="N640" s="12">
        <f t="shared" ref="N640:N703" si="276">M640/G640</f>
        <v>0.20833333333333334</v>
      </c>
      <c r="O640" s="8">
        <v>11</v>
      </c>
      <c r="P640" s="12">
        <f t="shared" ref="P640:P703" si="277">O640/G640</f>
        <v>0.45833333333333331</v>
      </c>
      <c r="Q640" s="8">
        <v>9</v>
      </c>
      <c r="R640" s="12">
        <f t="shared" ref="R640:R703" si="278">Q640/G640</f>
        <v>0.375</v>
      </c>
      <c r="S640" s="8">
        <v>8</v>
      </c>
      <c r="T640" s="8">
        <v>0</v>
      </c>
      <c r="U640" s="8">
        <v>1</v>
      </c>
      <c r="V640" s="8"/>
      <c r="W640" s="8">
        <v>3</v>
      </c>
      <c r="X640" s="8">
        <v>1</v>
      </c>
      <c r="Y640" s="17">
        <f t="shared" ref="Y640:Y703" si="279">IF(T640&gt;0,"YES",T640)</f>
        <v>0</v>
      </c>
      <c r="Z640" s="17" t="str">
        <f t="shared" ref="Z640:Z703" si="280">IF(U640&gt;0,"YES",U640)</f>
        <v>YES</v>
      </c>
      <c r="AA640" s="17">
        <f t="shared" ref="AA640:AA703" si="281">IF(V640&gt;0,"YES",V640)</f>
        <v>0</v>
      </c>
      <c r="AB640" s="17" t="str">
        <f t="shared" ref="AB640:AB703" si="282">IF(W640&gt;0,"YES",W640)</f>
        <v>YES</v>
      </c>
      <c r="AC640" s="17" t="str">
        <f t="shared" ref="AC640:AC703" si="283">IF(X640&gt;0,"YES",X640)</f>
        <v>YES</v>
      </c>
      <c r="AD640" s="8">
        <v>9</v>
      </c>
      <c r="AE640" s="12">
        <f t="shared" ref="AE640:AE703" si="284">AD640/G640</f>
        <v>0.375</v>
      </c>
      <c r="AF640" s="19">
        <f t="shared" ref="AF640:AF703" si="285">IF(G640&gt;=35,1,0)</f>
        <v>0</v>
      </c>
      <c r="AG640" s="19">
        <f t="shared" ref="AG640:AG703" si="286">IF(OR(I640&gt;=0.095,H640&gt;=10),1,0)</f>
        <v>1</v>
      </c>
      <c r="AH640" s="19">
        <f t="shared" ref="AH640:AH703" si="287">IF(L640&gt;=0.495,1,0)</f>
        <v>0</v>
      </c>
      <c r="AI640" s="19">
        <f t="shared" ref="AI640:AI703" si="288">IF(N640&gt;=0.395,1,0)</f>
        <v>0</v>
      </c>
      <c r="AJ640" s="19">
        <f t="shared" ref="AJ640:AJ671" si="289">IF(P640&gt;=0.695,1,0)</f>
        <v>0</v>
      </c>
      <c r="AK640" s="19">
        <f t="shared" ref="AK640:AK703" si="290">IF(R640&gt;=0.495,1,0)</f>
        <v>0</v>
      </c>
      <c r="AL640" s="19">
        <f t="shared" ref="AL640:AL703" si="291">IF(S640&gt;=3,1,0)</f>
        <v>1</v>
      </c>
      <c r="AM640" s="8">
        <f t="shared" ref="AM640:AM703" si="292">IF(OR(Y640="YES",Z640="YES",AA640="YES"),1,0)</f>
        <v>1</v>
      </c>
      <c r="AN640" s="8">
        <f t="shared" ref="AN640:AN703" si="293">IF(OR(AB640="YES",AC640="YES"),1,0)</f>
        <v>1</v>
      </c>
      <c r="AO640" s="8">
        <f t="shared" ref="AO640:AO703" si="294">IF(AE640&gt;=0.59,1,0)</f>
        <v>0</v>
      </c>
      <c r="AP640" s="8">
        <f t="shared" ref="AP640:AP703" si="295">SUM(AF640:AO640)</f>
        <v>4</v>
      </c>
    </row>
    <row r="641" spans="1:43" x14ac:dyDescent="0.25">
      <c r="A641" s="8" t="s">
        <v>2274</v>
      </c>
      <c r="B641" s="8" t="s">
        <v>2322</v>
      </c>
      <c r="C641" s="9" t="s">
        <v>1963</v>
      </c>
      <c r="D641" s="10" t="s">
        <v>1265</v>
      </c>
      <c r="E641" s="8" t="s">
        <v>1266</v>
      </c>
      <c r="F641" s="11">
        <v>19</v>
      </c>
      <c r="G641" s="11">
        <v>24</v>
      </c>
      <c r="H641" s="11">
        <f t="shared" si="275"/>
        <v>5</v>
      </c>
      <c r="I641" s="52">
        <f t="shared" si="273"/>
        <v>0.26315789473684209</v>
      </c>
      <c r="J641" s="11">
        <v>8</v>
      </c>
      <c r="K641" s="11">
        <v>6</v>
      </c>
      <c r="L641" s="14">
        <f t="shared" si="274"/>
        <v>0.75</v>
      </c>
      <c r="M641" s="8">
        <v>4</v>
      </c>
      <c r="N641" s="12">
        <f t="shared" si="276"/>
        <v>0.16666666666666666</v>
      </c>
      <c r="O641" s="8">
        <v>12</v>
      </c>
      <c r="P641" s="12">
        <f t="shared" si="277"/>
        <v>0.5</v>
      </c>
      <c r="Q641" s="8">
        <v>6</v>
      </c>
      <c r="R641" s="12">
        <f t="shared" si="278"/>
        <v>0.25</v>
      </c>
      <c r="S641" s="8">
        <v>4</v>
      </c>
      <c r="T641" s="8">
        <v>0</v>
      </c>
      <c r="U641" s="8">
        <v>1</v>
      </c>
      <c r="V641" s="8"/>
      <c r="W641" s="8">
        <v>0</v>
      </c>
      <c r="X641" s="8">
        <v>0</v>
      </c>
      <c r="Y641" s="17">
        <f t="shared" si="279"/>
        <v>0</v>
      </c>
      <c r="Z641" s="17" t="str">
        <f t="shared" si="280"/>
        <v>YES</v>
      </c>
      <c r="AA641" s="17">
        <f t="shared" si="281"/>
        <v>0</v>
      </c>
      <c r="AB641" s="17">
        <f t="shared" si="282"/>
        <v>0</v>
      </c>
      <c r="AC641" s="17">
        <f t="shared" si="283"/>
        <v>0</v>
      </c>
      <c r="AD641" s="8">
        <v>7</v>
      </c>
      <c r="AE641" s="12">
        <f t="shared" si="284"/>
        <v>0.29166666666666669</v>
      </c>
      <c r="AF641" s="19">
        <f t="shared" si="285"/>
        <v>0</v>
      </c>
      <c r="AG641" s="19">
        <f t="shared" si="286"/>
        <v>1</v>
      </c>
      <c r="AH641" s="19">
        <f t="shared" si="287"/>
        <v>1</v>
      </c>
      <c r="AI641" s="19">
        <f t="shared" si="288"/>
        <v>0</v>
      </c>
      <c r="AJ641" s="19">
        <f t="shared" si="289"/>
        <v>0</v>
      </c>
      <c r="AK641" s="19">
        <f t="shared" si="290"/>
        <v>0</v>
      </c>
      <c r="AL641" s="19">
        <f t="shared" si="291"/>
        <v>1</v>
      </c>
      <c r="AM641" s="8">
        <f t="shared" si="292"/>
        <v>1</v>
      </c>
      <c r="AN641" s="8">
        <f t="shared" si="293"/>
        <v>0</v>
      </c>
      <c r="AO641" s="8">
        <f t="shared" si="294"/>
        <v>0</v>
      </c>
      <c r="AP641" s="8">
        <f t="shared" si="295"/>
        <v>4</v>
      </c>
    </row>
    <row r="642" spans="1:43" x14ac:dyDescent="0.25">
      <c r="A642" s="8" t="s">
        <v>2274</v>
      </c>
      <c r="B642" s="8" t="s">
        <v>2322</v>
      </c>
      <c r="C642" s="9" t="s">
        <v>2014</v>
      </c>
      <c r="D642" s="10" t="s">
        <v>1267</v>
      </c>
      <c r="E642" s="8" t="s">
        <v>1268</v>
      </c>
      <c r="F642" s="11">
        <v>43</v>
      </c>
      <c r="G642" s="11">
        <v>77</v>
      </c>
      <c r="H642" s="11">
        <f t="shared" si="275"/>
        <v>34</v>
      </c>
      <c r="I642" s="52">
        <f t="shared" si="273"/>
        <v>0.79069767441860461</v>
      </c>
      <c r="J642" s="11">
        <v>20</v>
      </c>
      <c r="K642" s="11">
        <v>13</v>
      </c>
      <c r="L642" s="14">
        <f t="shared" si="274"/>
        <v>0.65</v>
      </c>
      <c r="M642" s="8">
        <v>25</v>
      </c>
      <c r="N642" s="12">
        <f t="shared" si="276"/>
        <v>0.32467532467532467</v>
      </c>
      <c r="O642" s="8">
        <v>40</v>
      </c>
      <c r="P642" s="12">
        <f t="shared" si="277"/>
        <v>0.51948051948051943</v>
      </c>
      <c r="Q642" s="8">
        <v>32</v>
      </c>
      <c r="R642" s="12">
        <f t="shared" si="278"/>
        <v>0.41558441558441561</v>
      </c>
      <c r="S642" s="8">
        <v>8</v>
      </c>
      <c r="T642" s="8">
        <v>0</v>
      </c>
      <c r="U642" s="8">
        <v>0</v>
      </c>
      <c r="V642" s="8"/>
      <c r="W642" s="8">
        <v>3</v>
      </c>
      <c r="X642" s="8">
        <v>0</v>
      </c>
      <c r="Y642" s="17">
        <f t="shared" si="279"/>
        <v>0</v>
      </c>
      <c r="Z642" s="17">
        <f t="shared" si="280"/>
        <v>0</v>
      </c>
      <c r="AA642" s="17">
        <f t="shared" si="281"/>
        <v>0</v>
      </c>
      <c r="AB642" s="17" t="str">
        <f t="shared" si="282"/>
        <v>YES</v>
      </c>
      <c r="AC642" s="17">
        <f t="shared" si="283"/>
        <v>0</v>
      </c>
      <c r="AD642" s="8">
        <v>50</v>
      </c>
      <c r="AE642" s="12">
        <f t="shared" si="284"/>
        <v>0.64935064935064934</v>
      </c>
      <c r="AF642" s="19">
        <f t="shared" si="285"/>
        <v>1</v>
      </c>
      <c r="AG642" s="19">
        <f t="shared" si="286"/>
        <v>1</v>
      </c>
      <c r="AH642" s="19">
        <f t="shared" si="287"/>
        <v>1</v>
      </c>
      <c r="AI642" s="19">
        <f t="shared" si="288"/>
        <v>0</v>
      </c>
      <c r="AJ642" s="19">
        <f t="shared" si="289"/>
        <v>0</v>
      </c>
      <c r="AK642" s="19">
        <f t="shared" si="290"/>
        <v>0</v>
      </c>
      <c r="AL642" s="19">
        <f t="shared" si="291"/>
        <v>1</v>
      </c>
      <c r="AM642" s="8">
        <f t="shared" si="292"/>
        <v>0</v>
      </c>
      <c r="AN642" s="8">
        <f t="shared" si="293"/>
        <v>1</v>
      </c>
      <c r="AO642" s="8">
        <f t="shared" si="294"/>
        <v>1</v>
      </c>
      <c r="AP642" s="8">
        <f t="shared" si="295"/>
        <v>6</v>
      </c>
    </row>
    <row r="643" spans="1:43" x14ac:dyDescent="0.25">
      <c r="A643" s="8" t="s">
        <v>2274</v>
      </c>
      <c r="B643" s="8" t="s">
        <v>2322</v>
      </c>
      <c r="C643" s="9" t="s">
        <v>2057</v>
      </c>
      <c r="D643" s="10" t="s">
        <v>1269</v>
      </c>
      <c r="E643" s="8" t="s">
        <v>1270</v>
      </c>
      <c r="F643" s="11">
        <v>49</v>
      </c>
      <c r="G643" s="11">
        <v>44</v>
      </c>
      <c r="H643" s="11">
        <f t="shared" si="275"/>
        <v>-5</v>
      </c>
      <c r="I643" s="52">
        <f t="shared" si="273"/>
        <v>-0.10204081632653061</v>
      </c>
      <c r="J643" s="11">
        <v>24</v>
      </c>
      <c r="K643" s="11">
        <v>13</v>
      </c>
      <c r="L643" s="14">
        <f t="shared" si="274"/>
        <v>0.54166666666666663</v>
      </c>
      <c r="M643" s="8">
        <v>16</v>
      </c>
      <c r="N643" s="12">
        <f t="shared" si="276"/>
        <v>0.36363636363636365</v>
      </c>
      <c r="O643" s="8">
        <v>17</v>
      </c>
      <c r="P643" s="12">
        <f t="shared" si="277"/>
        <v>0.38636363636363635</v>
      </c>
      <c r="Q643" s="8">
        <v>24</v>
      </c>
      <c r="R643" s="12">
        <f t="shared" si="278"/>
        <v>0.54545454545454541</v>
      </c>
      <c r="S643" s="8">
        <v>5</v>
      </c>
      <c r="T643" s="8">
        <v>0</v>
      </c>
      <c r="U643" s="8">
        <v>1</v>
      </c>
      <c r="V643" s="8"/>
      <c r="W643" s="8">
        <v>0</v>
      </c>
      <c r="X643" s="8">
        <v>0</v>
      </c>
      <c r="Y643" s="17">
        <f t="shared" si="279"/>
        <v>0</v>
      </c>
      <c r="Z643" s="17" t="str">
        <f t="shared" si="280"/>
        <v>YES</v>
      </c>
      <c r="AA643" s="17">
        <f t="shared" si="281"/>
        <v>0</v>
      </c>
      <c r="AB643" s="17">
        <f t="shared" si="282"/>
        <v>0</v>
      </c>
      <c r="AC643" s="17">
        <f t="shared" si="283"/>
        <v>0</v>
      </c>
      <c r="AD643" s="8">
        <v>9</v>
      </c>
      <c r="AE643" s="12">
        <f t="shared" si="284"/>
        <v>0.20454545454545456</v>
      </c>
      <c r="AF643" s="19">
        <f t="shared" si="285"/>
        <v>1</v>
      </c>
      <c r="AG643" s="19">
        <f t="shared" si="286"/>
        <v>0</v>
      </c>
      <c r="AH643" s="19">
        <f t="shared" si="287"/>
        <v>1</v>
      </c>
      <c r="AI643" s="19">
        <f t="shared" si="288"/>
        <v>0</v>
      </c>
      <c r="AJ643" s="19">
        <f t="shared" si="289"/>
        <v>0</v>
      </c>
      <c r="AK643" s="19">
        <f t="shared" si="290"/>
        <v>1</v>
      </c>
      <c r="AL643" s="19">
        <f t="shared" si="291"/>
        <v>1</v>
      </c>
      <c r="AM643" s="8">
        <f t="shared" si="292"/>
        <v>1</v>
      </c>
      <c r="AN643" s="8">
        <f t="shared" si="293"/>
        <v>0</v>
      </c>
      <c r="AO643" s="8">
        <f t="shared" si="294"/>
        <v>0</v>
      </c>
      <c r="AP643" s="8">
        <f t="shared" si="295"/>
        <v>5</v>
      </c>
    </row>
    <row r="644" spans="1:43" x14ac:dyDescent="0.25">
      <c r="A644" s="8" t="s">
        <v>2274</v>
      </c>
      <c r="B644" s="8" t="s">
        <v>2322</v>
      </c>
      <c r="C644" s="9" t="s">
        <v>2200</v>
      </c>
      <c r="D644" s="10" t="s">
        <v>1271</v>
      </c>
      <c r="E644" s="8" t="s">
        <v>1272</v>
      </c>
      <c r="F644" s="11">
        <v>43</v>
      </c>
      <c r="G644" s="11">
        <v>36</v>
      </c>
      <c r="H644" s="11">
        <f t="shared" si="275"/>
        <v>-7</v>
      </c>
      <c r="I644" s="52">
        <f t="shared" si="273"/>
        <v>-0.16279069767441862</v>
      </c>
      <c r="J644" s="11">
        <v>18</v>
      </c>
      <c r="K644" s="11">
        <v>9</v>
      </c>
      <c r="L644" s="14">
        <f t="shared" si="274"/>
        <v>0.5</v>
      </c>
      <c r="M644" s="8">
        <v>15</v>
      </c>
      <c r="N644" s="12">
        <f t="shared" si="276"/>
        <v>0.41666666666666669</v>
      </c>
      <c r="O644" s="8">
        <v>26</v>
      </c>
      <c r="P644" s="12">
        <f t="shared" si="277"/>
        <v>0.72222222222222221</v>
      </c>
      <c r="Q644" s="8">
        <v>16</v>
      </c>
      <c r="R644" s="12">
        <f t="shared" si="278"/>
        <v>0.44444444444444442</v>
      </c>
      <c r="S644" s="8">
        <v>6</v>
      </c>
      <c r="T644" s="8">
        <v>0</v>
      </c>
      <c r="U644" s="8">
        <v>0</v>
      </c>
      <c r="V644" s="8"/>
      <c r="W644" s="8">
        <v>1</v>
      </c>
      <c r="X644" s="8">
        <v>0</v>
      </c>
      <c r="Y644" s="17">
        <f t="shared" si="279"/>
        <v>0</v>
      </c>
      <c r="Z644" s="17">
        <f t="shared" si="280"/>
        <v>0</v>
      </c>
      <c r="AA644" s="17">
        <f t="shared" si="281"/>
        <v>0</v>
      </c>
      <c r="AB644" s="17" t="str">
        <f t="shared" si="282"/>
        <v>YES</v>
      </c>
      <c r="AC644" s="17">
        <f t="shared" si="283"/>
        <v>0</v>
      </c>
      <c r="AD644" s="8">
        <v>24</v>
      </c>
      <c r="AE644" s="12">
        <f t="shared" si="284"/>
        <v>0.66666666666666663</v>
      </c>
      <c r="AF644" s="19">
        <f t="shared" si="285"/>
        <v>1</v>
      </c>
      <c r="AG644" s="19">
        <f t="shared" si="286"/>
        <v>0</v>
      </c>
      <c r="AH644" s="19">
        <f t="shared" si="287"/>
        <v>1</v>
      </c>
      <c r="AI644" s="19">
        <f t="shared" si="288"/>
        <v>1</v>
      </c>
      <c r="AJ644" s="19">
        <f t="shared" si="289"/>
        <v>1</v>
      </c>
      <c r="AK644" s="19">
        <f t="shared" si="290"/>
        <v>0</v>
      </c>
      <c r="AL644" s="19">
        <f t="shared" si="291"/>
        <v>1</v>
      </c>
      <c r="AM644" s="8">
        <f t="shared" si="292"/>
        <v>0</v>
      </c>
      <c r="AN644" s="8">
        <f t="shared" si="293"/>
        <v>1</v>
      </c>
      <c r="AO644" s="8">
        <f t="shared" si="294"/>
        <v>1</v>
      </c>
      <c r="AP644" s="8">
        <f t="shared" si="295"/>
        <v>7</v>
      </c>
    </row>
    <row r="645" spans="1:43" x14ac:dyDescent="0.25">
      <c r="A645" s="8" t="s">
        <v>2274</v>
      </c>
      <c r="B645" s="8" t="s">
        <v>2322</v>
      </c>
      <c r="C645" s="9" t="s">
        <v>1987</v>
      </c>
      <c r="D645" s="10" t="s">
        <v>1273</v>
      </c>
      <c r="E645" s="8" t="s">
        <v>1274</v>
      </c>
      <c r="F645" s="11">
        <v>33</v>
      </c>
      <c r="G645" s="11">
        <v>48</v>
      </c>
      <c r="H645" s="11">
        <f t="shared" si="275"/>
        <v>15</v>
      </c>
      <c r="I645" s="52">
        <f t="shared" si="273"/>
        <v>0.45454545454545453</v>
      </c>
      <c r="J645" s="11">
        <v>21</v>
      </c>
      <c r="K645" s="11">
        <v>12</v>
      </c>
      <c r="L645" s="14">
        <f t="shared" si="274"/>
        <v>0.5714285714285714</v>
      </c>
      <c r="M645" s="8">
        <v>10</v>
      </c>
      <c r="N645" s="12">
        <f t="shared" si="276"/>
        <v>0.20833333333333334</v>
      </c>
      <c r="O645" s="8">
        <v>34</v>
      </c>
      <c r="P645" s="12">
        <f t="shared" si="277"/>
        <v>0.70833333333333337</v>
      </c>
      <c r="Q645" s="8">
        <v>19</v>
      </c>
      <c r="R645" s="12">
        <f t="shared" si="278"/>
        <v>0.39583333333333331</v>
      </c>
      <c r="S645" s="8">
        <v>6</v>
      </c>
      <c r="T645" s="8">
        <v>0</v>
      </c>
      <c r="U645" s="8">
        <v>1</v>
      </c>
      <c r="V645" s="8"/>
      <c r="W645" s="8">
        <v>0</v>
      </c>
      <c r="X645" s="8">
        <v>0</v>
      </c>
      <c r="Y645" s="17">
        <f t="shared" si="279"/>
        <v>0</v>
      </c>
      <c r="Z645" s="17" t="str">
        <f t="shared" si="280"/>
        <v>YES</v>
      </c>
      <c r="AA645" s="17">
        <f t="shared" si="281"/>
        <v>0</v>
      </c>
      <c r="AB645" s="17">
        <f t="shared" si="282"/>
        <v>0</v>
      </c>
      <c r="AC645" s="17">
        <f t="shared" si="283"/>
        <v>0</v>
      </c>
      <c r="AD645" s="8">
        <v>32</v>
      </c>
      <c r="AE645" s="12">
        <f t="shared" si="284"/>
        <v>0.66666666666666663</v>
      </c>
      <c r="AF645" s="19">
        <f t="shared" si="285"/>
        <v>1</v>
      </c>
      <c r="AG645" s="19">
        <f t="shared" si="286"/>
        <v>1</v>
      </c>
      <c r="AH645" s="19">
        <f t="shared" si="287"/>
        <v>1</v>
      </c>
      <c r="AI645" s="19">
        <f t="shared" si="288"/>
        <v>0</v>
      </c>
      <c r="AJ645" s="19">
        <f t="shared" si="289"/>
        <v>1</v>
      </c>
      <c r="AK645" s="19">
        <f t="shared" si="290"/>
        <v>0</v>
      </c>
      <c r="AL645" s="19">
        <f t="shared" si="291"/>
        <v>1</v>
      </c>
      <c r="AM645" s="8">
        <f t="shared" si="292"/>
        <v>1</v>
      </c>
      <c r="AN645" s="8">
        <f t="shared" si="293"/>
        <v>0</v>
      </c>
      <c r="AO645" s="8">
        <f t="shared" si="294"/>
        <v>1</v>
      </c>
      <c r="AP645" s="8">
        <f t="shared" si="295"/>
        <v>7</v>
      </c>
    </row>
    <row r="646" spans="1:43" x14ac:dyDescent="0.25">
      <c r="A646" s="8" t="s">
        <v>2274</v>
      </c>
      <c r="B646" s="8" t="s">
        <v>2322</v>
      </c>
      <c r="C646" s="9" t="s">
        <v>2192</v>
      </c>
      <c r="D646" s="10" t="s">
        <v>1275</v>
      </c>
      <c r="E646" s="8" t="s">
        <v>1276</v>
      </c>
      <c r="F646" s="11">
        <v>11</v>
      </c>
      <c r="G646" s="11">
        <v>11</v>
      </c>
      <c r="H646" s="11">
        <f t="shared" si="275"/>
        <v>0</v>
      </c>
      <c r="I646" s="52">
        <f t="shared" si="273"/>
        <v>0</v>
      </c>
      <c r="J646" s="11">
        <v>6</v>
      </c>
      <c r="K646" s="11">
        <v>3</v>
      </c>
      <c r="L646" s="14">
        <f t="shared" si="274"/>
        <v>0.5</v>
      </c>
      <c r="M646" s="8">
        <v>3</v>
      </c>
      <c r="N646" s="12">
        <f t="shared" si="276"/>
        <v>0.27272727272727271</v>
      </c>
      <c r="O646" s="8">
        <v>8</v>
      </c>
      <c r="P646" s="12">
        <f t="shared" si="277"/>
        <v>0.72727272727272729</v>
      </c>
      <c r="Q646" s="8">
        <v>3</v>
      </c>
      <c r="R646" s="12">
        <f t="shared" si="278"/>
        <v>0.27272727272727271</v>
      </c>
      <c r="S646" s="8">
        <v>0</v>
      </c>
      <c r="T646" s="8">
        <v>0</v>
      </c>
      <c r="U646" s="8">
        <v>0</v>
      </c>
      <c r="V646" s="8"/>
      <c r="W646" s="8">
        <v>1</v>
      </c>
      <c r="X646" s="8">
        <v>0</v>
      </c>
      <c r="Y646" s="17">
        <f t="shared" si="279"/>
        <v>0</v>
      </c>
      <c r="Z646" s="17">
        <f t="shared" si="280"/>
        <v>0</v>
      </c>
      <c r="AA646" s="17">
        <f t="shared" si="281"/>
        <v>0</v>
      </c>
      <c r="AB646" s="17" t="str">
        <f t="shared" si="282"/>
        <v>YES</v>
      </c>
      <c r="AC646" s="17">
        <f t="shared" si="283"/>
        <v>0</v>
      </c>
      <c r="AD646" s="8">
        <v>5</v>
      </c>
      <c r="AE646" s="12">
        <f t="shared" si="284"/>
        <v>0.45454545454545453</v>
      </c>
      <c r="AF646" s="19">
        <f t="shared" si="285"/>
        <v>0</v>
      </c>
      <c r="AG646" s="19">
        <f t="shared" si="286"/>
        <v>0</v>
      </c>
      <c r="AH646" s="19">
        <f t="shared" si="287"/>
        <v>1</v>
      </c>
      <c r="AI646" s="19">
        <f t="shared" si="288"/>
        <v>0</v>
      </c>
      <c r="AJ646" s="19">
        <f t="shared" si="289"/>
        <v>1</v>
      </c>
      <c r="AK646" s="19">
        <f t="shared" si="290"/>
        <v>0</v>
      </c>
      <c r="AL646" s="19">
        <f t="shared" si="291"/>
        <v>0</v>
      </c>
      <c r="AM646" s="8">
        <f t="shared" si="292"/>
        <v>0</v>
      </c>
      <c r="AN646" s="8">
        <f t="shared" si="293"/>
        <v>1</v>
      </c>
      <c r="AO646" s="8">
        <f t="shared" si="294"/>
        <v>0</v>
      </c>
      <c r="AP646" s="8">
        <f t="shared" si="295"/>
        <v>3</v>
      </c>
    </row>
    <row r="647" spans="1:43" x14ac:dyDescent="0.25">
      <c r="A647" s="8" t="s">
        <v>2274</v>
      </c>
      <c r="B647" s="8" t="s">
        <v>2322</v>
      </c>
      <c r="C647" s="9" t="s">
        <v>2256</v>
      </c>
      <c r="D647" s="10" t="s">
        <v>1277</v>
      </c>
      <c r="E647" s="8" t="s">
        <v>1278</v>
      </c>
      <c r="F647" s="11">
        <v>36</v>
      </c>
      <c r="G647" s="11">
        <v>46</v>
      </c>
      <c r="H647" s="11">
        <f t="shared" si="275"/>
        <v>10</v>
      </c>
      <c r="I647" s="52">
        <f t="shared" si="273"/>
        <v>0.27777777777777779</v>
      </c>
      <c r="J647" s="11">
        <v>18</v>
      </c>
      <c r="K647" s="11">
        <v>8</v>
      </c>
      <c r="L647" s="14">
        <f t="shared" si="274"/>
        <v>0.44444444444444442</v>
      </c>
      <c r="M647" s="8">
        <v>12</v>
      </c>
      <c r="N647" s="12">
        <f t="shared" si="276"/>
        <v>0.2608695652173913</v>
      </c>
      <c r="O647" s="8">
        <v>32</v>
      </c>
      <c r="P647" s="12">
        <f t="shared" si="277"/>
        <v>0.69565217391304346</v>
      </c>
      <c r="Q647" s="8">
        <v>23</v>
      </c>
      <c r="R647" s="12">
        <f t="shared" si="278"/>
        <v>0.5</v>
      </c>
      <c r="S647" s="8">
        <v>6</v>
      </c>
      <c r="T647" s="8">
        <v>0</v>
      </c>
      <c r="U647" s="8">
        <v>0</v>
      </c>
      <c r="V647" s="8"/>
      <c r="W647" s="8">
        <v>0</v>
      </c>
      <c r="X647" s="8">
        <v>1</v>
      </c>
      <c r="Y647" s="17">
        <f t="shared" si="279"/>
        <v>0</v>
      </c>
      <c r="Z647" s="17">
        <f t="shared" si="280"/>
        <v>0</v>
      </c>
      <c r="AA647" s="17">
        <f t="shared" si="281"/>
        <v>0</v>
      </c>
      <c r="AB647" s="17">
        <f t="shared" si="282"/>
        <v>0</v>
      </c>
      <c r="AC647" s="17" t="str">
        <f t="shared" si="283"/>
        <v>YES</v>
      </c>
      <c r="AD647" s="8">
        <v>34</v>
      </c>
      <c r="AE647" s="12">
        <f t="shared" si="284"/>
        <v>0.73913043478260865</v>
      </c>
      <c r="AF647" s="19">
        <f t="shared" si="285"/>
        <v>1</v>
      </c>
      <c r="AG647" s="19">
        <f t="shared" si="286"/>
        <v>1</v>
      </c>
      <c r="AH647" s="19">
        <f t="shared" si="287"/>
        <v>0</v>
      </c>
      <c r="AI647" s="19">
        <f t="shared" si="288"/>
        <v>0</v>
      </c>
      <c r="AJ647" s="19">
        <f t="shared" si="289"/>
        <v>1</v>
      </c>
      <c r="AK647" s="19">
        <f t="shared" si="290"/>
        <v>1</v>
      </c>
      <c r="AL647" s="19">
        <f t="shared" si="291"/>
        <v>1</v>
      </c>
      <c r="AM647" s="8">
        <f t="shared" si="292"/>
        <v>0</v>
      </c>
      <c r="AN647" s="8">
        <f t="shared" si="293"/>
        <v>1</v>
      </c>
      <c r="AO647" s="8">
        <f t="shared" si="294"/>
        <v>1</v>
      </c>
      <c r="AP647" s="8">
        <f t="shared" si="295"/>
        <v>7</v>
      </c>
    </row>
    <row r="648" spans="1:43" x14ac:dyDescent="0.25">
      <c r="A648" s="20" t="s">
        <v>2274</v>
      </c>
      <c r="B648" s="20" t="s">
        <v>2322</v>
      </c>
      <c r="C648" s="21" t="s">
        <v>2123</v>
      </c>
      <c r="D648" s="22" t="s">
        <v>1279</v>
      </c>
      <c r="E648" s="20" t="s">
        <v>1280</v>
      </c>
      <c r="F648" s="23">
        <v>8</v>
      </c>
      <c r="G648" s="23">
        <v>9</v>
      </c>
      <c r="H648" s="23">
        <f t="shared" si="275"/>
        <v>1</v>
      </c>
      <c r="I648" s="53">
        <f t="shared" si="273"/>
        <v>0.125</v>
      </c>
      <c r="J648" s="23">
        <v>3</v>
      </c>
      <c r="K648" s="23">
        <v>2</v>
      </c>
      <c r="L648" s="24">
        <f t="shared" si="274"/>
        <v>0.66666666666666663</v>
      </c>
      <c r="M648" s="20">
        <v>4</v>
      </c>
      <c r="N648" s="25">
        <f t="shared" si="276"/>
        <v>0.44444444444444442</v>
      </c>
      <c r="O648" s="20">
        <v>7</v>
      </c>
      <c r="P648" s="25">
        <f t="shared" si="277"/>
        <v>0.77777777777777779</v>
      </c>
      <c r="Q648" s="20">
        <v>4</v>
      </c>
      <c r="R648" s="25">
        <f t="shared" si="278"/>
        <v>0.44444444444444442</v>
      </c>
      <c r="S648" s="20">
        <v>3</v>
      </c>
      <c r="T648" s="20">
        <v>0</v>
      </c>
      <c r="U648" s="20">
        <v>1</v>
      </c>
      <c r="V648" s="20"/>
      <c r="W648" s="20">
        <v>0</v>
      </c>
      <c r="X648" s="20">
        <v>0</v>
      </c>
      <c r="Y648" s="26">
        <f t="shared" si="279"/>
        <v>0</v>
      </c>
      <c r="Z648" s="26" t="str">
        <f t="shared" si="280"/>
        <v>YES</v>
      </c>
      <c r="AA648" s="26">
        <f t="shared" si="281"/>
        <v>0</v>
      </c>
      <c r="AB648" s="26">
        <f t="shared" si="282"/>
        <v>0</v>
      </c>
      <c r="AC648" s="26">
        <f t="shared" si="283"/>
        <v>0</v>
      </c>
      <c r="AD648" s="20">
        <v>6</v>
      </c>
      <c r="AE648" s="25">
        <f t="shared" si="284"/>
        <v>0.66666666666666663</v>
      </c>
      <c r="AF648" s="27">
        <f t="shared" si="285"/>
        <v>0</v>
      </c>
      <c r="AG648" s="27">
        <f t="shared" si="286"/>
        <v>1</v>
      </c>
      <c r="AH648" s="27">
        <f t="shared" si="287"/>
        <v>1</v>
      </c>
      <c r="AI648" s="27">
        <f t="shared" si="288"/>
        <v>1</v>
      </c>
      <c r="AJ648" s="27">
        <f t="shared" si="289"/>
        <v>1</v>
      </c>
      <c r="AK648" s="27">
        <f t="shared" si="290"/>
        <v>0</v>
      </c>
      <c r="AL648" s="27">
        <f t="shared" si="291"/>
        <v>1</v>
      </c>
      <c r="AM648" s="20">
        <f t="shared" si="292"/>
        <v>1</v>
      </c>
      <c r="AN648" s="20">
        <f t="shared" si="293"/>
        <v>0</v>
      </c>
      <c r="AO648" s="20">
        <f t="shared" si="294"/>
        <v>1</v>
      </c>
      <c r="AP648" s="20">
        <f t="shared" si="295"/>
        <v>7</v>
      </c>
      <c r="AQ648" s="28"/>
    </row>
    <row r="649" spans="1:43" x14ac:dyDescent="0.25">
      <c r="A649" s="8" t="s">
        <v>2274</v>
      </c>
      <c r="B649" s="8" t="s">
        <v>2322</v>
      </c>
      <c r="C649" s="9" t="s">
        <v>2115</v>
      </c>
      <c r="D649" s="10" t="s">
        <v>1281</v>
      </c>
      <c r="E649" s="8" t="s">
        <v>1282</v>
      </c>
      <c r="F649" s="11">
        <v>9</v>
      </c>
      <c r="G649" s="11">
        <v>13</v>
      </c>
      <c r="H649" s="11">
        <f t="shared" si="275"/>
        <v>4</v>
      </c>
      <c r="I649" s="52">
        <f t="shared" si="273"/>
        <v>0.44444444444444442</v>
      </c>
      <c r="J649" s="11">
        <v>7</v>
      </c>
      <c r="K649" s="11">
        <v>4</v>
      </c>
      <c r="L649" s="14">
        <f t="shared" si="274"/>
        <v>0.5714285714285714</v>
      </c>
      <c r="M649" s="8">
        <v>4</v>
      </c>
      <c r="N649" s="12">
        <f t="shared" si="276"/>
        <v>0.30769230769230771</v>
      </c>
      <c r="O649" s="8">
        <v>7</v>
      </c>
      <c r="P649" s="12">
        <f t="shared" si="277"/>
        <v>0.53846153846153844</v>
      </c>
      <c r="Q649" s="8">
        <v>1</v>
      </c>
      <c r="R649" s="12">
        <f t="shared" si="278"/>
        <v>7.6923076923076927E-2</v>
      </c>
      <c r="S649" s="8">
        <v>2</v>
      </c>
      <c r="T649" s="8">
        <v>0</v>
      </c>
      <c r="U649" s="8">
        <v>0</v>
      </c>
      <c r="V649" s="8"/>
      <c r="W649" s="8">
        <v>3</v>
      </c>
      <c r="X649" s="8">
        <v>0</v>
      </c>
      <c r="Y649" s="17">
        <f t="shared" si="279"/>
        <v>0</v>
      </c>
      <c r="Z649" s="17">
        <f t="shared" si="280"/>
        <v>0</v>
      </c>
      <c r="AA649" s="17">
        <f t="shared" si="281"/>
        <v>0</v>
      </c>
      <c r="AB649" s="17" t="str">
        <f t="shared" si="282"/>
        <v>YES</v>
      </c>
      <c r="AC649" s="17">
        <f t="shared" si="283"/>
        <v>0</v>
      </c>
      <c r="AD649" s="8">
        <v>7</v>
      </c>
      <c r="AE649" s="12">
        <f t="shared" si="284"/>
        <v>0.53846153846153844</v>
      </c>
      <c r="AF649" s="19">
        <f t="shared" si="285"/>
        <v>0</v>
      </c>
      <c r="AG649" s="19">
        <f t="shared" si="286"/>
        <v>1</v>
      </c>
      <c r="AH649" s="19">
        <f t="shared" si="287"/>
        <v>1</v>
      </c>
      <c r="AI649" s="19">
        <f t="shared" si="288"/>
        <v>0</v>
      </c>
      <c r="AJ649" s="19">
        <f t="shared" si="289"/>
        <v>0</v>
      </c>
      <c r="AK649" s="19">
        <f t="shared" si="290"/>
        <v>0</v>
      </c>
      <c r="AL649" s="19">
        <f t="shared" si="291"/>
        <v>0</v>
      </c>
      <c r="AM649" s="8">
        <f t="shared" si="292"/>
        <v>0</v>
      </c>
      <c r="AN649" s="8">
        <f t="shared" si="293"/>
        <v>1</v>
      </c>
      <c r="AO649" s="8">
        <f t="shared" si="294"/>
        <v>0</v>
      </c>
      <c r="AP649" s="8">
        <f t="shared" si="295"/>
        <v>3</v>
      </c>
    </row>
    <row r="650" spans="1:43" x14ac:dyDescent="0.25">
      <c r="A650" s="8" t="s">
        <v>2274</v>
      </c>
      <c r="B650" s="8" t="s">
        <v>2322</v>
      </c>
      <c r="C650" s="9" t="s">
        <v>2116</v>
      </c>
      <c r="D650" s="10" t="s">
        <v>1283</v>
      </c>
      <c r="E650" s="8" t="s">
        <v>1611</v>
      </c>
      <c r="F650" s="11">
        <v>13</v>
      </c>
      <c r="G650" s="11">
        <v>15</v>
      </c>
      <c r="H650" s="11">
        <f t="shared" si="275"/>
        <v>2</v>
      </c>
      <c r="I650" s="52">
        <f t="shared" ref="I650:I681" si="296">H650/F650</f>
        <v>0.15384615384615385</v>
      </c>
      <c r="J650" s="11">
        <v>6</v>
      </c>
      <c r="K650" s="11">
        <v>1</v>
      </c>
      <c r="L650" s="14">
        <f t="shared" si="274"/>
        <v>0.16666666666666666</v>
      </c>
      <c r="M650" s="8">
        <v>6</v>
      </c>
      <c r="N650" s="12">
        <f t="shared" si="276"/>
        <v>0.4</v>
      </c>
      <c r="O650" s="8">
        <v>8</v>
      </c>
      <c r="P650" s="12">
        <f t="shared" si="277"/>
        <v>0.53333333333333333</v>
      </c>
      <c r="Q650" s="8">
        <v>7</v>
      </c>
      <c r="R650" s="12">
        <f t="shared" si="278"/>
        <v>0.46666666666666667</v>
      </c>
      <c r="S650" s="8">
        <v>2</v>
      </c>
      <c r="T650" s="8">
        <v>0</v>
      </c>
      <c r="U650" s="8">
        <v>0</v>
      </c>
      <c r="V650" s="8"/>
      <c r="W650" s="8">
        <v>0</v>
      </c>
      <c r="X650" s="8">
        <v>0</v>
      </c>
      <c r="Y650" s="17">
        <f t="shared" si="279"/>
        <v>0</v>
      </c>
      <c r="Z650" s="17">
        <f t="shared" si="280"/>
        <v>0</v>
      </c>
      <c r="AA650" s="17">
        <f t="shared" si="281"/>
        <v>0</v>
      </c>
      <c r="AB650" s="17">
        <f t="shared" si="282"/>
        <v>0</v>
      </c>
      <c r="AC650" s="17">
        <f t="shared" si="283"/>
        <v>0</v>
      </c>
      <c r="AD650" s="8">
        <v>8</v>
      </c>
      <c r="AE650" s="12">
        <f t="shared" si="284"/>
        <v>0.53333333333333333</v>
      </c>
      <c r="AF650" s="19">
        <f t="shared" si="285"/>
        <v>0</v>
      </c>
      <c r="AG650" s="19">
        <f t="shared" si="286"/>
        <v>1</v>
      </c>
      <c r="AH650" s="19">
        <f t="shared" si="287"/>
        <v>0</v>
      </c>
      <c r="AI650" s="19">
        <f t="shared" si="288"/>
        <v>1</v>
      </c>
      <c r="AJ650" s="19">
        <f t="shared" si="289"/>
        <v>0</v>
      </c>
      <c r="AK650" s="19">
        <f t="shared" si="290"/>
        <v>0</v>
      </c>
      <c r="AL650" s="19">
        <f t="shared" si="291"/>
        <v>0</v>
      </c>
      <c r="AM650" s="8">
        <f t="shared" si="292"/>
        <v>0</v>
      </c>
      <c r="AN650" s="8">
        <f t="shared" si="293"/>
        <v>0</v>
      </c>
      <c r="AO650" s="8">
        <f t="shared" si="294"/>
        <v>0</v>
      </c>
      <c r="AP650" s="8">
        <f t="shared" si="295"/>
        <v>2</v>
      </c>
    </row>
    <row r="651" spans="1:43" x14ac:dyDescent="0.25">
      <c r="A651" s="20" t="s">
        <v>2274</v>
      </c>
      <c r="B651" s="20" t="s">
        <v>2322</v>
      </c>
      <c r="C651" s="21" t="s">
        <v>2142</v>
      </c>
      <c r="D651" s="22" t="s">
        <v>1284</v>
      </c>
      <c r="E651" s="20" t="s">
        <v>1285</v>
      </c>
      <c r="F651" s="23">
        <v>11</v>
      </c>
      <c r="G651" s="23">
        <v>5</v>
      </c>
      <c r="H651" s="23">
        <f t="shared" si="275"/>
        <v>-6</v>
      </c>
      <c r="I651" s="53">
        <f t="shared" si="296"/>
        <v>-0.54545454545454541</v>
      </c>
      <c r="J651" s="23">
        <v>5</v>
      </c>
      <c r="K651" s="23">
        <v>2</v>
      </c>
      <c r="L651" s="24">
        <f t="shared" si="274"/>
        <v>0.4</v>
      </c>
      <c r="M651" s="20">
        <v>1</v>
      </c>
      <c r="N651" s="25">
        <f t="shared" si="276"/>
        <v>0.2</v>
      </c>
      <c r="O651" s="20">
        <v>2</v>
      </c>
      <c r="P651" s="25">
        <f t="shared" si="277"/>
        <v>0.4</v>
      </c>
      <c r="Q651" s="20">
        <v>2</v>
      </c>
      <c r="R651" s="25">
        <f t="shared" si="278"/>
        <v>0.4</v>
      </c>
      <c r="S651" s="20">
        <v>2</v>
      </c>
      <c r="T651" s="20">
        <v>0</v>
      </c>
      <c r="U651" s="20">
        <v>0</v>
      </c>
      <c r="V651" s="20"/>
      <c r="W651" s="20">
        <v>0</v>
      </c>
      <c r="X651" s="20">
        <v>0</v>
      </c>
      <c r="Y651" s="26">
        <f t="shared" si="279"/>
        <v>0</v>
      </c>
      <c r="Z651" s="26">
        <f t="shared" si="280"/>
        <v>0</v>
      </c>
      <c r="AA651" s="26">
        <f t="shared" si="281"/>
        <v>0</v>
      </c>
      <c r="AB651" s="26">
        <f t="shared" si="282"/>
        <v>0</v>
      </c>
      <c r="AC651" s="26">
        <f t="shared" si="283"/>
        <v>0</v>
      </c>
      <c r="AD651" s="20">
        <v>5</v>
      </c>
      <c r="AE651" s="25">
        <f t="shared" si="284"/>
        <v>1</v>
      </c>
      <c r="AF651" s="27">
        <f t="shared" si="285"/>
        <v>0</v>
      </c>
      <c r="AG651" s="27">
        <f t="shared" si="286"/>
        <v>0</v>
      </c>
      <c r="AH651" s="27">
        <f t="shared" si="287"/>
        <v>0</v>
      </c>
      <c r="AI651" s="27">
        <f t="shared" si="288"/>
        <v>0</v>
      </c>
      <c r="AJ651" s="27">
        <f t="shared" si="289"/>
        <v>0</v>
      </c>
      <c r="AK651" s="27">
        <f t="shared" si="290"/>
        <v>0</v>
      </c>
      <c r="AL651" s="27">
        <f t="shared" si="291"/>
        <v>0</v>
      </c>
      <c r="AM651" s="20">
        <f t="shared" si="292"/>
        <v>0</v>
      </c>
      <c r="AN651" s="20">
        <f t="shared" si="293"/>
        <v>0</v>
      </c>
      <c r="AO651" s="20">
        <f t="shared" si="294"/>
        <v>1</v>
      </c>
      <c r="AP651" s="20">
        <f t="shared" si="295"/>
        <v>1</v>
      </c>
      <c r="AQ651" s="28"/>
    </row>
    <row r="652" spans="1:43" x14ac:dyDescent="0.25">
      <c r="A652" s="8" t="s">
        <v>2274</v>
      </c>
      <c r="B652" s="8" t="s">
        <v>2322</v>
      </c>
      <c r="C652" s="9" t="s">
        <v>2164</v>
      </c>
      <c r="D652" s="10" t="s">
        <v>1286</v>
      </c>
      <c r="E652" s="8" t="s">
        <v>1287</v>
      </c>
      <c r="F652" s="11">
        <v>25</v>
      </c>
      <c r="G652" s="11">
        <v>20</v>
      </c>
      <c r="H652" s="11">
        <f t="shared" si="275"/>
        <v>-5</v>
      </c>
      <c r="I652" s="52">
        <f t="shared" si="296"/>
        <v>-0.2</v>
      </c>
      <c r="J652" s="11">
        <v>12</v>
      </c>
      <c r="K652" s="11">
        <v>6</v>
      </c>
      <c r="L652" s="14">
        <f t="shared" si="274"/>
        <v>0.5</v>
      </c>
      <c r="M652" s="8">
        <v>10</v>
      </c>
      <c r="N652" s="12">
        <f t="shared" si="276"/>
        <v>0.5</v>
      </c>
      <c r="O652" s="8">
        <v>11</v>
      </c>
      <c r="P652" s="12">
        <f t="shared" si="277"/>
        <v>0.55000000000000004</v>
      </c>
      <c r="Q652" s="8">
        <v>11</v>
      </c>
      <c r="R652" s="12">
        <f t="shared" si="278"/>
        <v>0.55000000000000004</v>
      </c>
      <c r="S652" s="8">
        <v>8</v>
      </c>
      <c r="T652" s="8">
        <v>0</v>
      </c>
      <c r="U652" s="8">
        <v>0</v>
      </c>
      <c r="V652" s="8"/>
      <c r="W652" s="8">
        <v>0</v>
      </c>
      <c r="X652" s="8">
        <v>1</v>
      </c>
      <c r="Y652" s="17">
        <f t="shared" si="279"/>
        <v>0</v>
      </c>
      <c r="Z652" s="17">
        <f t="shared" si="280"/>
        <v>0</v>
      </c>
      <c r="AA652" s="17">
        <f t="shared" si="281"/>
        <v>0</v>
      </c>
      <c r="AB652" s="17">
        <f t="shared" si="282"/>
        <v>0</v>
      </c>
      <c r="AC652" s="17" t="str">
        <f t="shared" si="283"/>
        <v>YES</v>
      </c>
      <c r="AD652" s="8">
        <v>14</v>
      </c>
      <c r="AE652" s="12">
        <f t="shared" si="284"/>
        <v>0.7</v>
      </c>
      <c r="AF652" s="19">
        <f t="shared" si="285"/>
        <v>0</v>
      </c>
      <c r="AG652" s="19">
        <f t="shared" si="286"/>
        <v>0</v>
      </c>
      <c r="AH652" s="19">
        <f t="shared" si="287"/>
        <v>1</v>
      </c>
      <c r="AI652" s="19">
        <f t="shared" si="288"/>
        <v>1</v>
      </c>
      <c r="AJ652" s="19">
        <f t="shared" si="289"/>
        <v>0</v>
      </c>
      <c r="AK652" s="19">
        <f t="shared" si="290"/>
        <v>1</v>
      </c>
      <c r="AL652" s="19">
        <f t="shared" si="291"/>
        <v>1</v>
      </c>
      <c r="AM652" s="8">
        <f t="shared" si="292"/>
        <v>0</v>
      </c>
      <c r="AN652" s="8">
        <f t="shared" si="293"/>
        <v>1</v>
      </c>
      <c r="AO652" s="8">
        <f t="shared" si="294"/>
        <v>1</v>
      </c>
      <c r="AP652" s="8">
        <f t="shared" si="295"/>
        <v>6</v>
      </c>
    </row>
    <row r="653" spans="1:43" x14ac:dyDescent="0.25">
      <c r="A653" s="20" t="s">
        <v>2274</v>
      </c>
      <c r="B653" s="20" t="s">
        <v>2322</v>
      </c>
      <c r="C653" s="21" t="s">
        <v>2032</v>
      </c>
      <c r="D653" s="22" t="s">
        <v>1288</v>
      </c>
      <c r="E653" s="20" t="s">
        <v>1289</v>
      </c>
      <c r="F653" s="23">
        <v>10</v>
      </c>
      <c r="G653" s="23">
        <v>6</v>
      </c>
      <c r="H653" s="23">
        <f t="shared" si="275"/>
        <v>-4</v>
      </c>
      <c r="I653" s="53">
        <f t="shared" si="296"/>
        <v>-0.4</v>
      </c>
      <c r="J653" s="23">
        <v>1</v>
      </c>
      <c r="K653" s="23">
        <v>0</v>
      </c>
      <c r="L653" s="24">
        <f>IFERROR(K653/J653,"0")</f>
        <v>0</v>
      </c>
      <c r="M653" s="20">
        <v>5</v>
      </c>
      <c r="N653" s="25">
        <f t="shared" si="276"/>
        <v>0.83333333333333337</v>
      </c>
      <c r="O653" s="20">
        <v>6</v>
      </c>
      <c r="P653" s="25">
        <f t="shared" si="277"/>
        <v>1</v>
      </c>
      <c r="Q653" s="20">
        <v>6</v>
      </c>
      <c r="R653" s="25">
        <f t="shared" si="278"/>
        <v>1</v>
      </c>
      <c r="S653" s="20">
        <v>3</v>
      </c>
      <c r="T653" s="20">
        <v>0</v>
      </c>
      <c r="U653" s="20">
        <v>0</v>
      </c>
      <c r="V653" s="20"/>
      <c r="W653" s="20">
        <v>0</v>
      </c>
      <c r="X653" s="20">
        <v>0</v>
      </c>
      <c r="Y653" s="26">
        <f t="shared" si="279"/>
        <v>0</v>
      </c>
      <c r="Z653" s="26">
        <f t="shared" si="280"/>
        <v>0</v>
      </c>
      <c r="AA653" s="26">
        <f t="shared" si="281"/>
        <v>0</v>
      </c>
      <c r="AB653" s="26">
        <f t="shared" si="282"/>
        <v>0</v>
      </c>
      <c r="AC653" s="26">
        <f t="shared" si="283"/>
        <v>0</v>
      </c>
      <c r="AD653" s="20">
        <v>6</v>
      </c>
      <c r="AE653" s="25">
        <f t="shared" si="284"/>
        <v>1</v>
      </c>
      <c r="AF653" s="27">
        <f t="shared" si="285"/>
        <v>0</v>
      </c>
      <c r="AG653" s="27">
        <f t="shared" si="286"/>
        <v>0</v>
      </c>
      <c r="AH653" s="27">
        <f t="shared" si="287"/>
        <v>0</v>
      </c>
      <c r="AI653" s="27">
        <f t="shared" si="288"/>
        <v>1</v>
      </c>
      <c r="AJ653" s="27">
        <f t="shared" si="289"/>
        <v>1</v>
      </c>
      <c r="AK653" s="27">
        <f t="shared" si="290"/>
        <v>1</v>
      </c>
      <c r="AL653" s="27">
        <f t="shared" si="291"/>
        <v>1</v>
      </c>
      <c r="AM653" s="20">
        <f t="shared" si="292"/>
        <v>0</v>
      </c>
      <c r="AN653" s="20">
        <f t="shared" si="293"/>
        <v>0</v>
      </c>
      <c r="AO653" s="20">
        <f t="shared" si="294"/>
        <v>1</v>
      </c>
      <c r="AP653" s="20">
        <f t="shared" si="295"/>
        <v>5</v>
      </c>
      <c r="AQ653" s="28"/>
    </row>
    <row r="654" spans="1:43" x14ac:dyDescent="0.25">
      <c r="A654" s="8" t="s">
        <v>2274</v>
      </c>
      <c r="B654" s="8" t="s">
        <v>2322</v>
      </c>
      <c r="C654" s="9" t="s">
        <v>2146</v>
      </c>
      <c r="D654" s="10" t="s">
        <v>1290</v>
      </c>
      <c r="E654" s="8" t="s">
        <v>1291</v>
      </c>
      <c r="F654" s="11">
        <v>27</v>
      </c>
      <c r="G654" s="11">
        <v>21</v>
      </c>
      <c r="H654" s="11">
        <f t="shared" si="275"/>
        <v>-6</v>
      </c>
      <c r="I654" s="52">
        <f t="shared" si="296"/>
        <v>-0.22222222222222221</v>
      </c>
      <c r="J654" s="11">
        <v>17</v>
      </c>
      <c r="K654" s="11">
        <v>4</v>
      </c>
      <c r="L654" s="14">
        <f t="shared" ref="L654:L659" si="297">IFERROR(K654/J654,"0%")</f>
        <v>0.23529411764705882</v>
      </c>
      <c r="M654" s="8">
        <v>5</v>
      </c>
      <c r="N654" s="12">
        <f t="shared" si="276"/>
        <v>0.23809523809523808</v>
      </c>
      <c r="O654" s="8">
        <v>8</v>
      </c>
      <c r="P654" s="12">
        <f t="shared" si="277"/>
        <v>0.38095238095238093</v>
      </c>
      <c r="Q654" s="8">
        <v>5</v>
      </c>
      <c r="R654" s="12">
        <f t="shared" si="278"/>
        <v>0.23809523809523808</v>
      </c>
      <c r="S654" s="8">
        <v>6</v>
      </c>
      <c r="T654" s="8">
        <v>0</v>
      </c>
      <c r="U654" s="8">
        <v>0</v>
      </c>
      <c r="V654" s="8"/>
      <c r="W654" s="8">
        <v>0</v>
      </c>
      <c r="X654" s="8">
        <v>0</v>
      </c>
      <c r="Y654" s="17">
        <f t="shared" si="279"/>
        <v>0</v>
      </c>
      <c r="Z654" s="17">
        <f t="shared" si="280"/>
        <v>0</v>
      </c>
      <c r="AA654" s="17">
        <f t="shared" si="281"/>
        <v>0</v>
      </c>
      <c r="AB654" s="17">
        <f t="shared" si="282"/>
        <v>0</v>
      </c>
      <c r="AC654" s="17">
        <f t="shared" si="283"/>
        <v>0</v>
      </c>
      <c r="AD654" s="8">
        <v>2</v>
      </c>
      <c r="AE654" s="12">
        <f t="shared" si="284"/>
        <v>9.5238095238095233E-2</v>
      </c>
      <c r="AF654" s="19">
        <f t="shared" si="285"/>
        <v>0</v>
      </c>
      <c r="AG654" s="19">
        <f t="shared" si="286"/>
        <v>0</v>
      </c>
      <c r="AH654" s="19">
        <f t="shared" si="287"/>
        <v>0</v>
      </c>
      <c r="AI654" s="19">
        <f t="shared" si="288"/>
        <v>0</v>
      </c>
      <c r="AJ654" s="19">
        <f t="shared" si="289"/>
        <v>0</v>
      </c>
      <c r="AK654" s="19">
        <f t="shared" si="290"/>
        <v>0</v>
      </c>
      <c r="AL654" s="19">
        <f t="shared" si="291"/>
        <v>1</v>
      </c>
      <c r="AM654" s="8">
        <f t="shared" si="292"/>
        <v>0</v>
      </c>
      <c r="AN654" s="8">
        <f t="shared" si="293"/>
        <v>0</v>
      </c>
      <c r="AO654" s="8">
        <f t="shared" si="294"/>
        <v>0</v>
      </c>
      <c r="AP654" s="8">
        <f t="shared" si="295"/>
        <v>1</v>
      </c>
    </row>
    <row r="655" spans="1:43" x14ac:dyDescent="0.25">
      <c r="A655" s="8" t="s">
        <v>2324</v>
      </c>
      <c r="B655" s="8" t="s">
        <v>2325</v>
      </c>
      <c r="C655" s="9" t="s">
        <v>2026</v>
      </c>
      <c r="D655" s="10" t="s">
        <v>941</v>
      </c>
      <c r="E655" s="8" t="s">
        <v>942</v>
      </c>
      <c r="F655" s="11">
        <v>30</v>
      </c>
      <c r="G655" s="11">
        <v>20</v>
      </c>
      <c r="H655" s="11">
        <f t="shared" si="275"/>
        <v>-10</v>
      </c>
      <c r="I655" s="52">
        <f t="shared" si="296"/>
        <v>-0.33333333333333331</v>
      </c>
      <c r="J655" s="11">
        <v>30</v>
      </c>
      <c r="K655" s="11">
        <v>7</v>
      </c>
      <c r="L655" s="14">
        <f t="shared" si="297"/>
        <v>0.23333333333333334</v>
      </c>
      <c r="M655" s="8">
        <v>7</v>
      </c>
      <c r="N655" s="12">
        <f t="shared" si="276"/>
        <v>0.35</v>
      </c>
      <c r="O655" s="8">
        <v>14</v>
      </c>
      <c r="P655" s="12">
        <f t="shared" si="277"/>
        <v>0.7</v>
      </c>
      <c r="Q655" s="8">
        <v>9</v>
      </c>
      <c r="R655" s="12">
        <f t="shared" si="278"/>
        <v>0.45</v>
      </c>
      <c r="S655" s="8">
        <v>2</v>
      </c>
      <c r="T655" s="8">
        <v>0</v>
      </c>
      <c r="U655" s="8">
        <v>1</v>
      </c>
      <c r="V655" s="8"/>
      <c r="W655" s="8">
        <v>0</v>
      </c>
      <c r="X655" s="8">
        <v>0</v>
      </c>
      <c r="Y655" s="17">
        <f t="shared" si="279"/>
        <v>0</v>
      </c>
      <c r="Z655" s="17" t="str">
        <f t="shared" si="280"/>
        <v>YES</v>
      </c>
      <c r="AA655" s="17">
        <f t="shared" si="281"/>
        <v>0</v>
      </c>
      <c r="AB655" s="17">
        <f t="shared" si="282"/>
        <v>0</v>
      </c>
      <c r="AC655" s="17">
        <f t="shared" si="283"/>
        <v>0</v>
      </c>
      <c r="AD655" s="8">
        <v>8</v>
      </c>
      <c r="AE655" s="12">
        <f t="shared" si="284"/>
        <v>0.4</v>
      </c>
      <c r="AF655" s="19">
        <f t="shared" si="285"/>
        <v>0</v>
      </c>
      <c r="AG655" s="19">
        <f t="shared" si="286"/>
        <v>0</v>
      </c>
      <c r="AH655" s="19">
        <f t="shared" si="287"/>
        <v>0</v>
      </c>
      <c r="AI655" s="19">
        <f t="shared" si="288"/>
        <v>0</v>
      </c>
      <c r="AJ655" s="19">
        <f t="shared" si="289"/>
        <v>1</v>
      </c>
      <c r="AK655" s="19">
        <f t="shared" si="290"/>
        <v>0</v>
      </c>
      <c r="AL655" s="19">
        <f t="shared" si="291"/>
        <v>0</v>
      </c>
      <c r="AM655" s="8">
        <f t="shared" si="292"/>
        <v>1</v>
      </c>
      <c r="AN655" s="8">
        <f t="shared" si="293"/>
        <v>0</v>
      </c>
      <c r="AO655" s="8">
        <f t="shared" si="294"/>
        <v>0</v>
      </c>
      <c r="AP655" s="8">
        <f t="shared" si="295"/>
        <v>2</v>
      </c>
    </row>
    <row r="656" spans="1:43" x14ac:dyDescent="0.25">
      <c r="A656" s="8" t="s">
        <v>2324</v>
      </c>
      <c r="B656" s="8" t="s">
        <v>2325</v>
      </c>
      <c r="C656" s="9" t="s">
        <v>2182</v>
      </c>
      <c r="D656" s="10" t="s">
        <v>943</v>
      </c>
      <c r="E656" s="8" t="s">
        <v>944</v>
      </c>
      <c r="F656" s="11">
        <v>8</v>
      </c>
      <c r="G656" s="11">
        <v>15</v>
      </c>
      <c r="H656" s="11">
        <f t="shared" si="275"/>
        <v>7</v>
      </c>
      <c r="I656" s="52">
        <f t="shared" si="296"/>
        <v>0.875</v>
      </c>
      <c r="J656" s="11">
        <v>5</v>
      </c>
      <c r="K656" s="11">
        <v>3</v>
      </c>
      <c r="L656" s="14">
        <f t="shared" si="297"/>
        <v>0.6</v>
      </c>
      <c r="M656" s="8">
        <v>6</v>
      </c>
      <c r="N656" s="12">
        <f t="shared" si="276"/>
        <v>0.4</v>
      </c>
      <c r="O656" s="8">
        <v>8</v>
      </c>
      <c r="P656" s="12">
        <f t="shared" si="277"/>
        <v>0.53333333333333333</v>
      </c>
      <c r="Q656" s="8">
        <v>6</v>
      </c>
      <c r="R656" s="12">
        <f t="shared" si="278"/>
        <v>0.4</v>
      </c>
      <c r="S656" s="8">
        <v>5</v>
      </c>
      <c r="T656" s="8">
        <v>0</v>
      </c>
      <c r="U656" s="8">
        <v>0</v>
      </c>
      <c r="V656" s="8"/>
      <c r="W656" s="8">
        <v>2</v>
      </c>
      <c r="X656" s="8">
        <v>0</v>
      </c>
      <c r="Y656" s="17">
        <f t="shared" si="279"/>
        <v>0</v>
      </c>
      <c r="Z656" s="17">
        <f t="shared" si="280"/>
        <v>0</v>
      </c>
      <c r="AA656" s="17">
        <f t="shared" si="281"/>
        <v>0</v>
      </c>
      <c r="AB656" s="17" t="str">
        <f t="shared" si="282"/>
        <v>YES</v>
      </c>
      <c r="AC656" s="17">
        <f t="shared" si="283"/>
        <v>0</v>
      </c>
      <c r="AD656" s="8">
        <v>4</v>
      </c>
      <c r="AE656" s="12">
        <f t="shared" si="284"/>
        <v>0.26666666666666666</v>
      </c>
      <c r="AF656" s="19">
        <f t="shared" si="285"/>
        <v>0</v>
      </c>
      <c r="AG656" s="19">
        <f t="shared" si="286"/>
        <v>1</v>
      </c>
      <c r="AH656" s="19">
        <f t="shared" si="287"/>
        <v>1</v>
      </c>
      <c r="AI656" s="19">
        <f t="shared" si="288"/>
        <v>1</v>
      </c>
      <c r="AJ656" s="19">
        <f t="shared" si="289"/>
        <v>0</v>
      </c>
      <c r="AK656" s="19">
        <f t="shared" si="290"/>
        <v>0</v>
      </c>
      <c r="AL656" s="19">
        <f t="shared" si="291"/>
        <v>1</v>
      </c>
      <c r="AM656" s="8">
        <f t="shared" si="292"/>
        <v>0</v>
      </c>
      <c r="AN656" s="8">
        <f t="shared" si="293"/>
        <v>1</v>
      </c>
      <c r="AO656" s="8">
        <f t="shared" si="294"/>
        <v>0</v>
      </c>
      <c r="AP656" s="8">
        <f t="shared" si="295"/>
        <v>5</v>
      </c>
    </row>
    <row r="657" spans="1:43" x14ac:dyDescent="0.25">
      <c r="A657" s="8" t="s">
        <v>2324</v>
      </c>
      <c r="B657" s="8" t="s">
        <v>2325</v>
      </c>
      <c r="C657" s="9" t="s">
        <v>2027</v>
      </c>
      <c r="D657" s="10" t="s">
        <v>945</v>
      </c>
      <c r="E657" s="8" t="s">
        <v>946</v>
      </c>
      <c r="F657" s="11">
        <v>37</v>
      </c>
      <c r="G657" s="11">
        <v>39</v>
      </c>
      <c r="H657" s="11">
        <f t="shared" si="275"/>
        <v>2</v>
      </c>
      <c r="I657" s="52">
        <f t="shared" si="296"/>
        <v>5.4054054054054057E-2</v>
      </c>
      <c r="J657" s="11">
        <v>17</v>
      </c>
      <c r="K657" s="11">
        <v>8</v>
      </c>
      <c r="L657" s="14">
        <f t="shared" si="297"/>
        <v>0.47058823529411764</v>
      </c>
      <c r="M657" s="8">
        <v>18</v>
      </c>
      <c r="N657" s="12">
        <f t="shared" si="276"/>
        <v>0.46153846153846156</v>
      </c>
      <c r="O657" s="8">
        <v>22</v>
      </c>
      <c r="P657" s="12">
        <f t="shared" si="277"/>
        <v>0.5641025641025641</v>
      </c>
      <c r="Q657" s="8">
        <v>18</v>
      </c>
      <c r="R657" s="12">
        <f t="shared" si="278"/>
        <v>0.46153846153846156</v>
      </c>
      <c r="S657" s="8">
        <v>5</v>
      </c>
      <c r="T657" s="8">
        <v>1</v>
      </c>
      <c r="U657" s="8">
        <v>0</v>
      </c>
      <c r="V657" s="8"/>
      <c r="W657" s="8">
        <v>1</v>
      </c>
      <c r="X657" s="8">
        <v>0</v>
      </c>
      <c r="Y657" s="17" t="str">
        <f t="shared" si="279"/>
        <v>YES</v>
      </c>
      <c r="Z657" s="17">
        <f t="shared" si="280"/>
        <v>0</v>
      </c>
      <c r="AA657" s="17">
        <f t="shared" si="281"/>
        <v>0</v>
      </c>
      <c r="AB657" s="17" t="str">
        <f t="shared" si="282"/>
        <v>YES</v>
      </c>
      <c r="AC657" s="17">
        <f t="shared" si="283"/>
        <v>0</v>
      </c>
      <c r="AD657" s="8">
        <v>21</v>
      </c>
      <c r="AE657" s="12">
        <f t="shared" si="284"/>
        <v>0.53846153846153844</v>
      </c>
      <c r="AF657" s="19">
        <f t="shared" si="285"/>
        <v>1</v>
      </c>
      <c r="AG657" s="19">
        <f t="shared" si="286"/>
        <v>0</v>
      </c>
      <c r="AH657" s="19">
        <f t="shared" si="287"/>
        <v>0</v>
      </c>
      <c r="AI657" s="19">
        <f t="shared" si="288"/>
        <v>1</v>
      </c>
      <c r="AJ657" s="19">
        <f t="shared" si="289"/>
        <v>0</v>
      </c>
      <c r="AK657" s="19">
        <f t="shared" si="290"/>
        <v>0</v>
      </c>
      <c r="AL657" s="19">
        <f t="shared" si="291"/>
        <v>1</v>
      </c>
      <c r="AM657" s="8">
        <f t="shared" si="292"/>
        <v>1</v>
      </c>
      <c r="AN657" s="8">
        <f t="shared" si="293"/>
        <v>1</v>
      </c>
      <c r="AO657" s="8">
        <f t="shared" si="294"/>
        <v>0</v>
      </c>
      <c r="AP657" s="8">
        <f t="shared" si="295"/>
        <v>5</v>
      </c>
    </row>
    <row r="658" spans="1:43" x14ac:dyDescent="0.25">
      <c r="A658" s="8" t="s">
        <v>2324</v>
      </c>
      <c r="B658" s="8" t="s">
        <v>2325</v>
      </c>
      <c r="C658" s="9" t="s">
        <v>2163</v>
      </c>
      <c r="D658" s="10" t="s">
        <v>947</v>
      </c>
      <c r="E658" s="8" t="s">
        <v>948</v>
      </c>
      <c r="F658" s="11">
        <v>69</v>
      </c>
      <c r="G658" s="11">
        <v>77</v>
      </c>
      <c r="H658" s="11">
        <f t="shared" si="275"/>
        <v>8</v>
      </c>
      <c r="I658" s="52">
        <f t="shared" si="296"/>
        <v>0.11594202898550725</v>
      </c>
      <c r="J658" s="11">
        <v>27</v>
      </c>
      <c r="K658" s="11">
        <v>20</v>
      </c>
      <c r="L658" s="14">
        <f t="shared" si="297"/>
        <v>0.7407407407407407</v>
      </c>
      <c r="M658" s="8">
        <v>39</v>
      </c>
      <c r="N658" s="12">
        <f t="shared" si="276"/>
        <v>0.50649350649350644</v>
      </c>
      <c r="O658" s="8">
        <v>48</v>
      </c>
      <c r="P658" s="12">
        <f t="shared" si="277"/>
        <v>0.62337662337662336</v>
      </c>
      <c r="Q658" s="8">
        <v>43</v>
      </c>
      <c r="R658" s="12">
        <f t="shared" si="278"/>
        <v>0.55844155844155841</v>
      </c>
      <c r="S658" s="8">
        <v>14</v>
      </c>
      <c r="T658" s="8">
        <v>0</v>
      </c>
      <c r="U658" s="8">
        <v>1</v>
      </c>
      <c r="V658" s="8"/>
      <c r="W658" s="8">
        <v>1</v>
      </c>
      <c r="X658" s="8">
        <v>0</v>
      </c>
      <c r="Y658" s="17">
        <f t="shared" si="279"/>
        <v>0</v>
      </c>
      <c r="Z658" s="17" t="str">
        <f t="shared" si="280"/>
        <v>YES</v>
      </c>
      <c r="AA658" s="17">
        <f t="shared" si="281"/>
        <v>0</v>
      </c>
      <c r="AB658" s="17" t="str">
        <f t="shared" si="282"/>
        <v>YES</v>
      </c>
      <c r="AC658" s="17">
        <f t="shared" si="283"/>
        <v>0</v>
      </c>
      <c r="AD658" s="8">
        <v>30</v>
      </c>
      <c r="AE658" s="12">
        <f t="shared" si="284"/>
        <v>0.38961038961038963</v>
      </c>
      <c r="AF658" s="19">
        <f t="shared" si="285"/>
        <v>1</v>
      </c>
      <c r="AG658" s="19">
        <f t="shared" si="286"/>
        <v>1</v>
      </c>
      <c r="AH658" s="19">
        <f t="shared" si="287"/>
        <v>1</v>
      </c>
      <c r="AI658" s="19">
        <f t="shared" si="288"/>
        <v>1</v>
      </c>
      <c r="AJ658" s="19">
        <f t="shared" si="289"/>
        <v>0</v>
      </c>
      <c r="AK658" s="19">
        <f t="shared" si="290"/>
        <v>1</v>
      </c>
      <c r="AL658" s="19">
        <f t="shared" si="291"/>
        <v>1</v>
      </c>
      <c r="AM658" s="8">
        <f t="shared" si="292"/>
        <v>1</v>
      </c>
      <c r="AN658" s="8">
        <f t="shared" si="293"/>
        <v>1</v>
      </c>
      <c r="AO658" s="8">
        <f t="shared" si="294"/>
        <v>0</v>
      </c>
      <c r="AP658" s="8">
        <f t="shared" si="295"/>
        <v>8</v>
      </c>
    </row>
    <row r="659" spans="1:43" x14ac:dyDescent="0.25">
      <c r="A659" s="8" t="s">
        <v>2324</v>
      </c>
      <c r="B659" s="8" t="s">
        <v>2325</v>
      </c>
      <c r="C659" s="9" t="s">
        <v>2108</v>
      </c>
      <c r="D659" s="10" t="s">
        <v>949</v>
      </c>
      <c r="E659" s="8" t="s">
        <v>950</v>
      </c>
      <c r="F659" s="11">
        <v>9</v>
      </c>
      <c r="G659" s="11">
        <v>12</v>
      </c>
      <c r="H659" s="11">
        <f t="shared" si="275"/>
        <v>3</v>
      </c>
      <c r="I659" s="52">
        <f t="shared" si="296"/>
        <v>0.33333333333333331</v>
      </c>
      <c r="J659" s="11">
        <v>7</v>
      </c>
      <c r="K659" s="11">
        <v>6</v>
      </c>
      <c r="L659" s="14">
        <f t="shared" si="297"/>
        <v>0.8571428571428571</v>
      </c>
      <c r="M659" s="8">
        <v>3</v>
      </c>
      <c r="N659" s="12">
        <f t="shared" si="276"/>
        <v>0.25</v>
      </c>
      <c r="O659" s="8">
        <v>8</v>
      </c>
      <c r="P659" s="12">
        <f t="shared" si="277"/>
        <v>0.66666666666666663</v>
      </c>
      <c r="Q659" s="8">
        <v>4</v>
      </c>
      <c r="R659" s="12">
        <f t="shared" si="278"/>
        <v>0.33333333333333331</v>
      </c>
      <c r="S659" s="8">
        <v>3</v>
      </c>
      <c r="T659" s="8">
        <v>0</v>
      </c>
      <c r="U659" s="8">
        <v>0</v>
      </c>
      <c r="V659" s="8"/>
      <c r="W659" s="8">
        <v>1</v>
      </c>
      <c r="X659" s="8">
        <v>2</v>
      </c>
      <c r="Y659" s="17">
        <f t="shared" si="279"/>
        <v>0</v>
      </c>
      <c r="Z659" s="17">
        <f t="shared" si="280"/>
        <v>0</v>
      </c>
      <c r="AA659" s="17">
        <f t="shared" si="281"/>
        <v>0</v>
      </c>
      <c r="AB659" s="17" t="str">
        <f t="shared" si="282"/>
        <v>YES</v>
      </c>
      <c r="AC659" s="17" t="str">
        <f t="shared" si="283"/>
        <v>YES</v>
      </c>
      <c r="AD659" s="8">
        <v>6</v>
      </c>
      <c r="AE659" s="12">
        <f t="shared" si="284"/>
        <v>0.5</v>
      </c>
      <c r="AF659" s="19">
        <f t="shared" si="285"/>
        <v>0</v>
      </c>
      <c r="AG659" s="19">
        <f t="shared" si="286"/>
        <v>1</v>
      </c>
      <c r="AH659" s="19">
        <f t="shared" si="287"/>
        <v>1</v>
      </c>
      <c r="AI659" s="19">
        <f t="shared" si="288"/>
        <v>0</v>
      </c>
      <c r="AJ659" s="19">
        <f t="shared" si="289"/>
        <v>0</v>
      </c>
      <c r="AK659" s="19">
        <f t="shared" si="290"/>
        <v>0</v>
      </c>
      <c r="AL659" s="19">
        <f t="shared" si="291"/>
        <v>1</v>
      </c>
      <c r="AM659" s="8">
        <f t="shared" si="292"/>
        <v>0</v>
      </c>
      <c r="AN659" s="8">
        <f t="shared" si="293"/>
        <v>1</v>
      </c>
      <c r="AO659" s="8">
        <f t="shared" si="294"/>
        <v>0</v>
      </c>
      <c r="AP659" s="8">
        <f t="shared" si="295"/>
        <v>4</v>
      </c>
    </row>
    <row r="660" spans="1:43" x14ac:dyDescent="0.25">
      <c r="A660" s="20" t="s">
        <v>2324</v>
      </c>
      <c r="B660" s="20" t="s">
        <v>2325</v>
      </c>
      <c r="C660" s="21" t="s">
        <v>2082</v>
      </c>
      <c r="D660" s="22" t="s">
        <v>1612</v>
      </c>
      <c r="E660" s="20" t="s">
        <v>1613</v>
      </c>
      <c r="F660" s="23">
        <v>10</v>
      </c>
      <c r="G660" s="23">
        <v>9</v>
      </c>
      <c r="H660" s="23">
        <f t="shared" si="275"/>
        <v>-1</v>
      </c>
      <c r="I660" s="53">
        <f t="shared" si="296"/>
        <v>-0.1</v>
      </c>
      <c r="J660" s="23">
        <v>0</v>
      </c>
      <c r="K660" s="23">
        <v>0</v>
      </c>
      <c r="L660" s="57">
        <v>0</v>
      </c>
      <c r="M660" s="20">
        <v>2</v>
      </c>
      <c r="N660" s="25">
        <f t="shared" si="276"/>
        <v>0.22222222222222221</v>
      </c>
      <c r="O660" s="20">
        <v>1</v>
      </c>
      <c r="P660" s="25">
        <f t="shared" si="277"/>
        <v>0.1111111111111111</v>
      </c>
      <c r="Q660" s="20">
        <v>3</v>
      </c>
      <c r="R660" s="25">
        <f t="shared" si="278"/>
        <v>0.33333333333333331</v>
      </c>
      <c r="S660" s="20">
        <v>1</v>
      </c>
      <c r="T660" s="20">
        <v>0</v>
      </c>
      <c r="U660" s="20">
        <v>0</v>
      </c>
      <c r="V660" s="20"/>
      <c r="W660" s="20">
        <v>0</v>
      </c>
      <c r="X660" s="20">
        <v>0</v>
      </c>
      <c r="Y660" s="26">
        <f t="shared" si="279"/>
        <v>0</v>
      </c>
      <c r="Z660" s="26">
        <f t="shared" si="280"/>
        <v>0</v>
      </c>
      <c r="AA660" s="26">
        <f t="shared" si="281"/>
        <v>0</v>
      </c>
      <c r="AB660" s="26">
        <f t="shared" si="282"/>
        <v>0</v>
      </c>
      <c r="AC660" s="26">
        <f t="shared" si="283"/>
        <v>0</v>
      </c>
      <c r="AD660" s="20">
        <v>5</v>
      </c>
      <c r="AE660" s="25">
        <f t="shared" si="284"/>
        <v>0.55555555555555558</v>
      </c>
      <c r="AF660" s="27">
        <f t="shared" si="285"/>
        <v>0</v>
      </c>
      <c r="AG660" s="27">
        <f t="shared" si="286"/>
        <v>0</v>
      </c>
      <c r="AH660" s="27">
        <f t="shared" si="287"/>
        <v>0</v>
      </c>
      <c r="AI660" s="27">
        <f t="shared" si="288"/>
        <v>0</v>
      </c>
      <c r="AJ660" s="27">
        <f t="shared" si="289"/>
        <v>0</v>
      </c>
      <c r="AK660" s="27">
        <f t="shared" si="290"/>
        <v>0</v>
      </c>
      <c r="AL660" s="27">
        <f t="shared" si="291"/>
        <v>0</v>
      </c>
      <c r="AM660" s="20">
        <f t="shared" si="292"/>
        <v>0</v>
      </c>
      <c r="AN660" s="20">
        <f t="shared" si="293"/>
        <v>0</v>
      </c>
      <c r="AO660" s="20">
        <f t="shared" si="294"/>
        <v>0</v>
      </c>
      <c r="AP660" s="20">
        <f t="shared" si="295"/>
        <v>0</v>
      </c>
      <c r="AQ660" s="28"/>
    </row>
    <row r="661" spans="1:43" x14ac:dyDescent="0.25">
      <c r="A661" s="20" t="s">
        <v>2324</v>
      </c>
      <c r="B661" s="20" t="s">
        <v>2325</v>
      </c>
      <c r="C661" s="21" t="s">
        <v>2200</v>
      </c>
      <c r="D661" s="22" t="s">
        <v>951</v>
      </c>
      <c r="E661" s="20" t="s">
        <v>952</v>
      </c>
      <c r="F661" s="23">
        <v>8</v>
      </c>
      <c r="G661" s="23">
        <v>9</v>
      </c>
      <c r="H661" s="23">
        <f t="shared" si="275"/>
        <v>1</v>
      </c>
      <c r="I661" s="53">
        <f t="shared" si="296"/>
        <v>0.125</v>
      </c>
      <c r="J661" s="23">
        <v>1</v>
      </c>
      <c r="K661" s="23">
        <v>1</v>
      </c>
      <c r="L661" s="24">
        <f t="shared" ref="L661:L692" si="298">IFERROR(K661/J661,"0%")</f>
        <v>1</v>
      </c>
      <c r="M661" s="20">
        <v>4</v>
      </c>
      <c r="N661" s="25">
        <f t="shared" si="276"/>
        <v>0.44444444444444442</v>
      </c>
      <c r="O661" s="20">
        <v>6</v>
      </c>
      <c r="P661" s="25">
        <f t="shared" si="277"/>
        <v>0.66666666666666663</v>
      </c>
      <c r="Q661" s="20">
        <v>4</v>
      </c>
      <c r="R661" s="25">
        <f t="shared" si="278"/>
        <v>0.44444444444444442</v>
      </c>
      <c r="S661" s="20">
        <v>1</v>
      </c>
      <c r="T661" s="20">
        <v>0</v>
      </c>
      <c r="U661" s="20">
        <v>0</v>
      </c>
      <c r="V661" s="20"/>
      <c r="W661" s="20">
        <v>0</v>
      </c>
      <c r="X661" s="20">
        <v>0</v>
      </c>
      <c r="Y661" s="26">
        <f t="shared" si="279"/>
        <v>0</v>
      </c>
      <c r="Z661" s="26">
        <f t="shared" si="280"/>
        <v>0</v>
      </c>
      <c r="AA661" s="26">
        <f t="shared" si="281"/>
        <v>0</v>
      </c>
      <c r="AB661" s="26">
        <f t="shared" si="282"/>
        <v>0</v>
      </c>
      <c r="AC661" s="26">
        <f t="shared" si="283"/>
        <v>0</v>
      </c>
      <c r="AD661" s="20">
        <v>3</v>
      </c>
      <c r="AE661" s="25">
        <f t="shared" si="284"/>
        <v>0.33333333333333331</v>
      </c>
      <c r="AF661" s="27">
        <f t="shared" si="285"/>
        <v>0</v>
      </c>
      <c r="AG661" s="27">
        <f t="shared" si="286"/>
        <v>1</v>
      </c>
      <c r="AH661" s="27">
        <f t="shared" si="287"/>
        <v>1</v>
      </c>
      <c r="AI661" s="27">
        <f t="shared" si="288"/>
        <v>1</v>
      </c>
      <c r="AJ661" s="27">
        <f t="shared" si="289"/>
        <v>0</v>
      </c>
      <c r="AK661" s="27">
        <f t="shared" si="290"/>
        <v>0</v>
      </c>
      <c r="AL661" s="27">
        <f t="shared" si="291"/>
        <v>0</v>
      </c>
      <c r="AM661" s="20">
        <f t="shared" si="292"/>
        <v>0</v>
      </c>
      <c r="AN661" s="20">
        <f t="shared" si="293"/>
        <v>0</v>
      </c>
      <c r="AO661" s="20">
        <f t="shared" si="294"/>
        <v>0</v>
      </c>
      <c r="AP661" s="20">
        <f t="shared" si="295"/>
        <v>3</v>
      </c>
      <c r="AQ661" s="28"/>
    </row>
    <row r="662" spans="1:43" x14ac:dyDescent="0.25">
      <c r="A662" s="8" t="s">
        <v>2324</v>
      </c>
      <c r="B662" s="8" t="s">
        <v>2325</v>
      </c>
      <c r="C662" s="9" t="s">
        <v>2221</v>
      </c>
      <c r="D662" s="10" t="s">
        <v>953</v>
      </c>
      <c r="E662" s="8" t="s">
        <v>954</v>
      </c>
      <c r="F662" s="11">
        <v>10</v>
      </c>
      <c r="G662" s="11">
        <v>17</v>
      </c>
      <c r="H662" s="11">
        <f t="shared" si="275"/>
        <v>7</v>
      </c>
      <c r="I662" s="52">
        <f t="shared" si="296"/>
        <v>0.7</v>
      </c>
      <c r="J662" s="11">
        <v>4</v>
      </c>
      <c r="K662" s="11">
        <v>2</v>
      </c>
      <c r="L662" s="14">
        <f t="shared" si="298"/>
        <v>0.5</v>
      </c>
      <c r="M662" s="8">
        <v>15</v>
      </c>
      <c r="N662" s="12">
        <f t="shared" si="276"/>
        <v>0.88235294117647056</v>
      </c>
      <c r="O662" s="8">
        <v>12</v>
      </c>
      <c r="P662" s="12">
        <f t="shared" si="277"/>
        <v>0.70588235294117652</v>
      </c>
      <c r="Q662" s="8">
        <v>13</v>
      </c>
      <c r="R662" s="12">
        <f t="shared" si="278"/>
        <v>0.76470588235294112</v>
      </c>
      <c r="S662" s="8">
        <v>3</v>
      </c>
      <c r="T662" s="8">
        <v>0</v>
      </c>
      <c r="U662" s="8">
        <v>0</v>
      </c>
      <c r="V662" s="8"/>
      <c r="W662" s="8">
        <v>1</v>
      </c>
      <c r="X662" s="8">
        <v>0</v>
      </c>
      <c r="Y662" s="17">
        <f t="shared" si="279"/>
        <v>0</v>
      </c>
      <c r="Z662" s="17">
        <f t="shared" si="280"/>
        <v>0</v>
      </c>
      <c r="AA662" s="17">
        <f t="shared" si="281"/>
        <v>0</v>
      </c>
      <c r="AB662" s="17" t="str">
        <f t="shared" si="282"/>
        <v>YES</v>
      </c>
      <c r="AC662" s="17">
        <f t="shared" si="283"/>
        <v>0</v>
      </c>
      <c r="AD662" s="8">
        <v>2</v>
      </c>
      <c r="AE662" s="12">
        <f t="shared" si="284"/>
        <v>0.11764705882352941</v>
      </c>
      <c r="AF662" s="19">
        <f t="shared" si="285"/>
        <v>0</v>
      </c>
      <c r="AG662" s="19">
        <f t="shared" si="286"/>
        <v>1</v>
      </c>
      <c r="AH662" s="19">
        <f t="shared" si="287"/>
        <v>1</v>
      </c>
      <c r="AI662" s="19">
        <f t="shared" si="288"/>
        <v>1</v>
      </c>
      <c r="AJ662" s="19">
        <f t="shared" si="289"/>
        <v>1</v>
      </c>
      <c r="AK662" s="19">
        <f t="shared" si="290"/>
        <v>1</v>
      </c>
      <c r="AL662" s="19">
        <f t="shared" si="291"/>
        <v>1</v>
      </c>
      <c r="AM662" s="8">
        <f t="shared" si="292"/>
        <v>0</v>
      </c>
      <c r="AN662" s="8">
        <f t="shared" si="293"/>
        <v>1</v>
      </c>
      <c r="AO662" s="8">
        <f t="shared" si="294"/>
        <v>0</v>
      </c>
      <c r="AP662" s="8">
        <f t="shared" si="295"/>
        <v>7</v>
      </c>
    </row>
    <row r="663" spans="1:43" x14ac:dyDescent="0.25">
      <c r="A663" s="8" t="s">
        <v>2324</v>
      </c>
      <c r="B663" s="8" t="s">
        <v>2325</v>
      </c>
      <c r="C663" s="9" t="s">
        <v>1989</v>
      </c>
      <c r="D663" s="10" t="s">
        <v>1614</v>
      </c>
      <c r="E663" s="8" t="s">
        <v>1615</v>
      </c>
      <c r="F663" s="11">
        <v>21</v>
      </c>
      <c r="G663" s="11">
        <v>22</v>
      </c>
      <c r="H663" s="11">
        <f t="shared" si="275"/>
        <v>1</v>
      </c>
      <c r="I663" s="52">
        <f t="shared" si="296"/>
        <v>4.7619047619047616E-2</v>
      </c>
      <c r="J663" s="11">
        <v>2</v>
      </c>
      <c r="K663" s="11">
        <v>2</v>
      </c>
      <c r="L663" s="14">
        <f t="shared" si="298"/>
        <v>1</v>
      </c>
      <c r="M663" s="8">
        <v>6</v>
      </c>
      <c r="N663" s="12">
        <f t="shared" si="276"/>
        <v>0.27272727272727271</v>
      </c>
      <c r="O663" s="8">
        <v>6</v>
      </c>
      <c r="P663" s="12">
        <f t="shared" si="277"/>
        <v>0.27272727272727271</v>
      </c>
      <c r="Q663" s="8">
        <v>6</v>
      </c>
      <c r="R663" s="12">
        <f t="shared" si="278"/>
        <v>0.27272727272727271</v>
      </c>
      <c r="S663" s="8">
        <v>2</v>
      </c>
      <c r="T663" s="8">
        <v>0</v>
      </c>
      <c r="U663" s="8">
        <v>1</v>
      </c>
      <c r="V663" s="8"/>
      <c r="W663" s="8">
        <v>0</v>
      </c>
      <c r="X663" s="8">
        <v>0</v>
      </c>
      <c r="Y663" s="17">
        <f t="shared" si="279"/>
        <v>0</v>
      </c>
      <c r="Z663" s="17" t="str">
        <f t="shared" si="280"/>
        <v>YES</v>
      </c>
      <c r="AA663" s="17">
        <f t="shared" si="281"/>
        <v>0</v>
      </c>
      <c r="AB663" s="17">
        <f t="shared" si="282"/>
        <v>0</v>
      </c>
      <c r="AC663" s="17">
        <f t="shared" si="283"/>
        <v>0</v>
      </c>
      <c r="AD663" s="8">
        <v>6</v>
      </c>
      <c r="AE663" s="12">
        <f t="shared" si="284"/>
        <v>0.27272727272727271</v>
      </c>
      <c r="AF663" s="19">
        <f t="shared" si="285"/>
        <v>0</v>
      </c>
      <c r="AG663" s="19">
        <f t="shared" si="286"/>
        <v>0</v>
      </c>
      <c r="AH663" s="19">
        <f t="shared" si="287"/>
        <v>1</v>
      </c>
      <c r="AI663" s="19">
        <f t="shared" si="288"/>
        <v>0</v>
      </c>
      <c r="AJ663" s="19">
        <f t="shared" si="289"/>
        <v>0</v>
      </c>
      <c r="AK663" s="19">
        <f t="shared" si="290"/>
        <v>0</v>
      </c>
      <c r="AL663" s="19">
        <f t="shared" si="291"/>
        <v>0</v>
      </c>
      <c r="AM663" s="8">
        <f t="shared" si="292"/>
        <v>1</v>
      </c>
      <c r="AN663" s="8">
        <f t="shared" si="293"/>
        <v>0</v>
      </c>
      <c r="AO663" s="8">
        <f t="shared" si="294"/>
        <v>0</v>
      </c>
      <c r="AP663" s="8">
        <f t="shared" si="295"/>
        <v>2</v>
      </c>
    </row>
    <row r="664" spans="1:43" x14ac:dyDescent="0.25">
      <c r="A664" s="8" t="s">
        <v>2324</v>
      </c>
      <c r="B664" s="8" t="s">
        <v>2325</v>
      </c>
      <c r="C664" s="9" t="s">
        <v>2323</v>
      </c>
      <c r="D664" s="10" t="s">
        <v>955</v>
      </c>
      <c r="E664" s="8" t="s">
        <v>956</v>
      </c>
      <c r="F664" s="11">
        <v>10</v>
      </c>
      <c r="G664" s="11">
        <v>16</v>
      </c>
      <c r="H664" s="11">
        <f t="shared" si="275"/>
        <v>6</v>
      </c>
      <c r="I664" s="52">
        <f t="shared" si="296"/>
        <v>0.6</v>
      </c>
      <c r="J664" s="11">
        <v>1</v>
      </c>
      <c r="K664" s="11">
        <v>1</v>
      </c>
      <c r="L664" s="14">
        <f t="shared" si="298"/>
        <v>1</v>
      </c>
      <c r="M664" s="8">
        <v>4</v>
      </c>
      <c r="N664" s="12">
        <f t="shared" si="276"/>
        <v>0.25</v>
      </c>
      <c r="O664" s="8">
        <v>8</v>
      </c>
      <c r="P664" s="12">
        <f t="shared" si="277"/>
        <v>0.5</v>
      </c>
      <c r="Q664" s="8">
        <v>3</v>
      </c>
      <c r="R664" s="12">
        <f t="shared" si="278"/>
        <v>0.1875</v>
      </c>
      <c r="S664" s="8">
        <v>2</v>
      </c>
      <c r="T664" s="8">
        <v>0</v>
      </c>
      <c r="U664" s="8">
        <v>0</v>
      </c>
      <c r="V664" s="8"/>
      <c r="W664" s="8">
        <v>5</v>
      </c>
      <c r="X664" s="8">
        <v>0</v>
      </c>
      <c r="Y664" s="17">
        <f t="shared" si="279"/>
        <v>0</v>
      </c>
      <c r="Z664" s="17">
        <f t="shared" si="280"/>
        <v>0</v>
      </c>
      <c r="AA664" s="17">
        <f t="shared" si="281"/>
        <v>0</v>
      </c>
      <c r="AB664" s="17" t="str">
        <f t="shared" si="282"/>
        <v>YES</v>
      </c>
      <c r="AC664" s="17">
        <f t="shared" si="283"/>
        <v>0</v>
      </c>
      <c r="AD664" s="8">
        <v>14</v>
      </c>
      <c r="AE664" s="12">
        <f t="shared" si="284"/>
        <v>0.875</v>
      </c>
      <c r="AF664" s="19">
        <f t="shared" si="285"/>
        <v>0</v>
      </c>
      <c r="AG664" s="19">
        <f t="shared" si="286"/>
        <v>1</v>
      </c>
      <c r="AH664" s="19">
        <f t="shared" si="287"/>
        <v>1</v>
      </c>
      <c r="AI664" s="19">
        <f t="shared" si="288"/>
        <v>0</v>
      </c>
      <c r="AJ664" s="19">
        <f t="shared" si="289"/>
        <v>0</v>
      </c>
      <c r="AK664" s="19">
        <f t="shared" si="290"/>
        <v>0</v>
      </c>
      <c r="AL664" s="19">
        <f t="shared" si="291"/>
        <v>0</v>
      </c>
      <c r="AM664" s="8">
        <f t="shared" si="292"/>
        <v>0</v>
      </c>
      <c r="AN664" s="8">
        <f t="shared" si="293"/>
        <v>1</v>
      </c>
      <c r="AO664" s="8">
        <f t="shared" si="294"/>
        <v>1</v>
      </c>
      <c r="AP664" s="8">
        <f t="shared" si="295"/>
        <v>4</v>
      </c>
    </row>
    <row r="665" spans="1:43" x14ac:dyDescent="0.25">
      <c r="A665" s="8" t="s">
        <v>2324</v>
      </c>
      <c r="B665" s="8" t="s">
        <v>2325</v>
      </c>
      <c r="C665" s="9" t="s">
        <v>2143</v>
      </c>
      <c r="D665" s="10" t="s">
        <v>957</v>
      </c>
      <c r="E665" s="8" t="s">
        <v>958</v>
      </c>
      <c r="F665" s="11">
        <v>47</v>
      </c>
      <c r="G665" s="11">
        <v>40</v>
      </c>
      <c r="H665" s="11">
        <f t="shared" si="275"/>
        <v>-7</v>
      </c>
      <c r="I665" s="52">
        <f t="shared" si="296"/>
        <v>-0.14893617021276595</v>
      </c>
      <c r="J665" s="11">
        <v>15</v>
      </c>
      <c r="K665" s="11">
        <v>9</v>
      </c>
      <c r="L665" s="14">
        <f t="shared" si="298"/>
        <v>0.6</v>
      </c>
      <c r="M665" s="8">
        <v>22</v>
      </c>
      <c r="N665" s="12">
        <f t="shared" si="276"/>
        <v>0.55000000000000004</v>
      </c>
      <c r="O665" s="8">
        <v>37</v>
      </c>
      <c r="P665" s="12">
        <f t="shared" si="277"/>
        <v>0.92500000000000004</v>
      </c>
      <c r="Q665" s="8">
        <v>23</v>
      </c>
      <c r="R665" s="12">
        <f t="shared" si="278"/>
        <v>0.57499999999999996</v>
      </c>
      <c r="S665" s="8">
        <v>4</v>
      </c>
      <c r="T665" s="8">
        <v>0</v>
      </c>
      <c r="U665" s="8">
        <v>0</v>
      </c>
      <c r="V665" s="8"/>
      <c r="W665" s="8">
        <v>3</v>
      </c>
      <c r="X665" s="8">
        <v>0</v>
      </c>
      <c r="Y665" s="17">
        <f t="shared" si="279"/>
        <v>0</v>
      </c>
      <c r="Z665" s="17">
        <f t="shared" si="280"/>
        <v>0</v>
      </c>
      <c r="AA665" s="17">
        <f t="shared" si="281"/>
        <v>0</v>
      </c>
      <c r="AB665" s="17" t="str">
        <f t="shared" si="282"/>
        <v>YES</v>
      </c>
      <c r="AC665" s="17">
        <f t="shared" si="283"/>
        <v>0</v>
      </c>
      <c r="AD665" s="8">
        <v>21</v>
      </c>
      <c r="AE665" s="12">
        <f t="shared" si="284"/>
        <v>0.52500000000000002</v>
      </c>
      <c r="AF665" s="19">
        <f t="shared" si="285"/>
        <v>1</v>
      </c>
      <c r="AG665" s="19">
        <f t="shared" si="286"/>
        <v>0</v>
      </c>
      <c r="AH665" s="19">
        <f t="shared" si="287"/>
        <v>1</v>
      </c>
      <c r="AI665" s="19">
        <f t="shared" si="288"/>
        <v>1</v>
      </c>
      <c r="AJ665" s="19">
        <f t="shared" si="289"/>
        <v>1</v>
      </c>
      <c r="AK665" s="19">
        <f t="shared" si="290"/>
        <v>1</v>
      </c>
      <c r="AL665" s="19">
        <f t="shared" si="291"/>
        <v>1</v>
      </c>
      <c r="AM665" s="8">
        <f t="shared" si="292"/>
        <v>0</v>
      </c>
      <c r="AN665" s="8">
        <f t="shared" si="293"/>
        <v>1</v>
      </c>
      <c r="AO665" s="8">
        <f t="shared" si="294"/>
        <v>0</v>
      </c>
      <c r="AP665" s="8">
        <f t="shared" si="295"/>
        <v>7</v>
      </c>
    </row>
    <row r="666" spans="1:43" x14ac:dyDescent="0.25">
      <c r="A666" s="8" t="s">
        <v>2324</v>
      </c>
      <c r="B666" s="8" t="s">
        <v>2325</v>
      </c>
      <c r="C666" s="9" t="s">
        <v>2159</v>
      </c>
      <c r="D666" s="10" t="s">
        <v>959</v>
      </c>
      <c r="E666" s="8" t="s">
        <v>960</v>
      </c>
      <c r="F666" s="11">
        <v>29</v>
      </c>
      <c r="G666" s="11">
        <v>24</v>
      </c>
      <c r="H666" s="11">
        <f t="shared" si="275"/>
        <v>-5</v>
      </c>
      <c r="I666" s="52">
        <f t="shared" si="296"/>
        <v>-0.17241379310344829</v>
      </c>
      <c r="J666" s="11">
        <v>5</v>
      </c>
      <c r="K666" s="11">
        <v>2</v>
      </c>
      <c r="L666" s="14">
        <f t="shared" si="298"/>
        <v>0.4</v>
      </c>
      <c r="M666" s="8">
        <v>14</v>
      </c>
      <c r="N666" s="12">
        <f t="shared" si="276"/>
        <v>0.58333333333333337</v>
      </c>
      <c r="O666" s="8">
        <v>20</v>
      </c>
      <c r="P666" s="12">
        <f t="shared" si="277"/>
        <v>0.83333333333333337</v>
      </c>
      <c r="Q666" s="8">
        <v>14</v>
      </c>
      <c r="R666" s="12">
        <f t="shared" si="278"/>
        <v>0.58333333333333337</v>
      </c>
      <c r="S666" s="8">
        <v>4</v>
      </c>
      <c r="T666" s="8">
        <v>0</v>
      </c>
      <c r="U666" s="8">
        <v>1</v>
      </c>
      <c r="V666" s="8"/>
      <c r="W666" s="8">
        <v>2</v>
      </c>
      <c r="X666" s="8">
        <v>1</v>
      </c>
      <c r="Y666" s="17">
        <f t="shared" si="279"/>
        <v>0</v>
      </c>
      <c r="Z666" s="17" t="str">
        <f t="shared" si="280"/>
        <v>YES</v>
      </c>
      <c r="AA666" s="17">
        <f t="shared" si="281"/>
        <v>0</v>
      </c>
      <c r="AB666" s="17" t="str">
        <f t="shared" si="282"/>
        <v>YES</v>
      </c>
      <c r="AC666" s="17" t="str">
        <f t="shared" si="283"/>
        <v>YES</v>
      </c>
      <c r="AD666" s="8">
        <v>7</v>
      </c>
      <c r="AE666" s="12">
        <f t="shared" si="284"/>
        <v>0.29166666666666669</v>
      </c>
      <c r="AF666" s="19">
        <f t="shared" si="285"/>
        <v>0</v>
      </c>
      <c r="AG666" s="19">
        <f t="shared" si="286"/>
        <v>0</v>
      </c>
      <c r="AH666" s="19">
        <f t="shared" si="287"/>
        <v>0</v>
      </c>
      <c r="AI666" s="19">
        <f t="shared" si="288"/>
        <v>1</v>
      </c>
      <c r="AJ666" s="19">
        <f t="shared" si="289"/>
        <v>1</v>
      </c>
      <c r="AK666" s="19">
        <f t="shared" si="290"/>
        <v>1</v>
      </c>
      <c r="AL666" s="19">
        <f t="shared" si="291"/>
        <v>1</v>
      </c>
      <c r="AM666" s="8">
        <f t="shared" si="292"/>
        <v>1</v>
      </c>
      <c r="AN666" s="8">
        <f t="shared" si="293"/>
        <v>1</v>
      </c>
      <c r="AO666" s="8">
        <f t="shared" si="294"/>
        <v>0</v>
      </c>
      <c r="AP666" s="8">
        <f t="shared" si="295"/>
        <v>6</v>
      </c>
    </row>
    <row r="667" spans="1:43" x14ac:dyDescent="0.25">
      <c r="A667" s="8" t="s">
        <v>2324</v>
      </c>
      <c r="B667" s="8" t="s">
        <v>2325</v>
      </c>
      <c r="C667" s="9" t="s">
        <v>2128</v>
      </c>
      <c r="D667" s="10" t="s">
        <v>961</v>
      </c>
      <c r="E667" s="8" t="s">
        <v>962</v>
      </c>
      <c r="F667" s="11">
        <v>27</v>
      </c>
      <c r="G667" s="11">
        <v>28</v>
      </c>
      <c r="H667" s="11">
        <f t="shared" si="275"/>
        <v>1</v>
      </c>
      <c r="I667" s="52">
        <f t="shared" si="296"/>
        <v>3.7037037037037035E-2</v>
      </c>
      <c r="J667" s="11">
        <v>12</v>
      </c>
      <c r="K667" s="11">
        <v>2</v>
      </c>
      <c r="L667" s="14">
        <f t="shared" si="298"/>
        <v>0.16666666666666666</v>
      </c>
      <c r="M667" s="8">
        <v>11</v>
      </c>
      <c r="N667" s="12">
        <f t="shared" si="276"/>
        <v>0.39285714285714285</v>
      </c>
      <c r="O667" s="8">
        <v>16</v>
      </c>
      <c r="P667" s="12">
        <f t="shared" si="277"/>
        <v>0.5714285714285714</v>
      </c>
      <c r="Q667" s="8">
        <v>12</v>
      </c>
      <c r="R667" s="12">
        <f t="shared" si="278"/>
        <v>0.42857142857142855</v>
      </c>
      <c r="S667" s="8">
        <v>6</v>
      </c>
      <c r="T667" s="8">
        <v>0</v>
      </c>
      <c r="U667" s="8">
        <v>1</v>
      </c>
      <c r="V667" s="8"/>
      <c r="W667" s="8">
        <v>0</v>
      </c>
      <c r="X667" s="8">
        <v>0</v>
      </c>
      <c r="Y667" s="17">
        <f t="shared" si="279"/>
        <v>0</v>
      </c>
      <c r="Z667" s="17" t="str">
        <f t="shared" si="280"/>
        <v>YES</v>
      </c>
      <c r="AA667" s="17">
        <f t="shared" si="281"/>
        <v>0</v>
      </c>
      <c r="AB667" s="17">
        <f t="shared" si="282"/>
        <v>0</v>
      </c>
      <c r="AC667" s="17">
        <f t="shared" si="283"/>
        <v>0</v>
      </c>
      <c r="AD667" s="8">
        <v>4</v>
      </c>
      <c r="AE667" s="12">
        <f t="shared" si="284"/>
        <v>0.14285714285714285</v>
      </c>
      <c r="AF667" s="19">
        <f t="shared" si="285"/>
        <v>0</v>
      </c>
      <c r="AG667" s="19">
        <f t="shared" si="286"/>
        <v>0</v>
      </c>
      <c r="AH667" s="19">
        <f t="shared" si="287"/>
        <v>0</v>
      </c>
      <c r="AI667" s="19">
        <f t="shared" si="288"/>
        <v>0</v>
      </c>
      <c r="AJ667" s="19">
        <f t="shared" si="289"/>
        <v>0</v>
      </c>
      <c r="AK667" s="19">
        <f t="shared" si="290"/>
        <v>0</v>
      </c>
      <c r="AL667" s="19">
        <f t="shared" si="291"/>
        <v>1</v>
      </c>
      <c r="AM667" s="8">
        <f t="shared" si="292"/>
        <v>1</v>
      </c>
      <c r="AN667" s="8">
        <f t="shared" si="293"/>
        <v>0</v>
      </c>
      <c r="AO667" s="8">
        <f t="shared" si="294"/>
        <v>0</v>
      </c>
      <c r="AP667" s="8">
        <f t="shared" si="295"/>
        <v>2</v>
      </c>
    </row>
    <row r="668" spans="1:43" x14ac:dyDescent="0.25">
      <c r="A668" s="8" t="s">
        <v>2324</v>
      </c>
      <c r="B668" s="8" t="s">
        <v>2325</v>
      </c>
      <c r="C668" s="9" t="s">
        <v>2195</v>
      </c>
      <c r="D668" s="10" t="s">
        <v>963</v>
      </c>
      <c r="E668" s="8" t="s">
        <v>964</v>
      </c>
      <c r="F668" s="11">
        <v>55</v>
      </c>
      <c r="G668" s="11">
        <v>61</v>
      </c>
      <c r="H668" s="11">
        <f t="shared" si="275"/>
        <v>6</v>
      </c>
      <c r="I668" s="52">
        <f t="shared" si="296"/>
        <v>0.10909090909090909</v>
      </c>
      <c r="J668" s="11">
        <v>20</v>
      </c>
      <c r="K668" s="11">
        <v>12</v>
      </c>
      <c r="L668" s="14">
        <f t="shared" si="298"/>
        <v>0.6</v>
      </c>
      <c r="M668" s="8">
        <v>20</v>
      </c>
      <c r="N668" s="12">
        <f t="shared" si="276"/>
        <v>0.32786885245901637</v>
      </c>
      <c r="O668" s="8">
        <v>36</v>
      </c>
      <c r="P668" s="12">
        <f t="shared" si="277"/>
        <v>0.5901639344262295</v>
      </c>
      <c r="Q668" s="8">
        <v>31</v>
      </c>
      <c r="R668" s="12">
        <f t="shared" si="278"/>
        <v>0.50819672131147542</v>
      </c>
      <c r="S668" s="8">
        <v>8</v>
      </c>
      <c r="T668" s="8">
        <v>0</v>
      </c>
      <c r="U668" s="8">
        <v>1</v>
      </c>
      <c r="V668" s="8"/>
      <c r="W668" s="8">
        <v>1</v>
      </c>
      <c r="X668" s="8">
        <v>0</v>
      </c>
      <c r="Y668" s="17">
        <f t="shared" si="279"/>
        <v>0</v>
      </c>
      <c r="Z668" s="17" t="str">
        <f t="shared" si="280"/>
        <v>YES</v>
      </c>
      <c r="AA668" s="17">
        <f t="shared" si="281"/>
        <v>0</v>
      </c>
      <c r="AB668" s="17" t="str">
        <f t="shared" si="282"/>
        <v>YES</v>
      </c>
      <c r="AC668" s="17">
        <f t="shared" si="283"/>
        <v>0</v>
      </c>
      <c r="AD668" s="8">
        <v>26</v>
      </c>
      <c r="AE668" s="12">
        <f t="shared" si="284"/>
        <v>0.42622950819672129</v>
      </c>
      <c r="AF668" s="19">
        <f t="shared" si="285"/>
        <v>1</v>
      </c>
      <c r="AG668" s="19">
        <f t="shared" si="286"/>
        <v>1</v>
      </c>
      <c r="AH668" s="19">
        <f t="shared" si="287"/>
        <v>1</v>
      </c>
      <c r="AI668" s="19">
        <f t="shared" si="288"/>
        <v>0</v>
      </c>
      <c r="AJ668" s="19">
        <f t="shared" si="289"/>
        <v>0</v>
      </c>
      <c r="AK668" s="19">
        <f t="shared" si="290"/>
        <v>1</v>
      </c>
      <c r="AL668" s="19">
        <f t="shared" si="291"/>
        <v>1</v>
      </c>
      <c r="AM668" s="8">
        <f t="shared" si="292"/>
        <v>1</v>
      </c>
      <c r="AN668" s="8">
        <f t="shared" si="293"/>
        <v>1</v>
      </c>
      <c r="AO668" s="8">
        <f t="shared" si="294"/>
        <v>0</v>
      </c>
      <c r="AP668" s="8">
        <f t="shared" si="295"/>
        <v>7</v>
      </c>
    </row>
    <row r="669" spans="1:43" x14ac:dyDescent="0.25">
      <c r="A669" s="8" t="s">
        <v>2324</v>
      </c>
      <c r="B669" s="8" t="s">
        <v>2325</v>
      </c>
      <c r="C669" s="9" t="s">
        <v>2326</v>
      </c>
      <c r="D669" s="10" t="s">
        <v>965</v>
      </c>
      <c r="E669" s="8" t="s">
        <v>152</v>
      </c>
      <c r="F669" s="11">
        <v>57</v>
      </c>
      <c r="G669" s="11">
        <v>47</v>
      </c>
      <c r="H669" s="11">
        <f t="shared" si="275"/>
        <v>-10</v>
      </c>
      <c r="I669" s="52">
        <f t="shared" si="296"/>
        <v>-0.17543859649122806</v>
      </c>
      <c r="J669" s="11">
        <v>21</v>
      </c>
      <c r="K669" s="11">
        <v>10</v>
      </c>
      <c r="L669" s="14">
        <f t="shared" si="298"/>
        <v>0.47619047619047616</v>
      </c>
      <c r="M669" s="8">
        <v>16</v>
      </c>
      <c r="N669" s="12">
        <f t="shared" si="276"/>
        <v>0.34042553191489361</v>
      </c>
      <c r="O669" s="8">
        <v>23</v>
      </c>
      <c r="P669" s="12">
        <f t="shared" si="277"/>
        <v>0.48936170212765956</v>
      </c>
      <c r="Q669" s="8">
        <v>23</v>
      </c>
      <c r="R669" s="12">
        <f t="shared" si="278"/>
        <v>0.48936170212765956</v>
      </c>
      <c r="S669" s="8">
        <v>6</v>
      </c>
      <c r="T669" s="8">
        <v>0</v>
      </c>
      <c r="U669" s="8">
        <v>0</v>
      </c>
      <c r="V669" s="8"/>
      <c r="W669" s="8">
        <v>0</v>
      </c>
      <c r="X669" s="8">
        <v>0</v>
      </c>
      <c r="Y669" s="17">
        <f t="shared" si="279"/>
        <v>0</v>
      </c>
      <c r="Z669" s="17">
        <f t="shared" si="280"/>
        <v>0</v>
      </c>
      <c r="AA669" s="17">
        <f t="shared" si="281"/>
        <v>0</v>
      </c>
      <c r="AB669" s="17">
        <f t="shared" si="282"/>
        <v>0</v>
      </c>
      <c r="AC669" s="17">
        <f t="shared" si="283"/>
        <v>0</v>
      </c>
      <c r="AD669" s="8">
        <v>11</v>
      </c>
      <c r="AE669" s="12">
        <f t="shared" si="284"/>
        <v>0.23404255319148937</v>
      </c>
      <c r="AF669" s="19">
        <f t="shared" si="285"/>
        <v>1</v>
      </c>
      <c r="AG669" s="19">
        <f t="shared" si="286"/>
        <v>0</v>
      </c>
      <c r="AH669" s="19">
        <f t="shared" si="287"/>
        <v>0</v>
      </c>
      <c r="AI669" s="19">
        <f t="shared" si="288"/>
        <v>0</v>
      </c>
      <c r="AJ669" s="19">
        <f t="shared" si="289"/>
        <v>0</v>
      </c>
      <c r="AK669" s="19">
        <f t="shared" si="290"/>
        <v>0</v>
      </c>
      <c r="AL669" s="19">
        <f t="shared" si="291"/>
        <v>1</v>
      </c>
      <c r="AM669" s="8">
        <f t="shared" si="292"/>
        <v>0</v>
      </c>
      <c r="AN669" s="8">
        <f t="shared" si="293"/>
        <v>0</v>
      </c>
      <c r="AO669" s="8">
        <f t="shared" si="294"/>
        <v>0</v>
      </c>
      <c r="AP669" s="8">
        <f t="shared" si="295"/>
        <v>2</v>
      </c>
    </row>
    <row r="670" spans="1:43" x14ac:dyDescent="0.25">
      <c r="A670" s="8" t="s">
        <v>2324</v>
      </c>
      <c r="B670" s="8" t="s">
        <v>2325</v>
      </c>
      <c r="C670" s="9" t="s">
        <v>2065</v>
      </c>
      <c r="D670" s="10" t="s">
        <v>966</v>
      </c>
      <c r="E670" s="8" t="s">
        <v>967</v>
      </c>
      <c r="F670" s="11">
        <v>30</v>
      </c>
      <c r="G670" s="11">
        <v>26</v>
      </c>
      <c r="H670" s="11">
        <f t="shared" si="275"/>
        <v>-4</v>
      </c>
      <c r="I670" s="52">
        <f t="shared" si="296"/>
        <v>-0.13333333333333333</v>
      </c>
      <c r="J670" s="11">
        <v>11</v>
      </c>
      <c r="K670" s="11">
        <v>1</v>
      </c>
      <c r="L670" s="14">
        <f t="shared" si="298"/>
        <v>9.0909090909090912E-2</v>
      </c>
      <c r="M670" s="8">
        <v>9</v>
      </c>
      <c r="N670" s="12">
        <f t="shared" si="276"/>
        <v>0.34615384615384615</v>
      </c>
      <c r="O670" s="8">
        <v>9</v>
      </c>
      <c r="P670" s="12">
        <f t="shared" si="277"/>
        <v>0.34615384615384615</v>
      </c>
      <c r="Q670" s="8">
        <v>10</v>
      </c>
      <c r="R670" s="12">
        <f t="shared" si="278"/>
        <v>0.38461538461538464</v>
      </c>
      <c r="S670" s="8">
        <v>2</v>
      </c>
      <c r="T670" s="8">
        <v>0</v>
      </c>
      <c r="U670" s="8">
        <v>0</v>
      </c>
      <c r="V670" s="8"/>
      <c r="W670" s="8">
        <v>1</v>
      </c>
      <c r="X670" s="8">
        <v>0</v>
      </c>
      <c r="Y670" s="17">
        <f t="shared" si="279"/>
        <v>0</v>
      </c>
      <c r="Z670" s="17">
        <f t="shared" si="280"/>
        <v>0</v>
      </c>
      <c r="AA670" s="17">
        <f t="shared" si="281"/>
        <v>0</v>
      </c>
      <c r="AB670" s="17" t="str">
        <f t="shared" si="282"/>
        <v>YES</v>
      </c>
      <c r="AC670" s="17">
        <f t="shared" si="283"/>
        <v>0</v>
      </c>
      <c r="AD670" s="8">
        <v>4</v>
      </c>
      <c r="AE670" s="12">
        <f t="shared" si="284"/>
        <v>0.15384615384615385</v>
      </c>
      <c r="AF670" s="19">
        <f t="shared" si="285"/>
        <v>0</v>
      </c>
      <c r="AG670" s="19">
        <f t="shared" si="286"/>
        <v>0</v>
      </c>
      <c r="AH670" s="19">
        <f t="shared" si="287"/>
        <v>0</v>
      </c>
      <c r="AI670" s="19">
        <f t="shared" si="288"/>
        <v>0</v>
      </c>
      <c r="AJ670" s="19">
        <f t="shared" si="289"/>
        <v>0</v>
      </c>
      <c r="AK670" s="19">
        <f t="shared" si="290"/>
        <v>0</v>
      </c>
      <c r="AL670" s="19">
        <f t="shared" si="291"/>
        <v>0</v>
      </c>
      <c r="AM670" s="8">
        <f t="shared" si="292"/>
        <v>0</v>
      </c>
      <c r="AN670" s="8">
        <f t="shared" si="293"/>
        <v>1</v>
      </c>
      <c r="AO670" s="8">
        <f t="shared" si="294"/>
        <v>0</v>
      </c>
      <c r="AP670" s="8">
        <f t="shared" si="295"/>
        <v>1</v>
      </c>
    </row>
    <row r="671" spans="1:43" x14ac:dyDescent="0.25">
      <c r="A671" s="8" t="s">
        <v>2324</v>
      </c>
      <c r="B671" s="8" t="s">
        <v>2325</v>
      </c>
      <c r="C671" s="9" t="s">
        <v>2222</v>
      </c>
      <c r="D671" s="10" t="s">
        <v>968</v>
      </c>
      <c r="E671" s="8" t="s">
        <v>969</v>
      </c>
      <c r="F671" s="11">
        <v>94</v>
      </c>
      <c r="G671" s="11">
        <v>104</v>
      </c>
      <c r="H671" s="11">
        <f t="shared" si="275"/>
        <v>10</v>
      </c>
      <c r="I671" s="52">
        <f t="shared" si="296"/>
        <v>0.10638297872340426</v>
      </c>
      <c r="J671" s="11">
        <v>52</v>
      </c>
      <c r="K671" s="11">
        <v>33</v>
      </c>
      <c r="L671" s="14">
        <f t="shared" si="298"/>
        <v>0.63461538461538458</v>
      </c>
      <c r="M671" s="8">
        <v>30</v>
      </c>
      <c r="N671" s="12">
        <f t="shared" si="276"/>
        <v>0.28846153846153844</v>
      </c>
      <c r="O671" s="8">
        <v>49</v>
      </c>
      <c r="P671" s="12">
        <f t="shared" si="277"/>
        <v>0.47115384615384615</v>
      </c>
      <c r="Q671" s="8">
        <v>39</v>
      </c>
      <c r="R671" s="12">
        <f t="shared" si="278"/>
        <v>0.375</v>
      </c>
      <c r="S671" s="8">
        <v>9</v>
      </c>
      <c r="T671" s="8">
        <v>0</v>
      </c>
      <c r="U671" s="8">
        <v>1</v>
      </c>
      <c r="V671" s="8"/>
      <c r="W671" s="8">
        <v>4</v>
      </c>
      <c r="X671" s="8">
        <v>1</v>
      </c>
      <c r="Y671" s="17">
        <f t="shared" si="279"/>
        <v>0</v>
      </c>
      <c r="Z671" s="17" t="str">
        <f t="shared" si="280"/>
        <v>YES</v>
      </c>
      <c r="AA671" s="17">
        <f t="shared" si="281"/>
        <v>0</v>
      </c>
      <c r="AB671" s="17" t="str">
        <f t="shared" si="282"/>
        <v>YES</v>
      </c>
      <c r="AC671" s="17" t="str">
        <f t="shared" si="283"/>
        <v>YES</v>
      </c>
      <c r="AD671" s="8">
        <v>29</v>
      </c>
      <c r="AE671" s="12">
        <f t="shared" si="284"/>
        <v>0.27884615384615385</v>
      </c>
      <c r="AF671" s="19">
        <f t="shared" si="285"/>
        <v>1</v>
      </c>
      <c r="AG671" s="19">
        <f t="shared" si="286"/>
        <v>1</v>
      </c>
      <c r="AH671" s="19">
        <f t="shared" si="287"/>
        <v>1</v>
      </c>
      <c r="AI671" s="19">
        <f t="shared" si="288"/>
        <v>0</v>
      </c>
      <c r="AJ671" s="19">
        <f t="shared" si="289"/>
        <v>0</v>
      </c>
      <c r="AK671" s="19">
        <f t="shared" si="290"/>
        <v>0</v>
      </c>
      <c r="AL671" s="19">
        <f t="shared" si="291"/>
        <v>1</v>
      </c>
      <c r="AM671" s="8">
        <f t="shared" si="292"/>
        <v>1</v>
      </c>
      <c r="AN671" s="8">
        <f t="shared" si="293"/>
        <v>1</v>
      </c>
      <c r="AO671" s="8">
        <f t="shared" si="294"/>
        <v>0</v>
      </c>
      <c r="AP671" s="8">
        <f t="shared" si="295"/>
        <v>6</v>
      </c>
    </row>
    <row r="672" spans="1:43" x14ac:dyDescent="0.25">
      <c r="A672" s="8" t="s">
        <v>2324</v>
      </c>
      <c r="B672" s="8" t="s">
        <v>2325</v>
      </c>
      <c r="C672" s="9" t="s">
        <v>2130</v>
      </c>
      <c r="D672" s="10" t="s">
        <v>970</v>
      </c>
      <c r="E672" s="8" t="s">
        <v>971</v>
      </c>
      <c r="F672" s="11">
        <v>11</v>
      </c>
      <c r="G672" s="11">
        <v>18</v>
      </c>
      <c r="H672" s="11">
        <f t="shared" si="275"/>
        <v>7</v>
      </c>
      <c r="I672" s="52">
        <f t="shared" si="296"/>
        <v>0.63636363636363635</v>
      </c>
      <c r="J672" s="11">
        <v>6</v>
      </c>
      <c r="K672" s="11">
        <v>4</v>
      </c>
      <c r="L672" s="14">
        <f t="shared" si="298"/>
        <v>0.66666666666666663</v>
      </c>
      <c r="M672" s="8">
        <v>5</v>
      </c>
      <c r="N672" s="12">
        <f t="shared" si="276"/>
        <v>0.27777777777777779</v>
      </c>
      <c r="O672" s="8">
        <v>7</v>
      </c>
      <c r="P672" s="12">
        <f t="shared" si="277"/>
        <v>0.3888888888888889</v>
      </c>
      <c r="Q672" s="8">
        <v>5</v>
      </c>
      <c r="R672" s="12">
        <f t="shared" si="278"/>
        <v>0.27777777777777779</v>
      </c>
      <c r="S672" s="8">
        <v>2</v>
      </c>
      <c r="T672" s="8">
        <v>0</v>
      </c>
      <c r="U672" s="8">
        <v>0</v>
      </c>
      <c r="V672" s="8"/>
      <c r="W672" s="8">
        <v>0</v>
      </c>
      <c r="X672" s="8">
        <v>0</v>
      </c>
      <c r="Y672" s="17">
        <f t="shared" si="279"/>
        <v>0</v>
      </c>
      <c r="Z672" s="17">
        <f t="shared" si="280"/>
        <v>0</v>
      </c>
      <c r="AA672" s="17">
        <f t="shared" si="281"/>
        <v>0</v>
      </c>
      <c r="AB672" s="17">
        <f t="shared" si="282"/>
        <v>0</v>
      </c>
      <c r="AC672" s="17">
        <f t="shared" si="283"/>
        <v>0</v>
      </c>
      <c r="AD672" s="8">
        <v>4</v>
      </c>
      <c r="AE672" s="12">
        <f t="shared" si="284"/>
        <v>0.22222222222222221</v>
      </c>
      <c r="AF672" s="19">
        <f t="shared" si="285"/>
        <v>0</v>
      </c>
      <c r="AG672" s="19">
        <f t="shared" si="286"/>
        <v>1</v>
      </c>
      <c r="AH672" s="19">
        <f t="shared" si="287"/>
        <v>1</v>
      </c>
      <c r="AI672" s="19">
        <f t="shared" si="288"/>
        <v>0</v>
      </c>
      <c r="AJ672" s="19">
        <f t="shared" ref="AJ672:AJ703" si="299">IF(P672&gt;=0.695,1,0)</f>
        <v>0</v>
      </c>
      <c r="AK672" s="19">
        <f t="shared" si="290"/>
        <v>0</v>
      </c>
      <c r="AL672" s="19">
        <f t="shared" si="291"/>
        <v>0</v>
      </c>
      <c r="AM672" s="8">
        <f t="shared" si="292"/>
        <v>0</v>
      </c>
      <c r="AN672" s="8">
        <f t="shared" si="293"/>
        <v>0</v>
      </c>
      <c r="AO672" s="8">
        <f t="shared" si="294"/>
        <v>0</v>
      </c>
      <c r="AP672" s="8">
        <f t="shared" si="295"/>
        <v>2</v>
      </c>
    </row>
    <row r="673" spans="1:42" x14ac:dyDescent="0.25">
      <c r="A673" s="8" t="s">
        <v>2324</v>
      </c>
      <c r="B673" s="8" t="s">
        <v>2325</v>
      </c>
      <c r="C673" s="9" t="s">
        <v>2327</v>
      </c>
      <c r="D673" s="10" t="s">
        <v>972</v>
      </c>
      <c r="E673" s="8" t="s">
        <v>973</v>
      </c>
      <c r="F673" s="11">
        <v>27</v>
      </c>
      <c r="G673" s="11">
        <v>45</v>
      </c>
      <c r="H673" s="11">
        <f t="shared" si="275"/>
        <v>18</v>
      </c>
      <c r="I673" s="52">
        <f t="shared" si="296"/>
        <v>0.66666666666666663</v>
      </c>
      <c r="J673" s="11">
        <v>19</v>
      </c>
      <c r="K673" s="11">
        <v>16</v>
      </c>
      <c r="L673" s="14">
        <f t="shared" si="298"/>
        <v>0.84210526315789469</v>
      </c>
      <c r="M673" s="8">
        <v>17</v>
      </c>
      <c r="N673" s="12">
        <f t="shared" si="276"/>
        <v>0.37777777777777777</v>
      </c>
      <c r="O673" s="8">
        <v>29</v>
      </c>
      <c r="P673" s="12">
        <f t="shared" si="277"/>
        <v>0.64444444444444449</v>
      </c>
      <c r="Q673" s="8">
        <v>17</v>
      </c>
      <c r="R673" s="12">
        <f t="shared" si="278"/>
        <v>0.37777777777777777</v>
      </c>
      <c r="S673" s="8">
        <v>7</v>
      </c>
      <c r="T673" s="8">
        <v>0</v>
      </c>
      <c r="U673" s="8">
        <v>1</v>
      </c>
      <c r="V673" s="8"/>
      <c r="W673" s="8">
        <v>1</v>
      </c>
      <c r="X673" s="8">
        <v>1</v>
      </c>
      <c r="Y673" s="17">
        <f t="shared" si="279"/>
        <v>0</v>
      </c>
      <c r="Z673" s="17" t="str">
        <f t="shared" si="280"/>
        <v>YES</v>
      </c>
      <c r="AA673" s="17">
        <f t="shared" si="281"/>
        <v>0</v>
      </c>
      <c r="AB673" s="17" t="str">
        <f t="shared" si="282"/>
        <v>YES</v>
      </c>
      <c r="AC673" s="17" t="str">
        <f t="shared" si="283"/>
        <v>YES</v>
      </c>
      <c r="AD673" s="8">
        <v>27</v>
      </c>
      <c r="AE673" s="12">
        <f t="shared" si="284"/>
        <v>0.6</v>
      </c>
      <c r="AF673" s="19">
        <f t="shared" si="285"/>
        <v>1</v>
      </c>
      <c r="AG673" s="19">
        <f t="shared" si="286"/>
        <v>1</v>
      </c>
      <c r="AH673" s="19">
        <f t="shared" si="287"/>
        <v>1</v>
      </c>
      <c r="AI673" s="19">
        <f t="shared" si="288"/>
        <v>0</v>
      </c>
      <c r="AJ673" s="19">
        <f t="shared" si="299"/>
        <v>0</v>
      </c>
      <c r="AK673" s="19">
        <f t="shared" si="290"/>
        <v>0</v>
      </c>
      <c r="AL673" s="19">
        <f t="shared" si="291"/>
        <v>1</v>
      </c>
      <c r="AM673" s="8">
        <f t="shared" si="292"/>
        <v>1</v>
      </c>
      <c r="AN673" s="8">
        <f t="shared" si="293"/>
        <v>1</v>
      </c>
      <c r="AO673" s="8">
        <f t="shared" si="294"/>
        <v>1</v>
      </c>
      <c r="AP673" s="8">
        <f t="shared" si="295"/>
        <v>7</v>
      </c>
    </row>
    <row r="674" spans="1:42" x14ac:dyDescent="0.25">
      <c r="A674" s="8" t="s">
        <v>2324</v>
      </c>
      <c r="B674" s="8" t="s">
        <v>2325</v>
      </c>
      <c r="C674" s="9" t="s">
        <v>2223</v>
      </c>
      <c r="D674" s="10" t="s">
        <v>974</v>
      </c>
      <c r="E674" s="8" t="s">
        <v>975</v>
      </c>
      <c r="F674" s="11">
        <v>35</v>
      </c>
      <c r="G674" s="11">
        <v>52</v>
      </c>
      <c r="H674" s="11">
        <f t="shared" si="275"/>
        <v>17</v>
      </c>
      <c r="I674" s="52">
        <f t="shared" si="296"/>
        <v>0.48571428571428571</v>
      </c>
      <c r="J674" s="11">
        <v>22</v>
      </c>
      <c r="K674" s="11">
        <v>16</v>
      </c>
      <c r="L674" s="14">
        <f t="shared" si="298"/>
        <v>0.72727272727272729</v>
      </c>
      <c r="M674" s="8">
        <v>28</v>
      </c>
      <c r="N674" s="12">
        <f t="shared" si="276"/>
        <v>0.53846153846153844</v>
      </c>
      <c r="O674" s="8">
        <v>33</v>
      </c>
      <c r="P674" s="12">
        <f t="shared" si="277"/>
        <v>0.63461538461538458</v>
      </c>
      <c r="Q674" s="8">
        <v>27</v>
      </c>
      <c r="R674" s="12">
        <f t="shared" si="278"/>
        <v>0.51923076923076927</v>
      </c>
      <c r="S674" s="8">
        <v>6</v>
      </c>
      <c r="T674" s="8">
        <v>0</v>
      </c>
      <c r="U674" s="8">
        <v>0</v>
      </c>
      <c r="V674" s="8"/>
      <c r="W674" s="8">
        <v>1</v>
      </c>
      <c r="X674" s="8">
        <v>0</v>
      </c>
      <c r="Y674" s="17">
        <f t="shared" si="279"/>
        <v>0</v>
      </c>
      <c r="Z674" s="17">
        <f t="shared" si="280"/>
        <v>0</v>
      </c>
      <c r="AA674" s="17">
        <f t="shared" si="281"/>
        <v>0</v>
      </c>
      <c r="AB674" s="17" t="str">
        <f t="shared" si="282"/>
        <v>YES</v>
      </c>
      <c r="AC674" s="17">
        <f t="shared" si="283"/>
        <v>0</v>
      </c>
      <c r="AD674" s="8">
        <v>35</v>
      </c>
      <c r="AE674" s="12">
        <f t="shared" si="284"/>
        <v>0.67307692307692313</v>
      </c>
      <c r="AF674" s="19">
        <f t="shared" si="285"/>
        <v>1</v>
      </c>
      <c r="AG674" s="19">
        <f t="shared" si="286"/>
        <v>1</v>
      </c>
      <c r="AH674" s="19">
        <f t="shared" si="287"/>
        <v>1</v>
      </c>
      <c r="AI674" s="19">
        <f t="shared" si="288"/>
        <v>1</v>
      </c>
      <c r="AJ674" s="19">
        <f t="shared" si="299"/>
        <v>0</v>
      </c>
      <c r="AK674" s="19">
        <f t="shared" si="290"/>
        <v>1</v>
      </c>
      <c r="AL674" s="19">
        <f t="shared" si="291"/>
        <v>1</v>
      </c>
      <c r="AM674" s="8">
        <f t="shared" si="292"/>
        <v>0</v>
      </c>
      <c r="AN674" s="8">
        <f t="shared" si="293"/>
        <v>1</v>
      </c>
      <c r="AO674" s="8">
        <f t="shared" si="294"/>
        <v>1</v>
      </c>
      <c r="AP674" s="8">
        <f t="shared" si="295"/>
        <v>8</v>
      </c>
    </row>
    <row r="675" spans="1:42" x14ac:dyDescent="0.25">
      <c r="A675" s="8" t="s">
        <v>2324</v>
      </c>
      <c r="B675" s="8" t="s">
        <v>2325</v>
      </c>
      <c r="C675" s="9" t="s">
        <v>2328</v>
      </c>
      <c r="D675" s="10" t="s">
        <v>976</v>
      </c>
      <c r="E675" s="8" t="s">
        <v>977</v>
      </c>
      <c r="F675" s="11">
        <v>17</v>
      </c>
      <c r="G675" s="11">
        <v>20</v>
      </c>
      <c r="H675" s="11">
        <f t="shared" si="275"/>
        <v>3</v>
      </c>
      <c r="I675" s="52">
        <f t="shared" si="296"/>
        <v>0.17647058823529413</v>
      </c>
      <c r="J675" s="11">
        <v>7</v>
      </c>
      <c r="K675" s="11">
        <v>3</v>
      </c>
      <c r="L675" s="14">
        <f t="shared" si="298"/>
        <v>0.42857142857142855</v>
      </c>
      <c r="M675" s="8">
        <v>4</v>
      </c>
      <c r="N675" s="12">
        <f t="shared" si="276"/>
        <v>0.2</v>
      </c>
      <c r="O675" s="8">
        <v>11</v>
      </c>
      <c r="P675" s="12">
        <f t="shared" si="277"/>
        <v>0.55000000000000004</v>
      </c>
      <c r="Q675" s="8">
        <v>6</v>
      </c>
      <c r="R675" s="12">
        <f t="shared" si="278"/>
        <v>0.3</v>
      </c>
      <c r="S675" s="8">
        <v>2</v>
      </c>
      <c r="T675" s="8">
        <v>0</v>
      </c>
      <c r="U675" s="8">
        <v>0</v>
      </c>
      <c r="V675" s="8"/>
      <c r="W675" s="8">
        <v>0</v>
      </c>
      <c r="X675" s="8">
        <v>0</v>
      </c>
      <c r="Y675" s="17">
        <f t="shared" si="279"/>
        <v>0</v>
      </c>
      <c r="Z675" s="17">
        <f t="shared" si="280"/>
        <v>0</v>
      </c>
      <c r="AA675" s="17">
        <f t="shared" si="281"/>
        <v>0</v>
      </c>
      <c r="AB675" s="17">
        <f t="shared" si="282"/>
        <v>0</v>
      </c>
      <c r="AC675" s="17">
        <f t="shared" si="283"/>
        <v>0</v>
      </c>
      <c r="AD675" s="8">
        <v>4</v>
      </c>
      <c r="AE675" s="12">
        <f t="shared" si="284"/>
        <v>0.2</v>
      </c>
      <c r="AF675" s="19">
        <f t="shared" si="285"/>
        <v>0</v>
      </c>
      <c r="AG675" s="19">
        <f t="shared" si="286"/>
        <v>1</v>
      </c>
      <c r="AH675" s="19">
        <f t="shared" si="287"/>
        <v>0</v>
      </c>
      <c r="AI675" s="19">
        <f t="shared" si="288"/>
        <v>0</v>
      </c>
      <c r="AJ675" s="19">
        <f t="shared" si="299"/>
        <v>0</v>
      </c>
      <c r="AK675" s="19">
        <f t="shared" si="290"/>
        <v>0</v>
      </c>
      <c r="AL675" s="19">
        <f t="shared" si="291"/>
        <v>0</v>
      </c>
      <c r="AM675" s="8">
        <f t="shared" si="292"/>
        <v>0</v>
      </c>
      <c r="AN675" s="8">
        <f t="shared" si="293"/>
        <v>0</v>
      </c>
      <c r="AO675" s="8">
        <f t="shared" si="294"/>
        <v>0</v>
      </c>
      <c r="AP675" s="8">
        <f t="shared" si="295"/>
        <v>1</v>
      </c>
    </row>
    <row r="676" spans="1:42" x14ac:dyDescent="0.25">
      <c r="A676" s="8" t="s">
        <v>2324</v>
      </c>
      <c r="B676" s="8" t="s">
        <v>2325</v>
      </c>
      <c r="C676" s="9" t="s">
        <v>1994</v>
      </c>
      <c r="D676" s="10" t="s">
        <v>978</v>
      </c>
      <c r="E676" s="8" t="s">
        <v>979</v>
      </c>
      <c r="F676" s="11">
        <v>17</v>
      </c>
      <c r="G676" s="11">
        <v>17</v>
      </c>
      <c r="H676" s="11">
        <f t="shared" si="275"/>
        <v>0</v>
      </c>
      <c r="I676" s="52">
        <f t="shared" si="296"/>
        <v>0</v>
      </c>
      <c r="J676" s="11">
        <v>10</v>
      </c>
      <c r="K676" s="11">
        <v>6</v>
      </c>
      <c r="L676" s="14">
        <f t="shared" si="298"/>
        <v>0.6</v>
      </c>
      <c r="M676" s="8">
        <v>6</v>
      </c>
      <c r="N676" s="12">
        <f t="shared" si="276"/>
        <v>0.35294117647058826</v>
      </c>
      <c r="O676" s="8">
        <v>16</v>
      </c>
      <c r="P676" s="12">
        <f t="shared" si="277"/>
        <v>0.94117647058823528</v>
      </c>
      <c r="Q676" s="8">
        <v>7</v>
      </c>
      <c r="R676" s="12">
        <f t="shared" si="278"/>
        <v>0.41176470588235292</v>
      </c>
      <c r="S676" s="8">
        <v>4</v>
      </c>
      <c r="T676" s="8">
        <v>0</v>
      </c>
      <c r="U676" s="8">
        <v>1</v>
      </c>
      <c r="V676" s="8"/>
      <c r="W676" s="8">
        <v>1</v>
      </c>
      <c r="X676" s="8">
        <v>1</v>
      </c>
      <c r="Y676" s="17">
        <f t="shared" si="279"/>
        <v>0</v>
      </c>
      <c r="Z676" s="17" t="str">
        <f t="shared" si="280"/>
        <v>YES</v>
      </c>
      <c r="AA676" s="17">
        <f t="shared" si="281"/>
        <v>0</v>
      </c>
      <c r="AB676" s="17" t="str">
        <f t="shared" si="282"/>
        <v>YES</v>
      </c>
      <c r="AC676" s="17" t="str">
        <f t="shared" si="283"/>
        <v>YES</v>
      </c>
      <c r="AD676" s="8">
        <v>5</v>
      </c>
      <c r="AE676" s="12">
        <f t="shared" si="284"/>
        <v>0.29411764705882354</v>
      </c>
      <c r="AF676" s="19">
        <f t="shared" si="285"/>
        <v>0</v>
      </c>
      <c r="AG676" s="19">
        <f t="shared" si="286"/>
        <v>0</v>
      </c>
      <c r="AH676" s="19">
        <f t="shared" si="287"/>
        <v>1</v>
      </c>
      <c r="AI676" s="19">
        <f t="shared" si="288"/>
        <v>0</v>
      </c>
      <c r="AJ676" s="19">
        <f t="shared" si="299"/>
        <v>1</v>
      </c>
      <c r="AK676" s="19">
        <f t="shared" si="290"/>
        <v>0</v>
      </c>
      <c r="AL676" s="19">
        <f t="shared" si="291"/>
        <v>1</v>
      </c>
      <c r="AM676" s="8">
        <f t="shared" si="292"/>
        <v>1</v>
      </c>
      <c r="AN676" s="8">
        <f t="shared" si="293"/>
        <v>1</v>
      </c>
      <c r="AO676" s="8">
        <f t="shared" si="294"/>
        <v>0</v>
      </c>
      <c r="AP676" s="8">
        <f t="shared" si="295"/>
        <v>5</v>
      </c>
    </row>
    <row r="677" spans="1:42" x14ac:dyDescent="0.25">
      <c r="A677" s="8" t="s">
        <v>2324</v>
      </c>
      <c r="B677" s="8" t="s">
        <v>2325</v>
      </c>
      <c r="C677" s="9" t="s">
        <v>2038</v>
      </c>
      <c r="D677" s="10" t="s">
        <v>980</v>
      </c>
      <c r="E677" s="8" t="s">
        <v>981</v>
      </c>
      <c r="F677" s="11">
        <v>50</v>
      </c>
      <c r="G677" s="11">
        <v>53</v>
      </c>
      <c r="H677" s="11">
        <f t="shared" si="275"/>
        <v>3</v>
      </c>
      <c r="I677" s="52">
        <f t="shared" si="296"/>
        <v>0.06</v>
      </c>
      <c r="J677" s="11">
        <v>25</v>
      </c>
      <c r="K677" s="11">
        <v>16</v>
      </c>
      <c r="L677" s="14">
        <f t="shared" si="298"/>
        <v>0.64</v>
      </c>
      <c r="M677" s="8">
        <v>30</v>
      </c>
      <c r="N677" s="12">
        <f t="shared" si="276"/>
        <v>0.56603773584905659</v>
      </c>
      <c r="O677" s="8">
        <v>38</v>
      </c>
      <c r="P677" s="12">
        <f t="shared" si="277"/>
        <v>0.71698113207547165</v>
      </c>
      <c r="Q677" s="8">
        <v>30</v>
      </c>
      <c r="R677" s="12">
        <f t="shared" si="278"/>
        <v>0.56603773584905659</v>
      </c>
      <c r="S677" s="8">
        <v>12</v>
      </c>
      <c r="T677" s="8">
        <v>0</v>
      </c>
      <c r="U677" s="8">
        <v>0</v>
      </c>
      <c r="V677" s="8"/>
      <c r="W677" s="8">
        <v>1</v>
      </c>
      <c r="X677" s="8">
        <v>0</v>
      </c>
      <c r="Y677" s="17">
        <f t="shared" si="279"/>
        <v>0</v>
      </c>
      <c r="Z677" s="17">
        <f t="shared" si="280"/>
        <v>0</v>
      </c>
      <c r="AA677" s="17">
        <f t="shared" si="281"/>
        <v>0</v>
      </c>
      <c r="AB677" s="17" t="str">
        <f t="shared" si="282"/>
        <v>YES</v>
      </c>
      <c r="AC677" s="17">
        <f t="shared" si="283"/>
        <v>0</v>
      </c>
      <c r="AD677" s="8">
        <v>20</v>
      </c>
      <c r="AE677" s="12">
        <f t="shared" si="284"/>
        <v>0.37735849056603776</v>
      </c>
      <c r="AF677" s="19">
        <f t="shared" si="285"/>
        <v>1</v>
      </c>
      <c r="AG677" s="19">
        <f t="shared" si="286"/>
        <v>0</v>
      </c>
      <c r="AH677" s="19">
        <f t="shared" si="287"/>
        <v>1</v>
      </c>
      <c r="AI677" s="19">
        <f t="shared" si="288"/>
        <v>1</v>
      </c>
      <c r="AJ677" s="19">
        <f t="shared" si="299"/>
        <v>1</v>
      </c>
      <c r="AK677" s="19">
        <f t="shared" si="290"/>
        <v>1</v>
      </c>
      <c r="AL677" s="19">
        <f t="shared" si="291"/>
        <v>1</v>
      </c>
      <c r="AM677" s="8">
        <f t="shared" si="292"/>
        <v>0</v>
      </c>
      <c r="AN677" s="8">
        <f t="shared" si="293"/>
        <v>1</v>
      </c>
      <c r="AO677" s="8">
        <f t="shared" si="294"/>
        <v>0</v>
      </c>
      <c r="AP677" s="8">
        <f t="shared" si="295"/>
        <v>7</v>
      </c>
    </row>
    <row r="678" spans="1:42" x14ac:dyDescent="0.25">
      <c r="A678" s="8" t="s">
        <v>2324</v>
      </c>
      <c r="B678" s="8" t="s">
        <v>2325</v>
      </c>
      <c r="C678" s="9" t="s">
        <v>2329</v>
      </c>
      <c r="D678" s="10" t="s">
        <v>982</v>
      </c>
      <c r="E678" s="8" t="s">
        <v>983</v>
      </c>
      <c r="F678" s="11">
        <v>19</v>
      </c>
      <c r="G678" s="11">
        <v>26</v>
      </c>
      <c r="H678" s="11">
        <f t="shared" si="275"/>
        <v>7</v>
      </c>
      <c r="I678" s="52">
        <f t="shared" si="296"/>
        <v>0.36842105263157893</v>
      </c>
      <c r="J678" s="11">
        <v>14</v>
      </c>
      <c r="K678" s="11">
        <v>6</v>
      </c>
      <c r="L678" s="14">
        <f t="shared" si="298"/>
        <v>0.42857142857142855</v>
      </c>
      <c r="M678" s="8">
        <v>10</v>
      </c>
      <c r="N678" s="12">
        <f t="shared" si="276"/>
        <v>0.38461538461538464</v>
      </c>
      <c r="O678" s="8">
        <v>12</v>
      </c>
      <c r="P678" s="12">
        <f t="shared" si="277"/>
        <v>0.46153846153846156</v>
      </c>
      <c r="Q678" s="8">
        <v>12</v>
      </c>
      <c r="R678" s="12">
        <f t="shared" si="278"/>
        <v>0.46153846153846156</v>
      </c>
      <c r="S678" s="8">
        <v>3</v>
      </c>
      <c r="T678" s="8">
        <v>0</v>
      </c>
      <c r="U678" s="8">
        <v>1</v>
      </c>
      <c r="V678" s="8"/>
      <c r="W678" s="8">
        <v>2</v>
      </c>
      <c r="X678" s="8">
        <v>0</v>
      </c>
      <c r="Y678" s="17">
        <f t="shared" si="279"/>
        <v>0</v>
      </c>
      <c r="Z678" s="17" t="str">
        <f t="shared" si="280"/>
        <v>YES</v>
      </c>
      <c r="AA678" s="17">
        <f t="shared" si="281"/>
        <v>0</v>
      </c>
      <c r="AB678" s="17" t="str">
        <f t="shared" si="282"/>
        <v>YES</v>
      </c>
      <c r="AC678" s="17">
        <f t="shared" si="283"/>
        <v>0</v>
      </c>
      <c r="AD678" s="8">
        <v>16</v>
      </c>
      <c r="AE678" s="12">
        <f t="shared" si="284"/>
        <v>0.61538461538461542</v>
      </c>
      <c r="AF678" s="19">
        <f t="shared" si="285"/>
        <v>0</v>
      </c>
      <c r="AG678" s="19">
        <f t="shared" si="286"/>
        <v>1</v>
      </c>
      <c r="AH678" s="19">
        <f t="shared" si="287"/>
        <v>0</v>
      </c>
      <c r="AI678" s="19">
        <f t="shared" si="288"/>
        <v>0</v>
      </c>
      <c r="AJ678" s="19">
        <f t="shared" si="299"/>
        <v>0</v>
      </c>
      <c r="AK678" s="19">
        <f t="shared" si="290"/>
        <v>0</v>
      </c>
      <c r="AL678" s="19">
        <f t="shared" si="291"/>
        <v>1</v>
      </c>
      <c r="AM678" s="8">
        <f t="shared" si="292"/>
        <v>1</v>
      </c>
      <c r="AN678" s="8">
        <f t="shared" si="293"/>
        <v>1</v>
      </c>
      <c r="AO678" s="8">
        <f t="shared" si="294"/>
        <v>1</v>
      </c>
      <c r="AP678" s="8">
        <f t="shared" si="295"/>
        <v>5</v>
      </c>
    </row>
    <row r="679" spans="1:42" x14ac:dyDescent="0.25">
      <c r="A679" s="8" t="s">
        <v>2324</v>
      </c>
      <c r="B679" s="8" t="s">
        <v>2325</v>
      </c>
      <c r="C679" s="9" t="s">
        <v>1970</v>
      </c>
      <c r="D679" s="10" t="s">
        <v>984</v>
      </c>
      <c r="E679" s="8" t="s">
        <v>985</v>
      </c>
      <c r="F679" s="11">
        <v>18</v>
      </c>
      <c r="G679" s="11">
        <v>17</v>
      </c>
      <c r="H679" s="11">
        <f t="shared" si="275"/>
        <v>-1</v>
      </c>
      <c r="I679" s="52">
        <f t="shared" si="296"/>
        <v>-5.5555555555555552E-2</v>
      </c>
      <c r="J679" s="11">
        <v>6</v>
      </c>
      <c r="K679" s="11">
        <v>5</v>
      </c>
      <c r="L679" s="14">
        <f t="shared" si="298"/>
        <v>0.83333333333333337</v>
      </c>
      <c r="M679" s="8">
        <v>10</v>
      </c>
      <c r="N679" s="12">
        <f t="shared" si="276"/>
        <v>0.58823529411764708</v>
      </c>
      <c r="O679" s="8">
        <v>14</v>
      </c>
      <c r="P679" s="12">
        <f t="shared" si="277"/>
        <v>0.82352941176470584</v>
      </c>
      <c r="Q679" s="8">
        <v>10</v>
      </c>
      <c r="R679" s="12">
        <f t="shared" si="278"/>
        <v>0.58823529411764708</v>
      </c>
      <c r="S679" s="8">
        <v>3</v>
      </c>
      <c r="T679" s="8">
        <v>0</v>
      </c>
      <c r="U679" s="8">
        <v>0</v>
      </c>
      <c r="V679" s="8"/>
      <c r="W679" s="8">
        <v>1</v>
      </c>
      <c r="X679" s="8">
        <v>1</v>
      </c>
      <c r="Y679" s="17">
        <f t="shared" si="279"/>
        <v>0</v>
      </c>
      <c r="Z679" s="17">
        <f t="shared" si="280"/>
        <v>0</v>
      </c>
      <c r="AA679" s="17">
        <f t="shared" si="281"/>
        <v>0</v>
      </c>
      <c r="AB679" s="17" t="str">
        <f t="shared" si="282"/>
        <v>YES</v>
      </c>
      <c r="AC679" s="17" t="str">
        <f t="shared" si="283"/>
        <v>YES</v>
      </c>
      <c r="AD679" s="8">
        <v>2</v>
      </c>
      <c r="AE679" s="12">
        <f t="shared" si="284"/>
        <v>0.11764705882352941</v>
      </c>
      <c r="AF679" s="19">
        <f t="shared" si="285"/>
        <v>0</v>
      </c>
      <c r="AG679" s="19">
        <f t="shared" si="286"/>
        <v>0</v>
      </c>
      <c r="AH679" s="19">
        <f t="shared" si="287"/>
        <v>1</v>
      </c>
      <c r="AI679" s="19">
        <f t="shared" si="288"/>
        <v>1</v>
      </c>
      <c r="AJ679" s="19">
        <f t="shared" si="299"/>
        <v>1</v>
      </c>
      <c r="AK679" s="19">
        <f t="shared" si="290"/>
        <v>1</v>
      </c>
      <c r="AL679" s="19">
        <f t="shared" si="291"/>
        <v>1</v>
      </c>
      <c r="AM679" s="8">
        <f t="shared" si="292"/>
        <v>0</v>
      </c>
      <c r="AN679" s="8">
        <f t="shared" si="293"/>
        <v>1</v>
      </c>
      <c r="AO679" s="8">
        <f t="shared" si="294"/>
        <v>0</v>
      </c>
      <c r="AP679" s="8">
        <f t="shared" si="295"/>
        <v>6</v>
      </c>
    </row>
    <row r="680" spans="1:42" x14ac:dyDescent="0.25">
      <c r="A680" s="8" t="s">
        <v>2324</v>
      </c>
      <c r="B680" s="8" t="s">
        <v>2325</v>
      </c>
      <c r="C680" s="9" t="s">
        <v>2039</v>
      </c>
      <c r="D680" s="10" t="s">
        <v>986</v>
      </c>
      <c r="E680" s="8" t="s">
        <v>987</v>
      </c>
      <c r="F680" s="11">
        <v>12</v>
      </c>
      <c r="G680" s="11">
        <v>23</v>
      </c>
      <c r="H680" s="11">
        <f t="shared" si="275"/>
        <v>11</v>
      </c>
      <c r="I680" s="52">
        <f t="shared" si="296"/>
        <v>0.91666666666666663</v>
      </c>
      <c r="J680" s="11">
        <v>5</v>
      </c>
      <c r="K680" s="11">
        <v>1</v>
      </c>
      <c r="L680" s="14">
        <f t="shared" si="298"/>
        <v>0.2</v>
      </c>
      <c r="M680" s="8">
        <v>9</v>
      </c>
      <c r="N680" s="12">
        <f t="shared" si="276"/>
        <v>0.39130434782608697</v>
      </c>
      <c r="O680" s="8">
        <v>16</v>
      </c>
      <c r="P680" s="12">
        <f t="shared" si="277"/>
        <v>0.69565217391304346</v>
      </c>
      <c r="Q680" s="8">
        <v>6</v>
      </c>
      <c r="R680" s="12">
        <f t="shared" si="278"/>
        <v>0.2608695652173913</v>
      </c>
      <c r="S680" s="8">
        <v>3</v>
      </c>
      <c r="T680" s="8">
        <v>0</v>
      </c>
      <c r="U680" s="8">
        <v>0</v>
      </c>
      <c r="V680" s="8"/>
      <c r="W680" s="8">
        <v>0</v>
      </c>
      <c r="X680" s="8">
        <v>0</v>
      </c>
      <c r="Y680" s="17">
        <f t="shared" si="279"/>
        <v>0</v>
      </c>
      <c r="Z680" s="17">
        <f t="shared" si="280"/>
        <v>0</v>
      </c>
      <c r="AA680" s="17">
        <f t="shared" si="281"/>
        <v>0</v>
      </c>
      <c r="AB680" s="17">
        <f t="shared" si="282"/>
        <v>0</v>
      </c>
      <c r="AC680" s="17">
        <f t="shared" si="283"/>
        <v>0</v>
      </c>
      <c r="AD680" s="8">
        <v>13</v>
      </c>
      <c r="AE680" s="12">
        <f t="shared" si="284"/>
        <v>0.56521739130434778</v>
      </c>
      <c r="AF680" s="19">
        <f t="shared" si="285"/>
        <v>0</v>
      </c>
      <c r="AG680" s="19">
        <f t="shared" si="286"/>
        <v>1</v>
      </c>
      <c r="AH680" s="19">
        <f t="shared" si="287"/>
        <v>0</v>
      </c>
      <c r="AI680" s="19">
        <f t="shared" si="288"/>
        <v>0</v>
      </c>
      <c r="AJ680" s="19">
        <f t="shared" si="299"/>
        <v>1</v>
      </c>
      <c r="AK680" s="19">
        <f t="shared" si="290"/>
        <v>0</v>
      </c>
      <c r="AL680" s="19">
        <f t="shared" si="291"/>
        <v>1</v>
      </c>
      <c r="AM680" s="8">
        <f t="shared" si="292"/>
        <v>0</v>
      </c>
      <c r="AN680" s="8">
        <f t="shared" si="293"/>
        <v>0</v>
      </c>
      <c r="AO680" s="8">
        <f t="shared" si="294"/>
        <v>0</v>
      </c>
      <c r="AP680" s="8">
        <f t="shared" si="295"/>
        <v>3</v>
      </c>
    </row>
    <row r="681" spans="1:42" x14ac:dyDescent="0.25">
      <c r="A681" s="8" t="s">
        <v>2324</v>
      </c>
      <c r="B681" s="8" t="s">
        <v>2325</v>
      </c>
      <c r="C681" s="9" t="s">
        <v>2010</v>
      </c>
      <c r="D681" s="10" t="s">
        <v>988</v>
      </c>
      <c r="E681" s="8" t="s">
        <v>1616</v>
      </c>
      <c r="F681" s="11">
        <v>23</v>
      </c>
      <c r="G681" s="11">
        <v>19</v>
      </c>
      <c r="H681" s="11">
        <f t="shared" si="275"/>
        <v>-4</v>
      </c>
      <c r="I681" s="52">
        <f t="shared" si="296"/>
        <v>-0.17391304347826086</v>
      </c>
      <c r="J681" s="11">
        <v>10</v>
      </c>
      <c r="K681" s="11">
        <v>7</v>
      </c>
      <c r="L681" s="14">
        <f t="shared" si="298"/>
        <v>0.7</v>
      </c>
      <c r="M681" s="8">
        <v>9</v>
      </c>
      <c r="N681" s="12">
        <f t="shared" si="276"/>
        <v>0.47368421052631576</v>
      </c>
      <c r="O681" s="8">
        <v>17</v>
      </c>
      <c r="P681" s="12">
        <f t="shared" si="277"/>
        <v>0.89473684210526316</v>
      </c>
      <c r="Q681" s="8">
        <v>8</v>
      </c>
      <c r="R681" s="12">
        <f t="shared" si="278"/>
        <v>0.42105263157894735</v>
      </c>
      <c r="S681" s="8">
        <v>8</v>
      </c>
      <c r="T681" s="8">
        <v>0</v>
      </c>
      <c r="U681" s="8">
        <v>1</v>
      </c>
      <c r="V681" s="8"/>
      <c r="W681" s="8">
        <v>1</v>
      </c>
      <c r="X681" s="8">
        <v>0</v>
      </c>
      <c r="Y681" s="17">
        <f t="shared" si="279"/>
        <v>0</v>
      </c>
      <c r="Z681" s="17" t="str">
        <f t="shared" si="280"/>
        <v>YES</v>
      </c>
      <c r="AA681" s="17">
        <f t="shared" si="281"/>
        <v>0</v>
      </c>
      <c r="AB681" s="17" t="str">
        <f t="shared" si="282"/>
        <v>YES</v>
      </c>
      <c r="AC681" s="17">
        <f t="shared" si="283"/>
        <v>0</v>
      </c>
      <c r="AD681" s="8">
        <v>11</v>
      </c>
      <c r="AE681" s="12">
        <f t="shared" si="284"/>
        <v>0.57894736842105265</v>
      </c>
      <c r="AF681" s="19">
        <f t="shared" si="285"/>
        <v>0</v>
      </c>
      <c r="AG681" s="19">
        <f t="shared" si="286"/>
        <v>0</v>
      </c>
      <c r="AH681" s="19">
        <f t="shared" si="287"/>
        <v>1</v>
      </c>
      <c r="AI681" s="19">
        <f t="shared" si="288"/>
        <v>1</v>
      </c>
      <c r="AJ681" s="19">
        <f t="shared" si="299"/>
        <v>1</v>
      </c>
      <c r="AK681" s="19">
        <f t="shared" si="290"/>
        <v>0</v>
      </c>
      <c r="AL681" s="19">
        <f t="shared" si="291"/>
        <v>1</v>
      </c>
      <c r="AM681" s="8">
        <f t="shared" si="292"/>
        <v>1</v>
      </c>
      <c r="AN681" s="8">
        <f t="shared" si="293"/>
        <v>1</v>
      </c>
      <c r="AO681" s="8">
        <f t="shared" si="294"/>
        <v>0</v>
      </c>
      <c r="AP681" s="8">
        <f t="shared" si="295"/>
        <v>6</v>
      </c>
    </row>
    <row r="682" spans="1:42" x14ac:dyDescent="0.25">
      <c r="A682" s="8" t="s">
        <v>2324</v>
      </c>
      <c r="B682" s="8" t="s">
        <v>2325</v>
      </c>
      <c r="C682" s="9" t="s">
        <v>2148</v>
      </c>
      <c r="D682" s="10" t="s">
        <v>1617</v>
      </c>
      <c r="E682" s="8" t="s">
        <v>1618</v>
      </c>
      <c r="F682" s="11">
        <v>60</v>
      </c>
      <c r="G682" s="11">
        <v>83</v>
      </c>
      <c r="H682" s="11">
        <f t="shared" si="275"/>
        <v>23</v>
      </c>
      <c r="I682" s="52">
        <f t="shared" ref="I682:I700" si="300">H682/F682</f>
        <v>0.38333333333333336</v>
      </c>
      <c r="J682" s="11">
        <v>6</v>
      </c>
      <c r="K682" s="11">
        <v>5</v>
      </c>
      <c r="L682" s="14">
        <f t="shared" si="298"/>
        <v>0.83333333333333337</v>
      </c>
      <c r="M682" s="8">
        <v>1</v>
      </c>
      <c r="N682" s="12">
        <f t="shared" si="276"/>
        <v>1.2048192771084338E-2</v>
      </c>
      <c r="O682" s="8">
        <v>36</v>
      </c>
      <c r="P682" s="12">
        <f t="shared" si="277"/>
        <v>0.43373493975903615</v>
      </c>
      <c r="Q682" s="8">
        <v>12</v>
      </c>
      <c r="R682" s="12">
        <f t="shared" si="278"/>
        <v>0.14457831325301204</v>
      </c>
      <c r="S682" s="8">
        <v>7</v>
      </c>
      <c r="T682" s="8">
        <v>0</v>
      </c>
      <c r="U682" s="8">
        <v>0</v>
      </c>
      <c r="V682" s="8"/>
      <c r="W682" s="8">
        <v>3</v>
      </c>
      <c r="X682" s="8">
        <v>0</v>
      </c>
      <c r="Y682" s="17">
        <f t="shared" si="279"/>
        <v>0</v>
      </c>
      <c r="Z682" s="17">
        <f t="shared" si="280"/>
        <v>0</v>
      </c>
      <c r="AA682" s="17">
        <f t="shared" si="281"/>
        <v>0</v>
      </c>
      <c r="AB682" s="17" t="str">
        <f t="shared" si="282"/>
        <v>YES</v>
      </c>
      <c r="AC682" s="17">
        <f t="shared" si="283"/>
        <v>0</v>
      </c>
      <c r="AD682" s="8">
        <v>2</v>
      </c>
      <c r="AE682" s="12">
        <f t="shared" si="284"/>
        <v>2.4096385542168676E-2</v>
      </c>
      <c r="AF682" s="19">
        <f t="shared" si="285"/>
        <v>1</v>
      </c>
      <c r="AG682" s="19">
        <f t="shared" si="286"/>
        <v>1</v>
      </c>
      <c r="AH682" s="19">
        <f t="shared" si="287"/>
        <v>1</v>
      </c>
      <c r="AI682" s="19">
        <f t="shared" si="288"/>
        <v>0</v>
      </c>
      <c r="AJ682" s="19">
        <f t="shared" si="299"/>
        <v>0</v>
      </c>
      <c r="AK682" s="19">
        <f t="shared" si="290"/>
        <v>0</v>
      </c>
      <c r="AL682" s="19">
        <f t="shared" si="291"/>
        <v>1</v>
      </c>
      <c r="AM682" s="8">
        <f t="shared" si="292"/>
        <v>0</v>
      </c>
      <c r="AN682" s="8">
        <f t="shared" si="293"/>
        <v>1</v>
      </c>
      <c r="AO682" s="8">
        <f t="shared" si="294"/>
        <v>0</v>
      </c>
      <c r="AP682" s="8">
        <f t="shared" si="295"/>
        <v>5</v>
      </c>
    </row>
    <row r="683" spans="1:42" x14ac:dyDescent="0.25">
      <c r="A683" s="8" t="s">
        <v>2324</v>
      </c>
      <c r="B683" s="8" t="s">
        <v>2330</v>
      </c>
      <c r="C683" s="9" t="s">
        <v>2026</v>
      </c>
      <c r="D683" s="10" t="s">
        <v>989</v>
      </c>
      <c r="E683" s="8" t="s">
        <v>990</v>
      </c>
      <c r="F683" s="11">
        <v>37</v>
      </c>
      <c r="G683" s="11">
        <v>33</v>
      </c>
      <c r="H683" s="11">
        <f t="shared" si="275"/>
        <v>-4</v>
      </c>
      <c r="I683" s="52">
        <f t="shared" si="300"/>
        <v>-0.10810810810810811</v>
      </c>
      <c r="J683" s="11">
        <v>12</v>
      </c>
      <c r="K683" s="11">
        <v>5</v>
      </c>
      <c r="L683" s="14">
        <f t="shared" si="298"/>
        <v>0.41666666666666669</v>
      </c>
      <c r="M683" s="8">
        <v>11</v>
      </c>
      <c r="N683" s="12">
        <f t="shared" si="276"/>
        <v>0.33333333333333331</v>
      </c>
      <c r="O683" s="8">
        <v>23</v>
      </c>
      <c r="P683" s="12">
        <f t="shared" si="277"/>
        <v>0.69696969696969702</v>
      </c>
      <c r="Q683" s="8">
        <v>17</v>
      </c>
      <c r="R683" s="12">
        <f t="shared" si="278"/>
        <v>0.51515151515151514</v>
      </c>
      <c r="S683" s="8">
        <v>3</v>
      </c>
      <c r="T683" s="8">
        <v>0</v>
      </c>
      <c r="U683" s="8">
        <v>0</v>
      </c>
      <c r="V683" s="8"/>
      <c r="W683" s="8">
        <v>1</v>
      </c>
      <c r="X683" s="8">
        <v>0</v>
      </c>
      <c r="Y683" s="17">
        <f t="shared" si="279"/>
        <v>0</v>
      </c>
      <c r="Z683" s="17">
        <f t="shared" si="280"/>
        <v>0</v>
      </c>
      <c r="AA683" s="17">
        <f t="shared" si="281"/>
        <v>0</v>
      </c>
      <c r="AB683" s="17" t="str">
        <f t="shared" si="282"/>
        <v>YES</v>
      </c>
      <c r="AC683" s="17">
        <f t="shared" si="283"/>
        <v>0</v>
      </c>
      <c r="AD683" s="8">
        <v>14</v>
      </c>
      <c r="AE683" s="12">
        <f t="shared" si="284"/>
        <v>0.42424242424242425</v>
      </c>
      <c r="AF683" s="19">
        <f t="shared" si="285"/>
        <v>0</v>
      </c>
      <c r="AG683" s="19">
        <f t="shared" si="286"/>
        <v>0</v>
      </c>
      <c r="AH683" s="19">
        <f t="shared" si="287"/>
        <v>0</v>
      </c>
      <c r="AI683" s="19">
        <f t="shared" si="288"/>
        <v>0</v>
      </c>
      <c r="AJ683" s="19">
        <f t="shared" si="299"/>
        <v>1</v>
      </c>
      <c r="AK683" s="19">
        <f t="shared" si="290"/>
        <v>1</v>
      </c>
      <c r="AL683" s="19">
        <f t="shared" si="291"/>
        <v>1</v>
      </c>
      <c r="AM683" s="8">
        <f t="shared" si="292"/>
        <v>0</v>
      </c>
      <c r="AN683" s="8">
        <f t="shared" si="293"/>
        <v>1</v>
      </c>
      <c r="AO683" s="8">
        <f t="shared" si="294"/>
        <v>0</v>
      </c>
      <c r="AP683" s="8">
        <f t="shared" si="295"/>
        <v>4</v>
      </c>
    </row>
    <row r="684" spans="1:42" x14ac:dyDescent="0.25">
      <c r="A684" s="8" t="s">
        <v>2324</v>
      </c>
      <c r="B684" s="8" t="s">
        <v>2330</v>
      </c>
      <c r="C684" s="9" t="s">
        <v>1963</v>
      </c>
      <c r="D684" s="10" t="s">
        <v>991</v>
      </c>
      <c r="E684" s="8" t="s">
        <v>992</v>
      </c>
      <c r="F684" s="11">
        <v>25</v>
      </c>
      <c r="G684" s="11">
        <v>25</v>
      </c>
      <c r="H684" s="11">
        <f t="shared" si="275"/>
        <v>0</v>
      </c>
      <c r="I684" s="52">
        <f t="shared" si="300"/>
        <v>0</v>
      </c>
      <c r="J684" s="11">
        <v>15</v>
      </c>
      <c r="K684" s="11">
        <v>8</v>
      </c>
      <c r="L684" s="14">
        <f t="shared" si="298"/>
        <v>0.53333333333333333</v>
      </c>
      <c r="M684" s="8">
        <v>7</v>
      </c>
      <c r="N684" s="12">
        <f t="shared" si="276"/>
        <v>0.28000000000000003</v>
      </c>
      <c r="O684" s="8">
        <v>15</v>
      </c>
      <c r="P684" s="12">
        <f t="shared" si="277"/>
        <v>0.6</v>
      </c>
      <c r="Q684" s="8">
        <v>15</v>
      </c>
      <c r="R684" s="12">
        <f t="shared" si="278"/>
        <v>0.6</v>
      </c>
      <c r="S684" s="8">
        <v>4</v>
      </c>
      <c r="T684" s="8">
        <v>0</v>
      </c>
      <c r="U684" s="8">
        <v>0</v>
      </c>
      <c r="V684" s="8"/>
      <c r="W684" s="8">
        <v>0</v>
      </c>
      <c r="X684" s="8">
        <v>0</v>
      </c>
      <c r="Y684" s="17">
        <f t="shared" si="279"/>
        <v>0</v>
      </c>
      <c r="Z684" s="17">
        <f t="shared" si="280"/>
        <v>0</v>
      </c>
      <c r="AA684" s="17">
        <f t="shared" si="281"/>
        <v>0</v>
      </c>
      <c r="AB684" s="17">
        <f t="shared" si="282"/>
        <v>0</v>
      </c>
      <c r="AC684" s="17">
        <f t="shared" si="283"/>
        <v>0</v>
      </c>
      <c r="AD684" s="8">
        <v>13</v>
      </c>
      <c r="AE684" s="12">
        <f t="shared" si="284"/>
        <v>0.52</v>
      </c>
      <c r="AF684" s="19">
        <f t="shared" si="285"/>
        <v>0</v>
      </c>
      <c r="AG684" s="19">
        <f t="shared" si="286"/>
        <v>0</v>
      </c>
      <c r="AH684" s="19">
        <f t="shared" si="287"/>
        <v>1</v>
      </c>
      <c r="AI684" s="19">
        <f t="shared" si="288"/>
        <v>0</v>
      </c>
      <c r="AJ684" s="19">
        <f t="shared" si="299"/>
        <v>0</v>
      </c>
      <c r="AK684" s="19">
        <f t="shared" si="290"/>
        <v>1</v>
      </c>
      <c r="AL684" s="19">
        <f t="shared" si="291"/>
        <v>1</v>
      </c>
      <c r="AM684" s="8">
        <f t="shared" si="292"/>
        <v>0</v>
      </c>
      <c r="AN684" s="8">
        <f t="shared" si="293"/>
        <v>0</v>
      </c>
      <c r="AO684" s="8">
        <f t="shared" si="294"/>
        <v>0</v>
      </c>
      <c r="AP684" s="8">
        <f t="shared" si="295"/>
        <v>3</v>
      </c>
    </row>
    <row r="685" spans="1:42" x14ac:dyDescent="0.25">
      <c r="A685" s="8" t="s">
        <v>2324</v>
      </c>
      <c r="B685" s="8" t="s">
        <v>2330</v>
      </c>
      <c r="C685" s="9" t="s">
        <v>1987</v>
      </c>
      <c r="D685" s="10" t="s">
        <v>993</v>
      </c>
      <c r="E685" s="8" t="s">
        <v>994</v>
      </c>
      <c r="F685" s="11">
        <v>11</v>
      </c>
      <c r="G685" s="11">
        <v>22</v>
      </c>
      <c r="H685" s="11">
        <f t="shared" si="275"/>
        <v>11</v>
      </c>
      <c r="I685" s="52">
        <f t="shared" si="300"/>
        <v>1</v>
      </c>
      <c r="J685" s="11">
        <v>5</v>
      </c>
      <c r="K685" s="11">
        <v>3</v>
      </c>
      <c r="L685" s="14">
        <f t="shared" si="298"/>
        <v>0.6</v>
      </c>
      <c r="M685" s="8">
        <v>6</v>
      </c>
      <c r="N685" s="12">
        <f t="shared" si="276"/>
        <v>0.27272727272727271</v>
      </c>
      <c r="O685" s="8">
        <v>13</v>
      </c>
      <c r="P685" s="12">
        <f t="shared" si="277"/>
        <v>0.59090909090909094</v>
      </c>
      <c r="Q685" s="8">
        <v>7</v>
      </c>
      <c r="R685" s="12">
        <f t="shared" si="278"/>
        <v>0.31818181818181818</v>
      </c>
      <c r="S685" s="8">
        <v>3</v>
      </c>
      <c r="T685" s="8">
        <v>0</v>
      </c>
      <c r="U685" s="8">
        <v>1</v>
      </c>
      <c r="V685" s="8"/>
      <c r="W685" s="8">
        <v>1</v>
      </c>
      <c r="X685" s="8">
        <v>0</v>
      </c>
      <c r="Y685" s="17">
        <f t="shared" si="279"/>
        <v>0</v>
      </c>
      <c r="Z685" s="17" t="str">
        <f t="shared" si="280"/>
        <v>YES</v>
      </c>
      <c r="AA685" s="17">
        <f t="shared" si="281"/>
        <v>0</v>
      </c>
      <c r="AB685" s="17" t="str">
        <f t="shared" si="282"/>
        <v>YES</v>
      </c>
      <c r="AC685" s="17">
        <f t="shared" si="283"/>
        <v>0</v>
      </c>
      <c r="AD685" s="8">
        <v>13</v>
      </c>
      <c r="AE685" s="12">
        <f t="shared" si="284"/>
        <v>0.59090909090909094</v>
      </c>
      <c r="AF685" s="19">
        <f t="shared" si="285"/>
        <v>0</v>
      </c>
      <c r="AG685" s="19">
        <f t="shared" si="286"/>
        <v>1</v>
      </c>
      <c r="AH685" s="19">
        <f t="shared" si="287"/>
        <v>1</v>
      </c>
      <c r="AI685" s="19">
        <f t="shared" si="288"/>
        <v>0</v>
      </c>
      <c r="AJ685" s="19">
        <f t="shared" si="299"/>
        <v>0</v>
      </c>
      <c r="AK685" s="19">
        <f t="shared" si="290"/>
        <v>0</v>
      </c>
      <c r="AL685" s="19">
        <f t="shared" si="291"/>
        <v>1</v>
      </c>
      <c r="AM685" s="8">
        <f t="shared" si="292"/>
        <v>1</v>
      </c>
      <c r="AN685" s="8">
        <f t="shared" si="293"/>
        <v>1</v>
      </c>
      <c r="AO685" s="8">
        <f t="shared" si="294"/>
        <v>1</v>
      </c>
      <c r="AP685" s="8">
        <f t="shared" si="295"/>
        <v>6</v>
      </c>
    </row>
    <row r="686" spans="1:42" x14ac:dyDescent="0.25">
      <c r="A686" s="8" t="s">
        <v>2324</v>
      </c>
      <c r="B686" s="8" t="s">
        <v>2330</v>
      </c>
      <c r="C686" s="9" t="s">
        <v>2017</v>
      </c>
      <c r="D686" s="10" t="s">
        <v>995</v>
      </c>
      <c r="E686" s="8" t="s">
        <v>996</v>
      </c>
      <c r="F686" s="11">
        <v>52</v>
      </c>
      <c r="G686" s="11">
        <v>75</v>
      </c>
      <c r="H686" s="11">
        <f t="shared" si="275"/>
        <v>23</v>
      </c>
      <c r="I686" s="52">
        <f t="shared" si="300"/>
        <v>0.44230769230769229</v>
      </c>
      <c r="J686" s="11">
        <v>20</v>
      </c>
      <c r="K686" s="11">
        <v>12</v>
      </c>
      <c r="L686" s="14">
        <f t="shared" si="298"/>
        <v>0.6</v>
      </c>
      <c r="M686" s="8">
        <v>30</v>
      </c>
      <c r="N686" s="12">
        <f t="shared" si="276"/>
        <v>0.4</v>
      </c>
      <c r="O686" s="8">
        <v>58</v>
      </c>
      <c r="P686" s="12">
        <f t="shared" si="277"/>
        <v>0.77333333333333332</v>
      </c>
      <c r="Q686" s="8">
        <v>42</v>
      </c>
      <c r="R686" s="12">
        <f t="shared" si="278"/>
        <v>0.56000000000000005</v>
      </c>
      <c r="S686" s="8">
        <v>3</v>
      </c>
      <c r="T686" s="8">
        <v>0</v>
      </c>
      <c r="U686" s="8">
        <v>1</v>
      </c>
      <c r="V686" s="8"/>
      <c r="W686" s="8">
        <v>0</v>
      </c>
      <c r="X686" s="8">
        <v>0</v>
      </c>
      <c r="Y686" s="17">
        <f t="shared" si="279"/>
        <v>0</v>
      </c>
      <c r="Z686" s="17" t="str">
        <f t="shared" si="280"/>
        <v>YES</v>
      </c>
      <c r="AA686" s="17">
        <f t="shared" si="281"/>
        <v>0</v>
      </c>
      <c r="AB686" s="17">
        <f t="shared" si="282"/>
        <v>0</v>
      </c>
      <c r="AC686" s="17">
        <f t="shared" si="283"/>
        <v>0</v>
      </c>
      <c r="AD686" s="8">
        <v>32</v>
      </c>
      <c r="AE686" s="12">
        <f t="shared" si="284"/>
        <v>0.42666666666666669</v>
      </c>
      <c r="AF686" s="19">
        <f t="shared" si="285"/>
        <v>1</v>
      </c>
      <c r="AG686" s="19">
        <f t="shared" si="286"/>
        <v>1</v>
      </c>
      <c r="AH686" s="19">
        <f t="shared" si="287"/>
        <v>1</v>
      </c>
      <c r="AI686" s="19">
        <f t="shared" si="288"/>
        <v>1</v>
      </c>
      <c r="AJ686" s="19">
        <f t="shared" si="299"/>
        <v>1</v>
      </c>
      <c r="AK686" s="19">
        <f t="shared" si="290"/>
        <v>1</v>
      </c>
      <c r="AL686" s="19">
        <f t="shared" si="291"/>
        <v>1</v>
      </c>
      <c r="AM686" s="8">
        <f t="shared" si="292"/>
        <v>1</v>
      </c>
      <c r="AN686" s="8">
        <f t="shared" si="293"/>
        <v>0</v>
      </c>
      <c r="AO686" s="8">
        <f t="shared" si="294"/>
        <v>0</v>
      </c>
      <c r="AP686" s="8">
        <f t="shared" si="295"/>
        <v>8</v>
      </c>
    </row>
    <row r="687" spans="1:42" x14ac:dyDescent="0.25">
      <c r="A687" s="8" t="s">
        <v>2324</v>
      </c>
      <c r="B687" s="8" t="s">
        <v>2330</v>
      </c>
      <c r="C687" s="9" t="s">
        <v>2153</v>
      </c>
      <c r="D687" s="10" t="s">
        <v>997</v>
      </c>
      <c r="E687" s="8" t="s">
        <v>998</v>
      </c>
      <c r="F687" s="11">
        <v>33</v>
      </c>
      <c r="G687" s="11">
        <v>34</v>
      </c>
      <c r="H687" s="11">
        <f t="shared" si="275"/>
        <v>1</v>
      </c>
      <c r="I687" s="52">
        <f t="shared" si="300"/>
        <v>3.0303030303030304E-2</v>
      </c>
      <c r="J687" s="11">
        <v>18</v>
      </c>
      <c r="K687" s="11">
        <v>8</v>
      </c>
      <c r="L687" s="14">
        <f t="shared" si="298"/>
        <v>0.44444444444444442</v>
      </c>
      <c r="M687" s="8">
        <v>15</v>
      </c>
      <c r="N687" s="12">
        <f t="shared" si="276"/>
        <v>0.44117647058823528</v>
      </c>
      <c r="O687" s="8">
        <v>23</v>
      </c>
      <c r="P687" s="12">
        <f t="shared" si="277"/>
        <v>0.67647058823529416</v>
      </c>
      <c r="Q687" s="8">
        <v>15</v>
      </c>
      <c r="R687" s="12">
        <f t="shared" si="278"/>
        <v>0.44117647058823528</v>
      </c>
      <c r="S687" s="8">
        <v>8</v>
      </c>
      <c r="T687" s="8">
        <v>0</v>
      </c>
      <c r="U687" s="8">
        <v>1</v>
      </c>
      <c r="V687" s="8"/>
      <c r="W687" s="8">
        <v>1</v>
      </c>
      <c r="X687" s="8">
        <v>0</v>
      </c>
      <c r="Y687" s="17">
        <f t="shared" si="279"/>
        <v>0</v>
      </c>
      <c r="Z687" s="17" t="str">
        <f t="shared" si="280"/>
        <v>YES</v>
      </c>
      <c r="AA687" s="17">
        <f t="shared" si="281"/>
        <v>0</v>
      </c>
      <c r="AB687" s="17" t="str">
        <f t="shared" si="282"/>
        <v>YES</v>
      </c>
      <c r="AC687" s="17">
        <f t="shared" si="283"/>
        <v>0</v>
      </c>
      <c r="AD687" s="8">
        <v>21</v>
      </c>
      <c r="AE687" s="12">
        <f t="shared" si="284"/>
        <v>0.61764705882352944</v>
      </c>
      <c r="AF687" s="19">
        <f t="shared" si="285"/>
        <v>0</v>
      </c>
      <c r="AG687" s="19">
        <f t="shared" si="286"/>
        <v>0</v>
      </c>
      <c r="AH687" s="19">
        <f t="shared" si="287"/>
        <v>0</v>
      </c>
      <c r="AI687" s="19">
        <f t="shared" si="288"/>
        <v>1</v>
      </c>
      <c r="AJ687" s="19">
        <f t="shared" si="299"/>
        <v>0</v>
      </c>
      <c r="AK687" s="19">
        <f t="shared" si="290"/>
        <v>0</v>
      </c>
      <c r="AL687" s="19">
        <f t="shared" si="291"/>
        <v>1</v>
      </c>
      <c r="AM687" s="8">
        <f t="shared" si="292"/>
        <v>1</v>
      </c>
      <c r="AN687" s="8">
        <f t="shared" si="293"/>
        <v>1</v>
      </c>
      <c r="AO687" s="8">
        <f t="shared" si="294"/>
        <v>1</v>
      </c>
      <c r="AP687" s="8">
        <f t="shared" si="295"/>
        <v>5</v>
      </c>
    </row>
    <row r="688" spans="1:42" x14ac:dyDescent="0.25">
      <c r="A688" s="8" t="s">
        <v>2324</v>
      </c>
      <c r="B688" s="8" t="s">
        <v>2330</v>
      </c>
      <c r="C688" s="9" t="s">
        <v>2031</v>
      </c>
      <c r="D688" s="10" t="s">
        <v>999</v>
      </c>
      <c r="E688" s="8" t="s">
        <v>1000</v>
      </c>
      <c r="F688" s="11">
        <v>23</v>
      </c>
      <c r="G688" s="11">
        <v>14</v>
      </c>
      <c r="H688" s="11">
        <f t="shared" si="275"/>
        <v>-9</v>
      </c>
      <c r="I688" s="52">
        <f t="shared" si="300"/>
        <v>-0.39130434782608697</v>
      </c>
      <c r="J688" s="11">
        <v>10</v>
      </c>
      <c r="K688" s="11">
        <v>2</v>
      </c>
      <c r="L688" s="14">
        <f t="shared" si="298"/>
        <v>0.2</v>
      </c>
      <c r="M688" s="8">
        <v>8</v>
      </c>
      <c r="N688" s="12">
        <f t="shared" si="276"/>
        <v>0.5714285714285714</v>
      </c>
      <c r="O688" s="8">
        <v>10</v>
      </c>
      <c r="P688" s="12">
        <f t="shared" si="277"/>
        <v>0.7142857142857143</v>
      </c>
      <c r="Q688" s="8">
        <v>11</v>
      </c>
      <c r="R688" s="12">
        <f t="shared" si="278"/>
        <v>0.7857142857142857</v>
      </c>
      <c r="S688" s="8">
        <v>1</v>
      </c>
      <c r="T688" s="8">
        <v>0</v>
      </c>
      <c r="U688" s="8">
        <v>1</v>
      </c>
      <c r="V688" s="8"/>
      <c r="W688" s="8">
        <v>0</v>
      </c>
      <c r="X688" s="8">
        <v>0</v>
      </c>
      <c r="Y688" s="17">
        <f t="shared" si="279"/>
        <v>0</v>
      </c>
      <c r="Z688" s="17" t="str">
        <f t="shared" si="280"/>
        <v>YES</v>
      </c>
      <c r="AA688" s="17">
        <f t="shared" si="281"/>
        <v>0</v>
      </c>
      <c r="AB688" s="17">
        <f t="shared" si="282"/>
        <v>0</v>
      </c>
      <c r="AC688" s="17">
        <f t="shared" si="283"/>
        <v>0</v>
      </c>
      <c r="AD688" s="8">
        <v>6</v>
      </c>
      <c r="AE688" s="12">
        <f t="shared" si="284"/>
        <v>0.42857142857142855</v>
      </c>
      <c r="AF688" s="19">
        <f t="shared" si="285"/>
        <v>0</v>
      </c>
      <c r="AG688" s="19">
        <f t="shared" si="286"/>
        <v>0</v>
      </c>
      <c r="AH688" s="19">
        <f t="shared" si="287"/>
        <v>0</v>
      </c>
      <c r="AI688" s="19">
        <f t="shared" si="288"/>
        <v>1</v>
      </c>
      <c r="AJ688" s="19">
        <f t="shared" si="299"/>
        <v>1</v>
      </c>
      <c r="AK688" s="19">
        <f t="shared" si="290"/>
        <v>1</v>
      </c>
      <c r="AL688" s="19">
        <f t="shared" si="291"/>
        <v>0</v>
      </c>
      <c r="AM688" s="8">
        <f t="shared" si="292"/>
        <v>1</v>
      </c>
      <c r="AN688" s="8">
        <f t="shared" si="293"/>
        <v>0</v>
      </c>
      <c r="AO688" s="8">
        <f t="shared" si="294"/>
        <v>0</v>
      </c>
      <c r="AP688" s="8">
        <f t="shared" si="295"/>
        <v>4</v>
      </c>
    </row>
    <row r="689" spans="1:43" x14ac:dyDescent="0.25">
      <c r="A689" s="8" t="s">
        <v>2324</v>
      </c>
      <c r="B689" s="8" t="s">
        <v>2330</v>
      </c>
      <c r="C689" s="9" t="s">
        <v>2216</v>
      </c>
      <c r="D689" s="10" t="s">
        <v>1001</v>
      </c>
      <c r="E689" s="8" t="s">
        <v>1002</v>
      </c>
      <c r="F689" s="11">
        <v>35</v>
      </c>
      <c r="G689" s="11">
        <v>38</v>
      </c>
      <c r="H689" s="11">
        <f t="shared" si="275"/>
        <v>3</v>
      </c>
      <c r="I689" s="52">
        <f t="shared" si="300"/>
        <v>8.5714285714285715E-2</v>
      </c>
      <c r="J689" s="11">
        <v>15</v>
      </c>
      <c r="K689" s="11">
        <v>12</v>
      </c>
      <c r="L689" s="14">
        <f t="shared" si="298"/>
        <v>0.8</v>
      </c>
      <c r="M689" s="8">
        <v>16</v>
      </c>
      <c r="N689" s="12">
        <f t="shared" si="276"/>
        <v>0.42105263157894735</v>
      </c>
      <c r="O689" s="8">
        <v>23</v>
      </c>
      <c r="P689" s="12">
        <f t="shared" si="277"/>
        <v>0.60526315789473684</v>
      </c>
      <c r="Q689" s="8">
        <v>22</v>
      </c>
      <c r="R689" s="12">
        <f t="shared" si="278"/>
        <v>0.57894736842105265</v>
      </c>
      <c r="S689" s="8">
        <v>3</v>
      </c>
      <c r="T689" s="8">
        <v>0</v>
      </c>
      <c r="U689" s="8">
        <v>1</v>
      </c>
      <c r="V689" s="8"/>
      <c r="W689" s="8">
        <v>0</v>
      </c>
      <c r="X689" s="8">
        <v>0</v>
      </c>
      <c r="Y689" s="17">
        <f t="shared" si="279"/>
        <v>0</v>
      </c>
      <c r="Z689" s="17" t="str">
        <f t="shared" si="280"/>
        <v>YES</v>
      </c>
      <c r="AA689" s="17">
        <f t="shared" si="281"/>
        <v>0</v>
      </c>
      <c r="AB689" s="17">
        <f t="shared" si="282"/>
        <v>0</v>
      </c>
      <c r="AC689" s="17">
        <f t="shared" si="283"/>
        <v>0</v>
      </c>
      <c r="AD689" s="8">
        <v>19</v>
      </c>
      <c r="AE689" s="12">
        <f t="shared" si="284"/>
        <v>0.5</v>
      </c>
      <c r="AF689" s="19">
        <f t="shared" si="285"/>
        <v>1</v>
      </c>
      <c r="AG689" s="19">
        <f t="shared" si="286"/>
        <v>0</v>
      </c>
      <c r="AH689" s="19">
        <f t="shared" si="287"/>
        <v>1</v>
      </c>
      <c r="AI689" s="19">
        <f t="shared" si="288"/>
        <v>1</v>
      </c>
      <c r="AJ689" s="19">
        <f t="shared" si="299"/>
        <v>0</v>
      </c>
      <c r="AK689" s="19">
        <f t="shared" si="290"/>
        <v>1</v>
      </c>
      <c r="AL689" s="19">
        <f t="shared" si="291"/>
        <v>1</v>
      </c>
      <c r="AM689" s="8">
        <f t="shared" si="292"/>
        <v>1</v>
      </c>
      <c r="AN689" s="8">
        <f t="shared" si="293"/>
        <v>0</v>
      </c>
      <c r="AO689" s="8">
        <f t="shared" si="294"/>
        <v>0</v>
      </c>
      <c r="AP689" s="8">
        <f t="shared" si="295"/>
        <v>6</v>
      </c>
    </row>
    <row r="690" spans="1:43" x14ac:dyDescent="0.25">
      <c r="A690" s="8" t="s">
        <v>2324</v>
      </c>
      <c r="B690" s="8" t="s">
        <v>2331</v>
      </c>
      <c r="C690" s="9" t="s">
        <v>1959</v>
      </c>
      <c r="D690" s="10" t="s">
        <v>1003</v>
      </c>
      <c r="E690" s="8" t="s">
        <v>1004</v>
      </c>
      <c r="F690" s="11">
        <v>15</v>
      </c>
      <c r="G690" s="11">
        <v>17</v>
      </c>
      <c r="H690" s="11">
        <f t="shared" si="275"/>
        <v>2</v>
      </c>
      <c r="I690" s="52">
        <f t="shared" si="300"/>
        <v>0.13333333333333333</v>
      </c>
      <c r="J690" s="11">
        <v>11</v>
      </c>
      <c r="K690" s="11">
        <v>5</v>
      </c>
      <c r="L690" s="14">
        <f t="shared" si="298"/>
        <v>0.45454545454545453</v>
      </c>
      <c r="M690" s="8">
        <v>8</v>
      </c>
      <c r="N690" s="12">
        <f t="shared" si="276"/>
        <v>0.47058823529411764</v>
      </c>
      <c r="O690" s="8">
        <v>12</v>
      </c>
      <c r="P690" s="12">
        <f t="shared" si="277"/>
        <v>0.70588235294117652</v>
      </c>
      <c r="Q690" s="8">
        <v>7</v>
      </c>
      <c r="R690" s="12">
        <f t="shared" si="278"/>
        <v>0.41176470588235292</v>
      </c>
      <c r="S690" s="8">
        <v>4</v>
      </c>
      <c r="T690" s="8">
        <v>0</v>
      </c>
      <c r="U690" s="8">
        <v>0</v>
      </c>
      <c r="V690" s="8"/>
      <c r="W690" s="8">
        <v>0</v>
      </c>
      <c r="X690" s="8">
        <v>0</v>
      </c>
      <c r="Y690" s="17">
        <f t="shared" si="279"/>
        <v>0</v>
      </c>
      <c r="Z690" s="17">
        <f t="shared" si="280"/>
        <v>0</v>
      </c>
      <c r="AA690" s="17">
        <f t="shared" si="281"/>
        <v>0</v>
      </c>
      <c r="AB690" s="17">
        <f t="shared" si="282"/>
        <v>0</v>
      </c>
      <c r="AC690" s="17">
        <f t="shared" si="283"/>
        <v>0</v>
      </c>
      <c r="AD690" s="8">
        <v>4</v>
      </c>
      <c r="AE690" s="12">
        <f t="shared" si="284"/>
        <v>0.23529411764705882</v>
      </c>
      <c r="AF690" s="19">
        <f t="shared" si="285"/>
        <v>0</v>
      </c>
      <c r="AG690" s="19">
        <f t="shared" si="286"/>
        <v>1</v>
      </c>
      <c r="AH690" s="19">
        <f t="shared" si="287"/>
        <v>0</v>
      </c>
      <c r="AI690" s="19">
        <f t="shared" si="288"/>
        <v>1</v>
      </c>
      <c r="AJ690" s="19">
        <f t="shared" si="299"/>
        <v>1</v>
      </c>
      <c r="AK690" s="19">
        <f t="shared" si="290"/>
        <v>0</v>
      </c>
      <c r="AL690" s="19">
        <f t="shared" si="291"/>
        <v>1</v>
      </c>
      <c r="AM690" s="8">
        <f t="shared" si="292"/>
        <v>0</v>
      </c>
      <c r="AN690" s="8">
        <f t="shared" si="293"/>
        <v>0</v>
      </c>
      <c r="AO690" s="8">
        <f t="shared" si="294"/>
        <v>0</v>
      </c>
      <c r="AP690" s="8">
        <f t="shared" si="295"/>
        <v>4</v>
      </c>
    </row>
    <row r="691" spans="1:43" x14ac:dyDescent="0.25">
      <c r="A691" s="8" t="s">
        <v>2324</v>
      </c>
      <c r="B691" s="8" t="s">
        <v>2331</v>
      </c>
      <c r="C691" s="9" t="s">
        <v>2181</v>
      </c>
      <c r="D691" s="10" t="s">
        <v>1005</v>
      </c>
      <c r="E691" s="8" t="s">
        <v>1006</v>
      </c>
      <c r="F691" s="11">
        <v>18</v>
      </c>
      <c r="G691" s="11">
        <v>23</v>
      </c>
      <c r="H691" s="11">
        <f t="shared" si="275"/>
        <v>5</v>
      </c>
      <c r="I691" s="52">
        <f t="shared" si="300"/>
        <v>0.27777777777777779</v>
      </c>
      <c r="J691" s="11">
        <v>9</v>
      </c>
      <c r="K691" s="11">
        <v>4</v>
      </c>
      <c r="L691" s="14">
        <f t="shared" si="298"/>
        <v>0.44444444444444442</v>
      </c>
      <c r="M691" s="8">
        <v>8</v>
      </c>
      <c r="N691" s="12">
        <f t="shared" si="276"/>
        <v>0.34782608695652173</v>
      </c>
      <c r="O691" s="8">
        <v>12</v>
      </c>
      <c r="P691" s="12">
        <f t="shared" si="277"/>
        <v>0.52173913043478259</v>
      </c>
      <c r="Q691" s="8">
        <v>14</v>
      </c>
      <c r="R691" s="12">
        <f t="shared" si="278"/>
        <v>0.60869565217391308</v>
      </c>
      <c r="S691" s="8">
        <v>4</v>
      </c>
      <c r="T691" s="8">
        <v>0</v>
      </c>
      <c r="U691" s="8">
        <v>0</v>
      </c>
      <c r="V691" s="8"/>
      <c r="W691" s="8">
        <v>0</v>
      </c>
      <c r="X691" s="8">
        <v>0</v>
      </c>
      <c r="Y691" s="17">
        <f t="shared" si="279"/>
        <v>0</v>
      </c>
      <c r="Z691" s="17">
        <f t="shared" si="280"/>
        <v>0</v>
      </c>
      <c r="AA691" s="17">
        <f t="shared" si="281"/>
        <v>0</v>
      </c>
      <c r="AB691" s="17">
        <f t="shared" si="282"/>
        <v>0</v>
      </c>
      <c r="AC691" s="17">
        <f t="shared" si="283"/>
        <v>0</v>
      </c>
      <c r="AD691" s="8">
        <v>10</v>
      </c>
      <c r="AE691" s="12">
        <f t="shared" si="284"/>
        <v>0.43478260869565216</v>
      </c>
      <c r="AF691" s="19">
        <f t="shared" si="285"/>
        <v>0</v>
      </c>
      <c r="AG691" s="19">
        <f t="shared" si="286"/>
        <v>1</v>
      </c>
      <c r="AH691" s="19">
        <f t="shared" si="287"/>
        <v>0</v>
      </c>
      <c r="AI691" s="19">
        <f t="shared" si="288"/>
        <v>0</v>
      </c>
      <c r="AJ691" s="19">
        <f t="shared" si="299"/>
        <v>0</v>
      </c>
      <c r="AK691" s="19">
        <f t="shared" si="290"/>
        <v>1</v>
      </c>
      <c r="AL691" s="19">
        <f t="shared" si="291"/>
        <v>1</v>
      </c>
      <c r="AM691" s="8">
        <f t="shared" si="292"/>
        <v>0</v>
      </c>
      <c r="AN691" s="8">
        <f t="shared" si="293"/>
        <v>0</v>
      </c>
      <c r="AO691" s="8">
        <f t="shared" si="294"/>
        <v>0</v>
      </c>
      <c r="AP691" s="8">
        <f t="shared" si="295"/>
        <v>3</v>
      </c>
    </row>
    <row r="692" spans="1:43" x14ac:dyDescent="0.25">
      <c r="A692" s="8" t="s">
        <v>2324</v>
      </c>
      <c r="B692" s="8" t="s">
        <v>2331</v>
      </c>
      <c r="C692" s="9" t="s">
        <v>2052</v>
      </c>
      <c r="D692" s="10" t="s">
        <v>1007</v>
      </c>
      <c r="E692" s="8" t="s">
        <v>1008</v>
      </c>
      <c r="F692" s="11">
        <v>20</v>
      </c>
      <c r="G692" s="11">
        <v>13</v>
      </c>
      <c r="H692" s="11">
        <f t="shared" si="275"/>
        <v>-7</v>
      </c>
      <c r="I692" s="52">
        <f t="shared" si="300"/>
        <v>-0.35</v>
      </c>
      <c r="J692" s="11">
        <v>11</v>
      </c>
      <c r="K692" s="11">
        <v>5</v>
      </c>
      <c r="L692" s="14">
        <f t="shared" si="298"/>
        <v>0.45454545454545453</v>
      </c>
      <c r="M692" s="8">
        <v>10</v>
      </c>
      <c r="N692" s="12">
        <f t="shared" si="276"/>
        <v>0.76923076923076927</v>
      </c>
      <c r="O692" s="8">
        <v>11</v>
      </c>
      <c r="P692" s="12">
        <f t="shared" si="277"/>
        <v>0.84615384615384615</v>
      </c>
      <c r="Q692" s="8">
        <v>12</v>
      </c>
      <c r="R692" s="12">
        <f t="shared" si="278"/>
        <v>0.92307692307692313</v>
      </c>
      <c r="S692" s="8">
        <v>1</v>
      </c>
      <c r="T692" s="8">
        <v>0</v>
      </c>
      <c r="U692" s="8">
        <v>0</v>
      </c>
      <c r="V692" s="8"/>
      <c r="W692" s="8">
        <v>0</v>
      </c>
      <c r="X692" s="8">
        <v>0</v>
      </c>
      <c r="Y692" s="17">
        <f t="shared" si="279"/>
        <v>0</v>
      </c>
      <c r="Z692" s="17">
        <f t="shared" si="280"/>
        <v>0</v>
      </c>
      <c r="AA692" s="17">
        <f t="shared" si="281"/>
        <v>0</v>
      </c>
      <c r="AB692" s="17">
        <f t="shared" si="282"/>
        <v>0</v>
      </c>
      <c r="AC692" s="17">
        <f t="shared" si="283"/>
        <v>0</v>
      </c>
      <c r="AD692" s="8">
        <v>9</v>
      </c>
      <c r="AE692" s="12">
        <f t="shared" si="284"/>
        <v>0.69230769230769229</v>
      </c>
      <c r="AF692" s="19">
        <f t="shared" si="285"/>
        <v>0</v>
      </c>
      <c r="AG692" s="19">
        <f t="shared" si="286"/>
        <v>0</v>
      </c>
      <c r="AH692" s="19">
        <f t="shared" si="287"/>
        <v>0</v>
      </c>
      <c r="AI692" s="19">
        <f t="shared" si="288"/>
        <v>1</v>
      </c>
      <c r="AJ692" s="19">
        <f t="shared" si="299"/>
        <v>1</v>
      </c>
      <c r="AK692" s="19">
        <f t="shared" si="290"/>
        <v>1</v>
      </c>
      <c r="AL692" s="19">
        <f t="shared" si="291"/>
        <v>0</v>
      </c>
      <c r="AM692" s="8">
        <f t="shared" si="292"/>
        <v>0</v>
      </c>
      <c r="AN692" s="8">
        <f t="shared" si="293"/>
        <v>0</v>
      </c>
      <c r="AO692" s="8">
        <f t="shared" si="294"/>
        <v>1</v>
      </c>
      <c r="AP692" s="8">
        <f t="shared" si="295"/>
        <v>4</v>
      </c>
    </row>
    <row r="693" spans="1:43" x14ac:dyDescent="0.25">
      <c r="A693" s="8" t="s">
        <v>2324</v>
      </c>
      <c r="B693" s="8" t="s">
        <v>2331</v>
      </c>
      <c r="C693" s="9" t="s">
        <v>2108</v>
      </c>
      <c r="D693" s="10" t="s">
        <v>1009</v>
      </c>
      <c r="E693" s="8" t="s">
        <v>2332</v>
      </c>
      <c r="F693" s="11">
        <v>10</v>
      </c>
      <c r="G693" s="11">
        <v>10</v>
      </c>
      <c r="H693" s="11">
        <f t="shared" si="275"/>
        <v>0</v>
      </c>
      <c r="I693" s="52">
        <f t="shared" si="300"/>
        <v>0</v>
      </c>
      <c r="J693" s="11">
        <v>4</v>
      </c>
      <c r="K693" s="11">
        <v>2</v>
      </c>
      <c r="L693" s="14">
        <f t="shared" ref="L693:L723" si="301">IFERROR(K693/J693,"0%")</f>
        <v>0.5</v>
      </c>
      <c r="M693" s="8">
        <v>6</v>
      </c>
      <c r="N693" s="12">
        <f t="shared" si="276"/>
        <v>0.6</v>
      </c>
      <c r="O693" s="8">
        <v>7</v>
      </c>
      <c r="P693" s="12">
        <f t="shared" si="277"/>
        <v>0.7</v>
      </c>
      <c r="Q693" s="8">
        <v>4</v>
      </c>
      <c r="R693" s="12">
        <f t="shared" si="278"/>
        <v>0.4</v>
      </c>
      <c r="S693" s="8">
        <v>3</v>
      </c>
      <c r="T693" s="8">
        <v>0</v>
      </c>
      <c r="U693" s="8">
        <v>0</v>
      </c>
      <c r="V693" s="8"/>
      <c r="W693" s="8">
        <v>0</v>
      </c>
      <c r="X693" s="8">
        <v>0</v>
      </c>
      <c r="Y693" s="17">
        <f t="shared" si="279"/>
        <v>0</v>
      </c>
      <c r="Z693" s="17">
        <f t="shared" si="280"/>
        <v>0</v>
      </c>
      <c r="AA693" s="17">
        <f t="shared" si="281"/>
        <v>0</v>
      </c>
      <c r="AB693" s="17">
        <f t="shared" si="282"/>
        <v>0</v>
      </c>
      <c r="AC693" s="17">
        <f t="shared" si="283"/>
        <v>0</v>
      </c>
      <c r="AD693" s="8">
        <v>6</v>
      </c>
      <c r="AE693" s="12">
        <f t="shared" si="284"/>
        <v>0.6</v>
      </c>
      <c r="AF693" s="19">
        <f t="shared" si="285"/>
        <v>0</v>
      </c>
      <c r="AG693" s="19">
        <f t="shared" si="286"/>
        <v>0</v>
      </c>
      <c r="AH693" s="19">
        <f t="shared" si="287"/>
        <v>1</v>
      </c>
      <c r="AI693" s="19">
        <f t="shared" si="288"/>
        <v>1</v>
      </c>
      <c r="AJ693" s="19">
        <f t="shared" si="299"/>
        <v>1</v>
      </c>
      <c r="AK693" s="19">
        <f t="shared" si="290"/>
        <v>0</v>
      </c>
      <c r="AL693" s="19">
        <f t="shared" si="291"/>
        <v>1</v>
      </c>
      <c r="AM693" s="8">
        <f t="shared" si="292"/>
        <v>0</v>
      </c>
      <c r="AN693" s="8">
        <f t="shared" si="293"/>
        <v>0</v>
      </c>
      <c r="AO693" s="8">
        <f t="shared" si="294"/>
        <v>1</v>
      </c>
      <c r="AP693" s="8">
        <f t="shared" si="295"/>
        <v>5</v>
      </c>
    </row>
    <row r="694" spans="1:43" x14ac:dyDescent="0.25">
      <c r="A694" s="8" t="s">
        <v>2324</v>
      </c>
      <c r="B694" s="8" t="s">
        <v>2331</v>
      </c>
      <c r="C694" s="9" t="s">
        <v>2054</v>
      </c>
      <c r="D694" s="10" t="s">
        <v>1010</v>
      </c>
      <c r="E694" s="8" t="s">
        <v>1011</v>
      </c>
      <c r="F694" s="11">
        <v>18</v>
      </c>
      <c r="G694" s="11">
        <v>12</v>
      </c>
      <c r="H694" s="11">
        <f t="shared" si="275"/>
        <v>-6</v>
      </c>
      <c r="I694" s="52">
        <f t="shared" si="300"/>
        <v>-0.33333333333333331</v>
      </c>
      <c r="J694" s="11">
        <v>10</v>
      </c>
      <c r="K694" s="11">
        <v>6</v>
      </c>
      <c r="L694" s="14">
        <f t="shared" si="301"/>
        <v>0.6</v>
      </c>
      <c r="M694" s="8">
        <v>8</v>
      </c>
      <c r="N694" s="12">
        <f t="shared" si="276"/>
        <v>0.66666666666666663</v>
      </c>
      <c r="O694" s="8">
        <v>9</v>
      </c>
      <c r="P694" s="12">
        <f t="shared" si="277"/>
        <v>0.75</v>
      </c>
      <c r="Q694" s="8">
        <v>6</v>
      </c>
      <c r="R694" s="12">
        <f t="shared" si="278"/>
        <v>0.5</v>
      </c>
      <c r="S694" s="8">
        <v>7</v>
      </c>
      <c r="T694" s="8">
        <v>0</v>
      </c>
      <c r="U694" s="8">
        <v>0</v>
      </c>
      <c r="V694" s="8"/>
      <c r="W694" s="8">
        <v>0</v>
      </c>
      <c r="X694" s="8">
        <v>0</v>
      </c>
      <c r="Y694" s="17">
        <f t="shared" si="279"/>
        <v>0</v>
      </c>
      <c r="Z694" s="17">
        <f t="shared" si="280"/>
        <v>0</v>
      </c>
      <c r="AA694" s="17">
        <f t="shared" si="281"/>
        <v>0</v>
      </c>
      <c r="AB694" s="17">
        <f t="shared" si="282"/>
        <v>0</v>
      </c>
      <c r="AC694" s="17">
        <f t="shared" si="283"/>
        <v>0</v>
      </c>
      <c r="AD694" s="8">
        <v>7</v>
      </c>
      <c r="AE694" s="12">
        <f t="shared" si="284"/>
        <v>0.58333333333333337</v>
      </c>
      <c r="AF694" s="19">
        <f t="shared" si="285"/>
        <v>0</v>
      </c>
      <c r="AG694" s="19">
        <f t="shared" si="286"/>
        <v>0</v>
      </c>
      <c r="AH694" s="19">
        <f t="shared" si="287"/>
        <v>1</v>
      </c>
      <c r="AI694" s="19">
        <f t="shared" si="288"/>
        <v>1</v>
      </c>
      <c r="AJ694" s="19">
        <f t="shared" si="299"/>
        <v>1</v>
      </c>
      <c r="AK694" s="19">
        <f t="shared" si="290"/>
        <v>1</v>
      </c>
      <c r="AL694" s="19">
        <f t="shared" si="291"/>
        <v>1</v>
      </c>
      <c r="AM694" s="8">
        <f t="shared" si="292"/>
        <v>0</v>
      </c>
      <c r="AN694" s="8">
        <f t="shared" si="293"/>
        <v>0</v>
      </c>
      <c r="AO694" s="8">
        <f t="shared" si="294"/>
        <v>0</v>
      </c>
      <c r="AP694" s="8">
        <f t="shared" si="295"/>
        <v>5</v>
      </c>
    </row>
    <row r="695" spans="1:43" x14ac:dyDescent="0.25">
      <c r="A695" s="8" t="s">
        <v>2324</v>
      </c>
      <c r="B695" s="8" t="s">
        <v>2331</v>
      </c>
      <c r="C695" s="9" t="s">
        <v>2082</v>
      </c>
      <c r="D695" s="10" t="s">
        <v>1012</v>
      </c>
      <c r="E695" s="8" t="s">
        <v>1013</v>
      </c>
      <c r="F695" s="11">
        <v>44</v>
      </c>
      <c r="G695" s="11">
        <v>29</v>
      </c>
      <c r="H695" s="11">
        <f t="shared" si="275"/>
        <v>-15</v>
      </c>
      <c r="I695" s="52">
        <f t="shared" si="300"/>
        <v>-0.34090909090909088</v>
      </c>
      <c r="J695" s="11">
        <v>17</v>
      </c>
      <c r="K695" s="11">
        <v>4</v>
      </c>
      <c r="L695" s="14">
        <f t="shared" si="301"/>
        <v>0.23529411764705882</v>
      </c>
      <c r="M695" s="8">
        <v>15</v>
      </c>
      <c r="N695" s="12">
        <f t="shared" si="276"/>
        <v>0.51724137931034486</v>
      </c>
      <c r="O695" s="8">
        <v>16</v>
      </c>
      <c r="P695" s="12">
        <f t="shared" si="277"/>
        <v>0.55172413793103448</v>
      </c>
      <c r="Q695" s="8">
        <v>22</v>
      </c>
      <c r="R695" s="12">
        <f t="shared" si="278"/>
        <v>0.75862068965517238</v>
      </c>
      <c r="S695" s="8">
        <v>4</v>
      </c>
      <c r="T695" s="8">
        <v>0</v>
      </c>
      <c r="U695" s="8">
        <v>0</v>
      </c>
      <c r="V695" s="8"/>
      <c r="W695" s="8">
        <v>0</v>
      </c>
      <c r="X695" s="8">
        <v>0</v>
      </c>
      <c r="Y695" s="17">
        <f t="shared" si="279"/>
        <v>0</v>
      </c>
      <c r="Z695" s="17">
        <f t="shared" si="280"/>
        <v>0</v>
      </c>
      <c r="AA695" s="17">
        <f t="shared" si="281"/>
        <v>0</v>
      </c>
      <c r="AB695" s="17">
        <f t="shared" si="282"/>
        <v>0</v>
      </c>
      <c r="AC695" s="17">
        <f t="shared" si="283"/>
        <v>0</v>
      </c>
      <c r="AD695" s="8">
        <v>20</v>
      </c>
      <c r="AE695" s="12">
        <f t="shared" si="284"/>
        <v>0.68965517241379315</v>
      </c>
      <c r="AF695" s="19">
        <f t="shared" si="285"/>
        <v>0</v>
      </c>
      <c r="AG695" s="19">
        <f t="shared" si="286"/>
        <v>0</v>
      </c>
      <c r="AH695" s="19">
        <f t="shared" si="287"/>
        <v>0</v>
      </c>
      <c r="AI695" s="19">
        <f t="shared" si="288"/>
        <v>1</v>
      </c>
      <c r="AJ695" s="19">
        <f t="shared" si="299"/>
        <v>0</v>
      </c>
      <c r="AK695" s="19">
        <f t="shared" si="290"/>
        <v>1</v>
      </c>
      <c r="AL695" s="19">
        <f t="shared" si="291"/>
        <v>1</v>
      </c>
      <c r="AM695" s="8">
        <f t="shared" si="292"/>
        <v>0</v>
      </c>
      <c r="AN695" s="8">
        <f t="shared" si="293"/>
        <v>0</v>
      </c>
      <c r="AO695" s="8">
        <f t="shared" si="294"/>
        <v>1</v>
      </c>
      <c r="AP695" s="8">
        <f t="shared" si="295"/>
        <v>4</v>
      </c>
    </row>
    <row r="696" spans="1:43" x14ac:dyDescent="0.25">
      <c r="A696" s="8" t="s">
        <v>2324</v>
      </c>
      <c r="B696" s="8" t="s">
        <v>2331</v>
      </c>
      <c r="C696" s="9" t="s">
        <v>2097</v>
      </c>
      <c r="D696" s="10" t="s">
        <v>1014</v>
      </c>
      <c r="E696" s="8" t="s">
        <v>1015</v>
      </c>
      <c r="F696" s="11">
        <v>17</v>
      </c>
      <c r="G696" s="11">
        <v>17</v>
      </c>
      <c r="H696" s="11">
        <f t="shared" si="275"/>
        <v>0</v>
      </c>
      <c r="I696" s="52">
        <f t="shared" si="300"/>
        <v>0</v>
      </c>
      <c r="J696" s="11">
        <v>12</v>
      </c>
      <c r="K696" s="11">
        <v>4</v>
      </c>
      <c r="L696" s="14">
        <f t="shared" si="301"/>
        <v>0.33333333333333331</v>
      </c>
      <c r="M696" s="8">
        <v>3</v>
      </c>
      <c r="N696" s="12">
        <f t="shared" si="276"/>
        <v>0.17647058823529413</v>
      </c>
      <c r="O696" s="8">
        <v>7</v>
      </c>
      <c r="P696" s="12">
        <f t="shared" si="277"/>
        <v>0.41176470588235292</v>
      </c>
      <c r="Q696" s="8">
        <v>8</v>
      </c>
      <c r="R696" s="12">
        <f t="shared" si="278"/>
        <v>0.47058823529411764</v>
      </c>
      <c r="S696" s="8">
        <v>1</v>
      </c>
      <c r="T696" s="8">
        <v>0</v>
      </c>
      <c r="U696" s="8">
        <v>0</v>
      </c>
      <c r="V696" s="8"/>
      <c r="W696" s="8">
        <v>0</v>
      </c>
      <c r="X696" s="8">
        <v>0</v>
      </c>
      <c r="Y696" s="17">
        <f t="shared" si="279"/>
        <v>0</v>
      </c>
      <c r="Z696" s="17">
        <f t="shared" si="280"/>
        <v>0</v>
      </c>
      <c r="AA696" s="17">
        <f t="shared" si="281"/>
        <v>0</v>
      </c>
      <c r="AB696" s="17">
        <f t="shared" si="282"/>
        <v>0</v>
      </c>
      <c r="AC696" s="17">
        <f t="shared" si="283"/>
        <v>0</v>
      </c>
      <c r="AD696" s="8">
        <v>10</v>
      </c>
      <c r="AE696" s="12">
        <f t="shared" si="284"/>
        <v>0.58823529411764708</v>
      </c>
      <c r="AF696" s="19">
        <f t="shared" si="285"/>
        <v>0</v>
      </c>
      <c r="AG696" s="19">
        <f t="shared" si="286"/>
        <v>0</v>
      </c>
      <c r="AH696" s="19">
        <f t="shared" si="287"/>
        <v>0</v>
      </c>
      <c r="AI696" s="19">
        <f t="shared" si="288"/>
        <v>0</v>
      </c>
      <c r="AJ696" s="19">
        <f t="shared" si="299"/>
        <v>0</v>
      </c>
      <c r="AK696" s="19">
        <f t="shared" si="290"/>
        <v>0</v>
      </c>
      <c r="AL696" s="19">
        <f t="shared" si="291"/>
        <v>0</v>
      </c>
      <c r="AM696" s="8">
        <f t="shared" si="292"/>
        <v>0</v>
      </c>
      <c r="AN696" s="8">
        <f t="shared" si="293"/>
        <v>0</v>
      </c>
      <c r="AO696" s="8">
        <f t="shared" si="294"/>
        <v>0</v>
      </c>
      <c r="AP696" s="8">
        <f t="shared" si="295"/>
        <v>0</v>
      </c>
    </row>
    <row r="697" spans="1:43" x14ac:dyDescent="0.25">
      <c r="A697" s="20" t="s">
        <v>2324</v>
      </c>
      <c r="B697" s="20" t="s">
        <v>2333</v>
      </c>
      <c r="C697" s="21" t="s">
        <v>2099</v>
      </c>
      <c r="D697" s="22" t="s">
        <v>1016</v>
      </c>
      <c r="E697" s="20" t="s">
        <v>1017</v>
      </c>
      <c r="F697" s="23">
        <v>4</v>
      </c>
      <c r="G697" s="23">
        <v>9</v>
      </c>
      <c r="H697" s="23">
        <f t="shared" si="275"/>
        <v>5</v>
      </c>
      <c r="I697" s="53">
        <f t="shared" si="300"/>
        <v>1.25</v>
      </c>
      <c r="J697" s="23">
        <v>3</v>
      </c>
      <c r="K697" s="23">
        <v>3</v>
      </c>
      <c r="L697" s="24">
        <f t="shared" si="301"/>
        <v>1</v>
      </c>
      <c r="M697" s="20">
        <v>0</v>
      </c>
      <c r="N697" s="25">
        <f t="shared" si="276"/>
        <v>0</v>
      </c>
      <c r="O697" s="20">
        <v>3</v>
      </c>
      <c r="P697" s="25">
        <f t="shared" si="277"/>
        <v>0.33333333333333331</v>
      </c>
      <c r="Q697" s="20">
        <v>4</v>
      </c>
      <c r="R697" s="25">
        <f t="shared" si="278"/>
        <v>0.44444444444444442</v>
      </c>
      <c r="S697" s="20">
        <v>7</v>
      </c>
      <c r="T697" s="20">
        <v>0</v>
      </c>
      <c r="U697" s="20">
        <v>0</v>
      </c>
      <c r="V697" s="20"/>
      <c r="W697" s="20">
        <v>3</v>
      </c>
      <c r="X697" s="20">
        <v>0</v>
      </c>
      <c r="Y697" s="26">
        <f t="shared" si="279"/>
        <v>0</v>
      </c>
      <c r="Z697" s="26">
        <f t="shared" si="280"/>
        <v>0</v>
      </c>
      <c r="AA697" s="26">
        <f t="shared" si="281"/>
        <v>0</v>
      </c>
      <c r="AB697" s="26" t="str">
        <f t="shared" si="282"/>
        <v>YES</v>
      </c>
      <c r="AC697" s="26">
        <f t="shared" si="283"/>
        <v>0</v>
      </c>
      <c r="AD697" s="20">
        <v>3</v>
      </c>
      <c r="AE697" s="25">
        <f t="shared" si="284"/>
        <v>0.33333333333333331</v>
      </c>
      <c r="AF697" s="27">
        <f t="shared" si="285"/>
        <v>0</v>
      </c>
      <c r="AG697" s="27">
        <f t="shared" si="286"/>
        <v>1</v>
      </c>
      <c r="AH697" s="27">
        <f t="shared" si="287"/>
        <v>1</v>
      </c>
      <c r="AI697" s="27">
        <f t="shared" si="288"/>
        <v>0</v>
      </c>
      <c r="AJ697" s="27">
        <f t="shared" si="299"/>
        <v>0</v>
      </c>
      <c r="AK697" s="27">
        <f t="shared" si="290"/>
        <v>0</v>
      </c>
      <c r="AL697" s="27">
        <f t="shared" si="291"/>
        <v>1</v>
      </c>
      <c r="AM697" s="20">
        <f t="shared" si="292"/>
        <v>0</v>
      </c>
      <c r="AN697" s="20">
        <f t="shared" si="293"/>
        <v>1</v>
      </c>
      <c r="AO697" s="20">
        <f t="shared" si="294"/>
        <v>0</v>
      </c>
      <c r="AP697" s="20">
        <f t="shared" si="295"/>
        <v>4</v>
      </c>
      <c r="AQ697" s="28"/>
    </row>
    <row r="698" spans="1:43" x14ac:dyDescent="0.25">
      <c r="A698" s="8" t="s">
        <v>2324</v>
      </c>
      <c r="B698" s="8" t="s">
        <v>2333</v>
      </c>
      <c r="C698" s="9" t="s">
        <v>2276</v>
      </c>
      <c r="D698" s="10" t="s">
        <v>1018</v>
      </c>
      <c r="E698" s="8" t="s">
        <v>1019</v>
      </c>
      <c r="F698" s="11">
        <v>55</v>
      </c>
      <c r="G698" s="11">
        <v>66</v>
      </c>
      <c r="H698" s="11">
        <f t="shared" si="275"/>
        <v>11</v>
      </c>
      <c r="I698" s="52">
        <f t="shared" si="300"/>
        <v>0.2</v>
      </c>
      <c r="J698" s="11">
        <v>13</v>
      </c>
      <c r="K698" s="11">
        <v>10</v>
      </c>
      <c r="L698" s="14">
        <f t="shared" si="301"/>
        <v>0.76923076923076927</v>
      </c>
      <c r="M698" s="8">
        <v>26</v>
      </c>
      <c r="N698" s="12">
        <f t="shared" si="276"/>
        <v>0.39393939393939392</v>
      </c>
      <c r="O698" s="8">
        <v>56</v>
      </c>
      <c r="P698" s="12">
        <f t="shared" si="277"/>
        <v>0.84848484848484851</v>
      </c>
      <c r="Q698" s="8">
        <v>46</v>
      </c>
      <c r="R698" s="12">
        <f t="shared" si="278"/>
        <v>0.69696969696969702</v>
      </c>
      <c r="S698" s="8">
        <v>8</v>
      </c>
      <c r="T698" s="8">
        <v>0</v>
      </c>
      <c r="U698" s="8">
        <v>0</v>
      </c>
      <c r="V698" s="8"/>
      <c r="W698" s="8">
        <v>0</v>
      </c>
      <c r="X698" s="8">
        <v>0</v>
      </c>
      <c r="Y698" s="17">
        <f t="shared" si="279"/>
        <v>0</v>
      </c>
      <c r="Z698" s="17">
        <f t="shared" si="280"/>
        <v>0</v>
      </c>
      <c r="AA698" s="17">
        <f t="shared" si="281"/>
        <v>0</v>
      </c>
      <c r="AB698" s="17">
        <f t="shared" si="282"/>
        <v>0</v>
      </c>
      <c r="AC698" s="17">
        <f t="shared" si="283"/>
        <v>0</v>
      </c>
      <c r="AD698" s="8">
        <v>14</v>
      </c>
      <c r="AE698" s="12">
        <f t="shared" si="284"/>
        <v>0.21212121212121213</v>
      </c>
      <c r="AF698" s="19">
        <f t="shared" si="285"/>
        <v>1</v>
      </c>
      <c r="AG698" s="19">
        <f t="shared" si="286"/>
        <v>1</v>
      </c>
      <c r="AH698" s="19">
        <f t="shared" si="287"/>
        <v>1</v>
      </c>
      <c r="AI698" s="19">
        <f t="shared" si="288"/>
        <v>0</v>
      </c>
      <c r="AJ698" s="19">
        <f t="shared" si="299"/>
        <v>1</v>
      </c>
      <c r="AK698" s="19">
        <f t="shared" si="290"/>
        <v>1</v>
      </c>
      <c r="AL698" s="19">
        <f t="shared" si="291"/>
        <v>1</v>
      </c>
      <c r="AM698" s="8">
        <f t="shared" si="292"/>
        <v>0</v>
      </c>
      <c r="AN698" s="8">
        <f t="shared" si="293"/>
        <v>0</v>
      </c>
      <c r="AO698" s="8">
        <f t="shared" si="294"/>
        <v>0</v>
      </c>
      <c r="AP698" s="8">
        <f t="shared" si="295"/>
        <v>6</v>
      </c>
    </row>
    <row r="699" spans="1:43" x14ac:dyDescent="0.25">
      <c r="A699" s="8" t="s">
        <v>2324</v>
      </c>
      <c r="B699" s="8" t="s">
        <v>2333</v>
      </c>
      <c r="C699" s="9" t="s">
        <v>2081</v>
      </c>
      <c r="D699" s="10" t="s">
        <v>1020</v>
      </c>
      <c r="E699" s="8" t="s">
        <v>1021</v>
      </c>
      <c r="F699" s="11">
        <v>26</v>
      </c>
      <c r="G699" s="11">
        <v>33</v>
      </c>
      <c r="H699" s="11">
        <f t="shared" si="275"/>
        <v>7</v>
      </c>
      <c r="I699" s="52">
        <f t="shared" si="300"/>
        <v>0.26923076923076922</v>
      </c>
      <c r="J699" s="11">
        <v>21</v>
      </c>
      <c r="K699" s="11">
        <v>12</v>
      </c>
      <c r="L699" s="14">
        <f t="shared" si="301"/>
        <v>0.5714285714285714</v>
      </c>
      <c r="M699" s="8">
        <v>10</v>
      </c>
      <c r="N699" s="12">
        <f t="shared" si="276"/>
        <v>0.30303030303030304</v>
      </c>
      <c r="O699" s="8">
        <v>26</v>
      </c>
      <c r="P699" s="12">
        <f t="shared" si="277"/>
        <v>0.78787878787878785</v>
      </c>
      <c r="Q699" s="8">
        <v>19</v>
      </c>
      <c r="R699" s="12">
        <f t="shared" si="278"/>
        <v>0.5757575757575758</v>
      </c>
      <c r="S699" s="8">
        <v>7</v>
      </c>
      <c r="T699" s="8">
        <v>0</v>
      </c>
      <c r="U699" s="8">
        <v>0</v>
      </c>
      <c r="V699" s="8"/>
      <c r="W699" s="8">
        <v>1</v>
      </c>
      <c r="X699" s="8">
        <v>0</v>
      </c>
      <c r="Y699" s="17">
        <f t="shared" si="279"/>
        <v>0</v>
      </c>
      <c r="Z699" s="17">
        <f t="shared" si="280"/>
        <v>0</v>
      </c>
      <c r="AA699" s="17">
        <f t="shared" si="281"/>
        <v>0</v>
      </c>
      <c r="AB699" s="17" t="str">
        <f t="shared" si="282"/>
        <v>YES</v>
      </c>
      <c r="AC699" s="17">
        <f t="shared" si="283"/>
        <v>0</v>
      </c>
      <c r="AD699" s="8">
        <v>21</v>
      </c>
      <c r="AE699" s="12">
        <f t="shared" si="284"/>
        <v>0.63636363636363635</v>
      </c>
      <c r="AF699" s="19">
        <f t="shared" si="285"/>
        <v>0</v>
      </c>
      <c r="AG699" s="19">
        <f t="shared" si="286"/>
        <v>1</v>
      </c>
      <c r="AH699" s="19">
        <f t="shared" si="287"/>
        <v>1</v>
      </c>
      <c r="AI699" s="19">
        <f t="shared" si="288"/>
        <v>0</v>
      </c>
      <c r="AJ699" s="19">
        <f t="shared" si="299"/>
        <v>1</v>
      </c>
      <c r="AK699" s="19">
        <f t="shared" si="290"/>
        <v>1</v>
      </c>
      <c r="AL699" s="19">
        <f t="shared" si="291"/>
        <v>1</v>
      </c>
      <c r="AM699" s="8">
        <f t="shared" si="292"/>
        <v>0</v>
      </c>
      <c r="AN699" s="8">
        <f t="shared" si="293"/>
        <v>1</v>
      </c>
      <c r="AO699" s="8">
        <f t="shared" si="294"/>
        <v>1</v>
      </c>
      <c r="AP699" s="8">
        <f t="shared" si="295"/>
        <v>7</v>
      </c>
    </row>
    <row r="700" spans="1:43" x14ac:dyDescent="0.25">
      <c r="A700" s="8" t="s">
        <v>2324</v>
      </c>
      <c r="B700" s="8" t="s">
        <v>2333</v>
      </c>
      <c r="C700" s="9" t="s">
        <v>1963</v>
      </c>
      <c r="D700" s="10" t="s">
        <v>1022</v>
      </c>
      <c r="E700" s="8" t="s">
        <v>1023</v>
      </c>
      <c r="F700" s="11">
        <v>9</v>
      </c>
      <c r="G700" s="11">
        <v>12</v>
      </c>
      <c r="H700" s="11">
        <f t="shared" si="275"/>
        <v>3</v>
      </c>
      <c r="I700" s="52">
        <f t="shared" si="300"/>
        <v>0.33333333333333331</v>
      </c>
      <c r="J700" s="11">
        <v>1</v>
      </c>
      <c r="K700" s="11">
        <v>1</v>
      </c>
      <c r="L700" s="14">
        <f t="shared" si="301"/>
        <v>1</v>
      </c>
      <c r="M700" s="8">
        <v>3</v>
      </c>
      <c r="N700" s="12">
        <f t="shared" si="276"/>
        <v>0.25</v>
      </c>
      <c r="O700" s="8">
        <v>8</v>
      </c>
      <c r="P700" s="12">
        <f t="shared" si="277"/>
        <v>0.66666666666666663</v>
      </c>
      <c r="Q700" s="8">
        <v>7</v>
      </c>
      <c r="R700" s="12">
        <f t="shared" si="278"/>
        <v>0.58333333333333337</v>
      </c>
      <c r="S700" s="8">
        <v>6</v>
      </c>
      <c r="T700" s="8">
        <v>0</v>
      </c>
      <c r="U700" s="8">
        <v>0</v>
      </c>
      <c r="V700" s="8"/>
      <c r="W700" s="8">
        <v>1</v>
      </c>
      <c r="X700" s="8">
        <v>0</v>
      </c>
      <c r="Y700" s="17">
        <f t="shared" si="279"/>
        <v>0</v>
      </c>
      <c r="Z700" s="17">
        <f t="shared" si="280"/>
        <v>0</v>
      </c>
      <c r="AA700" s="17">
        <f t="shared" si="281"/>
        <v>0</v>
      </c>
      <c r="AB700" s="17" t="str">
        <f t="shared" si="282"/>
        <v>YES</v>
      </c>
      <c r="AC700" s="17">
        <f t="shared" si="283"/>
        <v>0</v>
      </c>
      <c r="AD700" s="8">
        <v>3</v>
      </c>
      <c r="AE700" s="12">
        <f t="shared" si="284"/>
        <v>0.25</v>
      </c>
      <c r="AF700" s="19">
        <f t="shared" si="285"/>
        <v>0</v>
      </c>
      <c r="AG700" s="19">
        <f t="shared" si="286"/>
        <v>1</v>
      </c>
      <c r="AH700" s="19">
        <f t="shared" si="287"/>
        <v>1</v>
      </c>
      <c r="AI700" s="19">
        <f t="shared" si="288"/>
        <v>0</v>
      </c>
      <c r="AJ700" s="19">
        <f t="shared" si="299"/>
        <v>0</v>
      </c>
      <c r="AK700" s="19">
        <f t="shared" si="290"/>
        <v>1</v>
      </c>
      <c r="AL700" s="19">
        <f t="shared" si="291"/>
        <v>1</v>
      </c>
      <c r="AM700" s="8">
        <f t="shared" si="292"/>
        <v>0</v>
      </c>
      <c r="AN700" s="8">
        <f t="shared" si="293"/>
        <v>1</v>
      </c>
      <c r="AO700" s="8">
        <f t="shared" si="294"/>
        <v>0</v>
      </c>
      <c r="AP700" s="8">
        <f t="shared" si="295"/>
        <v>5</v>
      </c>
    </row>
    <row r="701" spans="1:43" x14ac:dyDescent="0.25">
      <c r="A701" s="8" t="s">
        <v>2324</v>
      </c>
      <c r="B701" s="8" t="s">
        <v>2333</v>
      </c>
      <c r="C701" s="9" t="s">
        <v>2057</v>
      </c>
      <c r="D701" s="10" t="s">
        <v>2334</v>
      </c>
      <c r="E701" s="8" t="s">
        <v>1028</v>
      </c>
      <c r="F701" s="11">
        <v>0</v>
      </c>
      <c r="G701" s="11">
        <v>19</v>
      </c>
      <c r="H701" s="11">
        <f t="shared" si="275"/>
        <v>19</v>
      </c>
      <c r="I701" s="59" t="s">
        <v>2457</v>
      </c>
      <c r="J701" s="11">
        <v>10</v>
      </c>
      <c r="K701" s="11">
        <v>4</v>
      </c>
      <c r="L701" s="14">
        <f t="shared" si="301"/>
        <v>0.4</v>
      </c>
      <c r="M701" s="8">
        <v>4</v>
      </c>
      <c r="N701" s="12">
        <f t="shared" si="276"/>
        <v>0.21052631578947367</v>
      </c>
      <c r="O701" s="8">
        <v>16</v>
      </c>
      <c r="P701" s="12">
        <f t="shared" si="277"/>
        <v>0.84210526315789469</v>
      </c>
      <c r="Q701" s="8">
        <v>9</v>
      </c>
      <c r="R701" s="12">
        <f t="shared" si="278"/>
        <v>0.47368421052631576</v>
      </c>
      <c r="S701" s="8">
        <v>4</v>
      </c>
      <c r="T701" s="8">
        <v>0</v>
      </c>
      <c r="U701" s="8">
        <v>0</v>
      </c>
      <c r="V701" s="8"/>
      <c r="W701" s="8">
        <v>0</v>
      </c>
      <c r="X701" s="8">
        <v>0</v>
      </c>
      <c r="Y701" s="17">
        <f t="shared" si="279"/>
        <v>0</v>
      </c>
      <c r="Z701" s="17">
        <f t="shared" si="280"/>
        <v>0</v>
      </c>
      <c r="AA701" s="17">
        <f t="shared" si="281"/>
        <v>0</v>
      </c>
      <c r="AB701" s="17">
        <f t="shared" si="282"/>
        <v>0</v>
      </c>
      <c r="AC701" s="17">
        <f t="shared" si="283"/>
        <v>0</v>
      </c>
      <c r="AD701" s="8">
        <v>6</v>
      </c>
      <c r="AE701" s="12">
        <f t="shared" si="284"/>
        <v>0.31578947368421051</v>
      </c>
      <c r="AF701" s="19">
        <f t="shared" si="285"/>
        <v>0</v>
      </c>
      <c r="AG701" s="19">
        <f t="shared" si="286"/>
        <v>1</v>
      </c>
      <c r="AH701" s="19">
        <f t="shared" si="287"/>
        <v>0</v>
      </c>
      <c r="AI701" s="19">
        <f t="shared" si="288"/>
        <v>0</v>
      </c>
      <c r="AJ701" s="19">
        <f t="shared" si="299"/>
        <v>1</v>
      </c>
      <c r="AK701" s="19">
        <f t="shared" si="290"/>
        <v>0</v>
      </c>
      <c r="AL701" s="19">
        <f t="shared" si="291"/>
        <v>1</v>
      </c>
      <c r="AM701" s="8">
        <f t="shared" si="292"/>
        <v>0</v>
      </c>
      <c r="AN701" s="8">
        <f t="shared" si="293"/>
        <v>0</v>
      </c>
      <c r="AO701" s="8">
        <f t="shared" si="294"/>
        <v>0</v>
      </c>
      <c r="AP701" s="8">
        <f t="shared" si="295"/>
        <v>3</v>
      </c>
    </row>
    <row r="702" spans="1:43" x14ac:dyDescent="0.25">
      <c r="A702" s="8" t="s">
        <v>2324</v>
      </c>
      <c r="B702" s="8" t="s">
        <v>2333</v>
      </c>
      <c r="C702" s="9" t="s">
        <v>2082</v>
      </c>
      <c r="D702" s="10" t="s">
        <v>1024</v>
      </c>
      <c r="E702" s="8" t="s">
        <v>1025</v>
      </c>
      <c r="F702" s="11">
        <v>11</v>
      </c>
      <c r="G702" s="11">
        <v>14</v>
      </c>
      <c r="H702" s="11">
        <f t="shared" si="275"/>
        <v>3</v>
      </c>
      <c r="I702" s="52">
        <f t="shared" ref="I702:I728" si="302">H702/F702</f>
        <v>0.27272727272727271</v>
      </c>
      <c r="J702" s="11">
        <v>7</v>
      </c>
      <c r="K702" s="11">
        <v>4</v>
      </c>
      <c r="L702" s="14">
        <f t="shared" si="301"/>
        <v>0.5714285714285714</v>
      </c>
      <c r="M702" s="8">
        <v>4</v>
      </c>
      <c r="N702" s="12">
        <f t="shared" si="276"/>
        <v>0.2857142857142857</v>
      </c>
      <c r="O702" s="8">
        <v>11</v>
      </c>
      <c r="P702" s="12">
        <f t="shared" si="277"/>
        <v>0.7857142857142857</v>
      </c>
      <c r="Q702" s="8">
        <v>7</v>
      </c>
      <c r="R702" s="12">
        <f t="shared" si="278"/>
        <v>0.5</v>
      </c>
      <c r="S702" s="8">
        <v>1</v>
      </c>
      <c r="T702" s="8">
        <v>0</v>
      </c>
      <c r="U702" s="8">
        <v>0</v>
      </c>
      <c r="V702" s="8"/>
      <c r="W702" s="8">
        <v>0</v>
      </c>
      <c r="X702" s="8">
        <v>0</v>
      </c>
      <c r="Y702" s="17">
        <f t="shared" si="279"/>
        <v>0</v>
      </c>
      <c r="Z702" s="17">
        <f t="shared" si="280"/>
        <v>0</v>
      </c>
      <c r="AA702" s="17">
        <f t="shared" si="281"/>
        <v>0</v>
      </c>
      <c r="AB702" s="17">
        <f t="shared" si="282"/>
        <v>0</v>
      </c>
      <c r="AC702" s="17">
        <f t="shared" si="283"/>
        <v>0</v>
      </c>
      <c r="AD702" s="8">
        <v>4</v>
      </c>
      <c r="AE702" s="12">
        <f t="shared" si="284"/>
        <v>0.2857142857142857</v>
      </c>
      <c r="AF702" s="19">
        <f t="shared" si="285"/>
        <v>0</v>
      </c>
      <c r="AG702" s="19">
        <f t="shared" si="286"/>
        <v>1</v>
      </c>
      <c r="AH702" s="19">
        <f t="shared" si="287"/>
        <v>1</v>
      </c>
      <c r="AI702" s="19">
        <f t="shared" si="288"/>
        <v>0</v>
      </c>
      <c r="AJ702" s="19">
        <f t="shared" si="299"/>
        <v>1</v>
      </c>
      <c r="AK702" s="19">
        <f t="shared" si="290"/>
        <v>1</v>
      </c>
      <c r="AL702" s="19">
        <f t="shared" si="291"/>
        <v>0</v>
      </c>
      <c r="AM702" s="8">
        <f t="shared" si="292"/>
        <v>0</v>
      </c>
      <c r="AN702" s="8">
        <f t="shared" si="293"/>
        <v>0</v>
      </c>
      <c r="AO702" s="8">
        <f t="shared" si="294"/>
        <v>0</v>
      </c>
      <c r="AP702" s="8">
        <f t="shared" si="295"/>
        <v>4</v>
      </c>
    </row>
    <row r="703" spans="1:43" x14ac:dyDescent="0.25">
      <c r="A703" s="8" t="s">
        <v>2324</v>
      </c>
      <c r="B703" s="8" t="s">
        <v>2333</v>
      </c>
      <c r="C703" s="9" t="s">
        <v>1965</v>
      </c>
      <c r="D703" s="10" t="s">
        <v>1026</v>
      </c>
      <c r="E703" s="8" t="s">
        <v>1027</v>
      </c>
      <c r="F703" s="11">
        <v>24</v>
      </c>
      <c r="G703" s="11">
        <v>28</v>
      </c>
      <c r="H703" s="11">
        <f t="shared" si="275"/>
        <v>4</v>
      </c>
      <c r="I703" s="52">
        <f t="shared" si="302"/>
        <v>0.16666666666666666</v>
      </c>
      <c r="J703" s="11">
        <v>10</v>
      </c>
      <c r="K703" s="11">
        <v>5</v>
      </c>
      <c r="L703" s="14">
        <f t="shared" si="301"/>
        <v>0.5</v>
      </c>
      <c r="M703" s="8">
        <v>13</v>
      </c>
      <c r="N703" s="12">
        <f t="shared" si="276"/>
        <v>0.4642857142857143</v>
      </c>
      <c r="O703" s="8">
        <v>26</v>
      </c>
      <c r="P703" s="12">
        <f t="shared" si="277"/>
        <v>0.9285714285714286</v>
      </c>
      <c r="Q703" s="8">
        <v>21</v>
      </c>
      <c r="R703" s="12">
        <f t="shared" si="278"/>
        <v>0.75</v>
      </c>
      <c r="S703" s="8">
        <v>7</v>
      </c>
      <c r="T703" s="8">
        <v>0</v>
      </c>
      <c r="U703" s="8">
        <v>0</v>
      </c>
      <c r="V703" s="8"/>
      <c r="W703" s="8">
        <v>0</v>
      </c>
      <c r="X703" s="8">
        <v>1</v>
      </c>
      <c r="Y703" s="17">
        <f t="shared" si="279"/>
        <v>0</v>
      </c>
      <c r="Z703" s="17">
        <f t="shared" si="280"/>
        <v>0</v>
      </c>
      <c r="AA703" s="17">
        <f t="shared" si="281"/>
        <v>0</v>
      </c>
      <c r="AB703" s="17">
        <f t="shared" si="282"/>
        <v>0</v>
      </c>
      <c r="AC703" s="17" t="str">
        <f t="shared" si="283"/>
        <v>YES</v>
      </c>
      <c r="AD703" s="8">
        <v>19</v>
      </c>
      <c r="AE703" s="12">
        <f t="shared" si="284"/>
        <v>0.6785714285714286</v>
      </c>
      <c r="AF703" s="19">
        <f t="shared" si="285"/>
        <v>0</v>
      </c>
      <c r="AG703" s="19">
        <f t="shared" si="286"/>
        <v>1</v>
      </c>
      <c r="AH703" s="19">
        <f t="shared" si="287"/>
        <v>1</v>
      </c>
      <c r="AI703" s="19">
        <f t="shared" si="288"/>
        <v>1</v>
      </c>
      <c r="AJ703" s="19">
        <f t="shared" si="299"/>
        <v>1</v>
      </c>
      <c r="AK703" s="19">
        <f t="shared" si="290"/>
        <v>1</v>
      </c>
      <c r="AL703" s="19">
        <f t="shared" si="291"/>
        <v>1</v>
      </c>
      <c r="AM703" s="8">
        <f t="shared" si="292"/>
        <v>0</v>
      </c>
      <c r="AN703" s="8">
        <f t="shared" si="293"/>
        <v>1</v>
      </c>
      <c r="AO703" s="8">
        <f t="shared" si="294"/>
        <v>1</v>
      </c>
      <c r="AP703" s="8">
        <f t="shared" si="295"/>
        <v>8</v>
      </c>
    </row>
    <row r="704" spans="1:43" x14ac:dyDescent="0.25">
      <c r="A704" s="8" t="s">
        <v>2324</v>
      </c>
      <c r="B704" s="8" t="s">
        <v>2333</v>
      </c>
      <c r="C704" s="9" t="s">
        <v>2256</v>
      </c>
      <c r="D704" s="10" t="s">
        <v>1029</v>
      </c>
      <c r="E704" s="8" t="s">
        <v>1030</v>
      </c>
      <c r="F704" s="11">
        <v>28</v>
      </c>
      <c r="G704" s="11">
        <v>48</v>
      </c>
      <c r="H704" s="11">
        <f t="shared" ref="H704:H767" si="303">G704-F704</f>
        <v>20</v>
      </c>
      <c r="I704" s="52">
        <f t="shared" si="302"/>
        <v>0.7142857142857143</v>
      </c>
      <c r="J704" s="11">
        <v>13</v>
      </c>
      <c r="K704" s="11">
        <v>9</v>
      </c>
      <c r="L704" s="14">
        <f t="shared" si="301"/>
        <v>0.69230769230769229</v>
      </c>
      <c r="M704" s="8">
        <v>14</v>
      </c>
      <c r="N704" s="12">
        <f t="shared" ref="N704:N767" si="304">M704/G704</f>
        <v>0.29166666666666669</v>
      </c>
      <c r="O704" s="8">
        <v>45</v>
      </c>
      <c r="P704" s="12">
        <f t="shared" ref="P704:P767" si="305">O704/G704</f>
        <v>0.9375</v>
      </c>
      <c r="Q704" s="8">
        <v>31</v>
      </c>
      <c r="R704" s="12">
        <f t="shared" ref="R704:R767" si="306">Q704/G704</f>
        <v>0.64583333333333337</v>
      </c>
      <c r="S704" s="8">
        <v>6</v>
      </c>
      <c r="T704" s="8">
        <v>0</v>
      </c>
      <c r="U704" s="8">
        <v>1</v>
      </c>
      <c r="V704" s="8"/>
      <c r="W704" s="8">
        <v>0</v>
      </c>
      <c r="X704" s="8">
        <v>0</v>
      </c>
      <c r="Y704" s="17">
        <f t="shared" ref="Y704:Y767" si="307">IF(T704&gt;0,"YES",T704)</f>
        <v>0</v>
      </c>
      <c r="Z704" s="17" t="str">
        <f t="shared" ref="Z704:Z767" si="308">IF(U704&gt;0,"YES",U704)</f>
        <v>YES</v>
      </c>
      <c r="AA704" s="17">
        <f t="shared" ref="AA704:AA767" si="309">IF(V704&gt;0,"YES",V704)</f>
        <v>0</v>
      </c>
      <c r="AB704" s="17">
        <f t="shared" ref="AB704:AB767" si="310">IF(W704&gt;0,"YES",W704)</f>
        <v>0</v>
      </c>
      <c r="AC704" s="17">
        <f t="shared" ref="AC704:AC767" si="311">IF(X704&gt;0,"YES",X704)</f>
        <v>0</v>
      </c>
      <c r="AD704" s="8">
        <v>22</v>
      </c>
      <c r="AE704" s="12">
        <f t="shared" ref="AE704:AE767" si="312">AD704/G704</f>
        <v>0.45833333333333331</v>
      </c>
      <c r="AF704" s="19">
        <f t="shared" ref="AF704:AF767" si="313">IF(G704&gt;=35,1,0)</f>
        <v>1</v>
      </c>
      <c r="AG704" s="19">
        <f t="shared" ref="AG704:AG767" si="314">IF(OR(I704&gt;=0.095,H704&gt;=10),1,0)</f>
        <v>1</v>
      </c>
      <c r="AH704" s="19">
        <f t="shared" ref="AH704:AH767" si="315">IF(L704&gt;=0.495,1,0)</f>
        <v>1</v>
      </c>
      <c r="AI704" s="19">
        <f t="shared" ref="AI704:AI767" si="316">IF(N704&gt;=0.395,1,0)</f>
        <v>0</v>
      </c>
      <c r="AJ704" s="19">
        <f t="shared" ref="AJ704:AJ735" si="317">IF(P704&gt;=0.695,1,0)</f>
        <v>1</v>
      </c>
      <c r="AK704" s="19">
        <f t="shared" ref="AK704:AK767" si="318">IF(R704&gt;=0.495,1,0)</f>
        <v>1</v>
      </c>
      <c r="AL704" s="19">
        <f t="shared" ref="AL704:AL767" si="319">IF(S704&gt;=3,1,0)</f>
        <v>1</v>
      </c>
      <c r="AM704" s="8">
        <f t="shared" ref="AM704:AM767" si="320">IF(OR(Y704="YES",Z704="YES",AA704="YES"),1,0)</f>
        <v>1</v>
      </c>
      <c r="AN704" s="8">
        <f t="shared" ref="AN704:AN767" si="321">IF(OR(AB704="YES",AC704="YES"),1,0)</f>
        <v>0</v>
      </c>
      <c r="AO704" s="8">
        <f t="shared" ref="AO704:AO767" si="322">IF(AE704&gt;=0.59,1,0)</f>
        <v>0</v>
      </c>
      <c r="AP704" s="8">
        <f t="shared" ref="AP704:AP767" si="323">SUM(AF704:AO704)</f>
        <v>7</v>
      </c>
    </row>
    <row r="705" spans="1:42" x14ac:dyDescent="0.25">
      <c r="A705" s="8" t="s">
        <v>2324</v>
      </c>
      <c r="B705" s="8" t="s">
        <v>2333</v>
      </c>
      <c r="C705" s="9" t="s">
        <v>2153</v>
      </c>
      <c r="D705" s="10" t="s">
        <v>1031</v>
      </c>
      <c r="E705" s="8" t="s">
        <v>1032</v>
      </c>
      <c r="F705" s="11">
        <v>29</v>
      </c>
      <c r="G705" s="11">
        <v>17</v>
      </c>
      <c r="H705" s="11">
        <f t="shared" si="303"/>
        <v>-12</v>
      </c>
      <c r="I705" s="52">
        <f t="shared" si="302"/>
        <v>-0.41379310344827586</v>
      </c>
      <c r="J705" s="11">
        <v>18</v>
      </c>
      <c r="K705" s="11">
        <v>3</v>
      </c>
      <c r="L705" s="14">
        <f t="shared" si="301"/>
        <v>0.16666666666666666</v>
      </c>
      <c r="M705" s="8">
        <v>7</v>
      </c>
      <c r="N705" s="12">
        <f t="shared" si="304"/>
        <v>0.41176470588235292</v>
      </c>
      <c r="O705" s="8">
        <v>14</v>
      </c>
      <c r="P705" s="12">
        <f t="shared" si="305"/>
        <v>0.82352941176470584</v>
      </c>
      <c r="Q705" s="8">
        <v>10</v>
      </c>
      <c r="R705" s="12">
        <f t="shared" si="306"/>
        <v>0.58823529411764708</v>
      </c>
      <c r="S705" s="8">
        <v>10</v>
      </c>
      <c r="T705" s="8">
        <v>0</v>
      </c>
      <c r="U705" s="8">
        <v>0</v>
      </c>
      <c r="V705" s="8"/>
      <c r="W705" s="8">
        <v>0</v>
      </c>
      <c r="X705" s="8">
        <v>0</v>
      </c>
      <c r="Y705" s="17">
        <f t="shared" si="307"/>
        <v>0</v>
      </c>
      <c r="Z705" s="17">
        <f t="shared" si="308"/>
        <v>0</v>
      </c>
      <c r="AA705" s="17">
        <f t="shared" si="309"/>
        <v>0</v>
      </c>
      <c r="AB705" s="17">
        <f t="shared" si="310"/>
        <v>0</v>
      </c>
      <c r="AC705" s="17">
        <f t="shared" si="311"/>
        <v>0</v>
      </c>
      <c r="AD705" s="8">
        <v>9</v>
      </c>
      <c r="AE705" s="12">
        <f t="shared" si="312"/>
        <v>0.52941176470588236</v>
      </c>
      <c r="AF705" s="19">
        <f t="shared" si="313"/>
        <v>0</v>
      </c>
      <c r="AG705" s="19">
        <f t="shared" si="314"/>
        <v>0</v>
      </c>
      <c r="AH705" s="19">
        <f t="shared" si="315"/>
        <v>0</v>
      </c>
      <c r="AI705" s="19">
        <f t="shared" si="316"/>
        <v>1</v>
      </c>
      <c r="AJ705" s="19">
        <f t="shared" si="317"/>
        <v>1</v>
      </c>
      <c r="AK705" s="19">
        <f t="shared" si="318"/>
        <v>1</v>
      </c>
      <c r="AL705" s="19">
        <f t="shared" si="319"/>
        <v>1</v>
      </c>
      <c r="AM705" s="8">
        <f t="shared" si="320"/>
        <v>0</v>
      </c>
      <c r="AN705" s="8">
        <f t="shared" si="321"/>
        <v>0</v>
      </c>
      <c r="AO705" s="8">
        <f t="shared" si="322"/>
        <v>0</v>
      </c>
      <c r="AP705" s="8">
        <f t="shared" si="323"/>
        <v>4</v>
      </c>
    </row>
    <row r="706" spans="1:42" x14ac:dyDescent="0.25">
      <c r="A706" s="8" t="s">
        <v>2324</v>
      </c>
      <c r="B706" s="8" t="s">
        <v>2333</v>
      </c>
      <c r="C706" s="9" t="s">
        <v>2154</v>
      </c>
      <c r="D706" s="10" t="s">
        <v>1619</v>
      </c>
      <c r="E706" s="8" t="s">
        <v>2335</v>
      </c>
      <c r="F706" s="11">
        <v>10</v>
      </c>
      <c r="G706" s="11">
        <v>19</v>
      </c>
      <c r="H706" s="11">
        <f t="shared" si="303"/>
        <v>9</v>
      </c>
      <c r="I706" s="52">
        <f t="shared" si="302"/>
        <v>0.9</v>
      </c>
      <c r="J706" s="11">
        <v>1</v>
      </c>
      <c r="K706" s="11">
        <v>5</v>
      </c>
      <c r="L706" s="14">
        <f t="shared" si="301"/>
        <v>5</v>
      </c>
      <c r="M706" s="8">
        <v>2</v>
      </c>
      <c r="N706" s="12">
        <f t="shared" si="304"/>
        <v>0.10526315789473684</v>
      </c>
      <c r="O706" s="8">
        <v>7</v>
      </c>
      <c r="P706" s="12">
        <f t="shared" si="305"/>
        <v>0.36842105263157893</v>
      </c>
      <c r="Q706" s="8">
        <v>5</v>
      </c>
      <c r="R706" s="12">
        <f t="shared" si="306"/>
        <v>0.26315789473684209</v>
      </c>
      <c r="S706" s="8">
        <v>2</v>
      </c>
      <c r="T706" s="8">
        <v>0</v>
      </c>
      <c r="U706" s="8">
        <v>0</v>
      </c>
      <c r="V706" s="8"/>
      <c r="W706" s="8">
        <v>0</v>
      </c>
      <c r="X706" s="8">
        <v>0</v>
      </c>
      <c r="Y706" s="17">
        <f t="shared" si="307"/>
        <v>0</v>
      </c>
      <c r="Z706" s="17">
        <f t="shared" si="308"/>
        <v>0</v>
      </c>
      <c r="AA706" s="17">
        <f t="shared" si="309"/>
        <v>0</v>
      </c>
      <c r="AB706" s="17">
        <f t="shared" si="310"/>
        <v>0</v>
      </c>
      <c r="AC706" s="17">
        <f t="shared" si="311"/>
        <v>0</v>
      </c>
      <c r="AD706" s="8">
        <v>1</v>
      </c>
      <c r="AE706" s="12">
        <f t="shared" si="312"/>
        <v>5.2631578947368418E-2</v>
      </c>
      <c r="AF706" s="19">
        <f t="shared" si="313"/>
        <v>0</v>
      </c>
      <c r="AG706" s="19">
        <f t="shared" si="314"/>
        <v>1</v>
      </c>
      <c r="AH706" s="19">
        <f t="shared" si="315"/>
        <v>1</v>
      </c>
      <c r="AI706" s="19">
        <f t="shared" si="316"/>
        <v>0</v>
      </c>
      <c r="AJ706" s="19">
        <f t="shared" si="317"/>
        <v>0</v>
      </c>
      <c r="AK706" s="19">
        <f t="shared" si="318"/>
        <v>0</v>
      </c>
      <c r="AL706" s="19">
        <f t="shared" si="319"/>
        <v>0</v>
      </c>
      <c r="AM706" s="8">
        <f t="shared" si="320"/>
        <v>0</v>
      </c>
      <c r="AN706" s="8">
        <f t="shared" si="321"/>
        <v>0</v>
      </c>
      <c r="AO706" s="8">
        <f t="shared" si="322"/>
        <v>0</v>
      </c>
      <c r="AP706" s="8">
        <f t="shared" si="323"/>
        <v>2</v>
      </c>
    </row>
    <row r="707" spans="1:42" x14ac:dyDescent="0.25">
      <c r="A707" s="8" t="s">
        <v>2324</v>
      </c>
      <c r="B707" s="8" t="s">
        <v>2333</v>
      </c>
      <c r="C707" s="9" t="s">
        <v>2033</v>
      </c>
      <c r="D707" s="10" t="s">
        <v>1620</v>
      </c>
      <c r="E707" s="8" t="s">
        <v>1621</v>
      </c>
      <c r="F707" s="11">
        <v>30</v>
      </c>
      <c r="G707" s="11">
        <v>27</v>
      </c>
      <c r="H707" s="11">
        <f t="shared" si="303"/>
        <v>-3</v>
      </c>
      <c r="I707" s="52">
        <f t="shared" si="302"/>
        <v>-0.1</v>
      </c>
      <c r="J707" s="11">
        <v>22</v>
      </c>
      <c r="K707" s="11">
        <v>12</v>
      </c>
      <c r="L707" s="14">
        <f t="shared" si="301"/>
        <v>0.54545454545454541</v>
      </c>
      <c r="M707" s="8">
        <v>5</v>
      </c>
      <c r="N707" s="12">
        <f t="shared" si="304"/>
        <v>0.18518518518518517</v>
      </c>
      <c r="O707" s="8">
        <v>23</v>
      </c>
      <c r="P707" s="12">
        <f t="shared" si="305"/>
        <v>0.85185185185185186</v>
      </c>
      <c r="Q707" s="8">
        <v>12</v>
      </c>
      <c r="R707" s="12">
        <f t="shared" si="306"/>
        <v>0.44444444444444442</v>
      </c>
      <c r="S707" s="8">
        <v>5</v>
      </c>
      <c r="T707" s="8">
        <v>0</v>
      </c>
      <c r="U707" s="8">
        <v>0</v>
      </c>
      <c r="V707" s="8"/>
      <c r="W707" s="8">
        <v>0</v>
      </c>
      <c r="X707" s="8">
        <v>1</v>
      </c>
      <c r="Y707" s="17">
        <f t="shared" si="307"/>
        <v>0</v>
      </c>
      <c r="Z707" s="17">
        <f t="shared" si="308"/>
        <v>0</v>
      </c>
      <c r="AA707" s="17">
        <f t="shared" si="309"/>
        <v>0</v>
      </c>
      <c r="AB707" s="17">
        <f t="shared" si="310"/>
        <v>0</v>
      </c>
      <c r="AC707" s="17" t="str">
        <f t="shared" si="311"/>
        <v>YES</v>
      </c>
      <c r="AD707" s="8">
        <v>12</v>
      </c>
      <c r="AE707" s="12">
        <f t="shared" si="312"/>
        <v>0.44444444444444442</v>
      </c>
      <c r="AF707" s="19">
        <f t="shared" si="313"/>
        <v>0</v>
      </c>
      <c r="AG707" s="19">
        <f t="shared" si="314"/>
        <v>0</v>
      </c>
      <c r="AH707" s="19">
        <f t="shared" si="315"/>
        <v>1</v>
      </c>
      <c r="AI707" s="19">
        <f t="shared" si="316"/>
        <v>0</v>
      </c>
      <c r="AJ707" s="19">
        <f t="shared" si="317"/>
        <v>1</v>
      </c>
      <c r="AK707" s="19">
        <f t="shared" si="318"/>
        <v>0</v>
      </c>
      <c r="AL707" s="19">
        <f t="shared" si="319"/>
        <v>1</v>
      </c>
      <c r="AM707" s="8">
        <f t="shared" si="320"/>
        <v>0</v>
      </c>
      <c r="AN707" s="8">
        <f t="shared" si="321"/>
        <v>1</v>
      </c>
      <c r="AO707" s="8">
        <f t="shared" si="322"/>
        <v>0</v>
      </c>
      <c r="AP707" s="8">
        <f t="shared" si="323"/>
        <v>4</v>
      </c>
    </row>
    <row r="708" spans="1:42" x14ac:dyDescent="0.25">
      <c r="A708" s="8" t="s">
        <v>2324</v>
      </c>
      <c r="B708" s="8" t="s">
        <v>2333</v>
      </c>
      <c r="C708" s="9" t="s">
        <v>2078</v>
      </c>
      <c r="D708" s="10" t="s">
        <v>1033</v>
      </c>
      <c r="E708" s="8" t="s">
        <v>1034</v>
      </c>
      <c r="F708" s="11">
        <v>178</v>
      </c>
      <c r="G708" s="11">
        <v>133</v>
      </c>
      <c r="H708" s="11">
        <f t="shared" si="303"/>
        <v>-45</v>
      </c>
      <c r="I708" s="52">
        <f t="shared" si="302"/>
        <v>-0.25280898876404495</v>
      </c>
      <c r="J708" s="11">
        <v>20</v>
      </c>
      <c r="K708" s="11">
        <v>7</v>
      </c>
      <c r="L708" s="14">
        <f t="shared" si="301"/>
        <v>0.35</v>
      </c>
      <c r="M708" s="8">
        <v>7</v>
      </c>
      <c r="N708" s="12">
        <f t="shared" si="304"/>
        <v>5.2631578947368418E-2</v>
      </c>
      <c r="O708" s="8">
        <v>42</v>
      </c>
      <c r="P708" s="12">
        <f t="shared" si="305"/>
        <v>0.31578947368421051</v>
      </c>
      <c r="Q708" s="8">
        <v>30</v>
      </c>
      <c r="R708" s="12">
        <f t="shared" si="306"/>
        <v>0.22556390977443608</v>
      </c>
      <c r="S708" s="8">
        <v>2</v>
      </c>
      <c r="T708" s="8">
        <v>0</v>
      </c>
      <c r="U708" s="8">
        <v>1</v>
      </c>
      <c r="V708" s="8"/>
      <c r="W708" s="8">
        <v>0</v>
      </c>
      <c r="X708" s="8">
        <v>0</v>
      </c>
      <c r="Y708" s="17">
        <f t="shared" si="307"/>
        <v>0</v>
      </c>
      <c r="Z708" s="17" t="str">
        <f t="shared" si="308"/>
        <v>YES</v>
      </c>
      <c r="AA708" s="17">
        <f t="shared" si="309"/>
        <v>0</v>
      </c>
      <c r="AB708" s="17">
        <f t="shared" si="310"/>
        <v>0</v>
      </c>
      <c r="AC708" s="17">
        <f t="shared" si="311"/>
        <v>0</v>
      </c>
      <c r="AD708" s="8">
        <v>0</v>
      </c>
      <c r="AE708" s="12">
        <f t="shared" si="312"/>
        <v>0</v>
      </c>
      <c r="AF708" s="19">
        <f t="shared" si="313"/>
        <v>1</v>
      </c>
      <c r="AG708" s="19">
        <f t="shared" si="314"/>
        <v>0</v>
      </c>
      <c r="AH708" s="19">
        <f t="shared" si="315"/>
        <v>0</v>
      </c>
      <c r="AI708" s="19">
        <f t="shared" si="316"/>
        <v>0</v>
      </c>
      <c r="AJ708" s="19">
        <f t="shared" si="317"/>
        <v>0</v>
      </c>
      <c r="AK708" s="19">
        <f t="shared" si="318"/>
        <v>0</v>
      </c>
      <c r="AL708" s="19">
        <f t="shared" si="319"/>
        <v>0</v>
      </c>
      <c r="AM708" s="8">
        <f t="shared" si="320"/>
        <v>1</v>
      </c>
      <c r="AN708" s="8">
        <f t="shared" si="321"/>
        <v>0</v>
      </c>
      <c r="AO708" s="8">
        <f t="shared" si="322"/>
        <v>0</v>
      </c>
      <c r="AP708" s="8">
        <f t="shared" si="323"/>
        <v>2</v>
      </c>
    </row>
    <row r="709" spans="1:42" x14ac:dyDescent="0.25">
      <c r="A709" s="8" t="s">
        <v>2324</v>
      </c>
      <c r="B709" s="8" t="s">
        <v>2336</v>
      </c>
      <c r="C709" s="9" t="s">
        <v>1986</v>
      </c>
      <c r="D709" s="10" t="s">
        <v>1035</v>
      </c>
      <c r="E709" s="8" t="s">
        <v>1036</v>
      </c>
      <c r="F709" s="11">
        <v>8</v>
      </c>
      <c r="G709" s="11">
        <v>12</v>
      </c>
      <c r="H709" s="11">
        <f t="shared" si="303"/>
        <v>4</v>
      </c>
      <c r="I709" s="52">
        <f t="shared" si="302"/>
        <v>0.5</v>
      </c>
      <c r="J709" s="11">
        <v>4</v>
      </c>
      <c r="K709" s="11">
        <v>2</v>
      </c>
      <c r="L709" s="14">
        <f t="shared" si="301"/>
        <v>0.5</v>
      </c>
      <c r="M709" s="8">
        <v>3</v>
      </c>
      <c r="N709" s="12">
        <f t="shared" si="304"/>
        <v>0.25</v>
      </c>
      <c r="O709" s="8">
        <v>8</v>
      </c>
      <c r="P709" s="12">
        <f t="shared" si="305"/>
        <v>0.66666666666666663</v>
      </c>
      <c r="Q709" s="8">
        <v>6</v>
      </c>
      <c r="R709" s="12">
        <f t="shared" si="306"/>
        <v>0.5</v>
      </c>
      <c r="S709" s="8">
        <v>7</v>
      </c>
      <c r="T709" s="8">
        <v>0</v>
      </c>
      <c r="U709" s="8">
        <v>0</v>
      </c>
      <c r="V709" s="8"/>
      <c r="W709" s="8">
        <v>0</v>
      </c>
      <c r="X709" s="8">
        <v>0</v>
      </c>
      <c r="Y709" s="17">
        <f t="shared" si="307"/>
        <v>0</v>
      </c>
      <c r="Z709" s="17">
        <f t="shared" si="308"/>
        <v>0</v>
      </c>
      <c r="AA709" s="17">
        <f t="shared" si="309"/>
        <v>0</v>
      </c>
      <c r="AB709" s="17">
        <f t="shared" si="310"/>
        <v>0</v>
      </c>
      <c r="AC709" s="17">
        <f t="shared" si="311"/>
        <v>0</v>
      </c>
      <c r="AD709" s="8">
        <v>7</v>
      </c>
      <c r="AE709" s="12">
        <f t="shared" si="312"/>
        <v>0.58333333333333337</v>
      </c>
      <c r="AF709" s="19">
        <f t="shared" si="313"/>
        <v>0</v>
      </c>
      <c r="AG709" s="19">
        <f t="shared" si="314"/>
        <v>1</v>
      </c>
      <c r="AH709" s="19">
        <f t="shared" si="315"/>
        <v>1</v>
      </c>
      <c r="AI709" s="19">
        <f t="shared" si="316"/>
        <v>0</v>
      </c>
      <c r="AJ709" s="19">
        <f t="shared" si="317"/>
        <v>0</v>
      </c>
      <c r="AK709" s="19">
        <f t="shared" si="318"/>
        <v>1</v>
      </c>
      <c r="AL709" s="19">
        <f t="shared" si="319"/>
        <v>1</v>
      </c>
      <c r="AM709" s="8">
        <f t="shared" si="320"/>
        <v>0</v>
      </c>
      <c r="AN709" s="8">
        <f t="shared" si="321"/>
        <v>0</v>
      </c>
      <c r="AO709" s="8">
        <f t="shared" si="322"/>
        <v>0</v>
      </c>
      <c r="AP709" s="8">
        <f t="shared" si="323"/>
        <v>4</v>
      </c>
    </row>
    <row r="710" spans="1:42" x14ac:dyDescent="0.25">
      <c r="A710" s="8" t="s">
        <v>2324</v>
      </c>
      <c r="B710" s="8" t="s">
        <v>2336</v>
      </c>
      <c r="C710" s="9" t="s">
        <v>2028</v>
      </c>
      <c r="D710" s="10" t="s">
        <v>1037</v>
      </c>
      <c r="E710" s="8" t="s">
        <v>1038</v>
      </c>
      <c r="F710" s="11">
        <v>10</v>
      </c>
      <c r="G710" s="11">
        <v>10</v>
      </c>
      <c r="H710" s="11">
        <f t="shared" si="303"/>
        <v>0</v>
      </c>
      <c r="I710" s="52">
        <f t="shared" si="302"/>
        <v>0</v>
      </c>
      <c r="J710" s="11">
        <v>6</v>
      </c>
      <c r="K710" s="11">
        <v>2</v>
      </c>
      <c r="L710" s="14">
        <f t="shared" si="301"/>
        <v>0.33333333333333331</v>
      </c>
      <c r="M710" s="8">
        <v>4</v>
      </c>
      <c r="N710" s="12">
        <f t="shared" si="304"/>
        <v>0.4</v>
      </c>
      <c r="O710" s="8">
        <v>7</v>
      </c>
      <c r="P710" s="12">
        <f t="shared" si="305"/>
        <v>0.7</v>
      </c>
      <c r="Q710" s="8">
        <v>5</v>
      </c>
      <c r="R710" s="12">
        <f t="shared" si="306"/>
        <v>0.5</v>
      </c>
      <c r="S710" s="8">
        <v>5</v>
      </c>
      <c r="T710" s="8">
        <v>0</v>
      </c>
      <c r="U710" s="8">
        <v>1</v>
      </c>
      <c r="V710" s="8"/>
      <c r="W710" s="8">
        <v>1</v>
      </c>
      <c r="X710" s="8">
        <v>1</v>
      </c>
      <c r="Y710" s="17">
        <f t="shared" si="307"/>
        <v>0</v>
      </c>
      <c r="Z710" s="17" t="str">
        <f t="shared" si="308"/>
        <v>YES</v>
      </c>
      <c r="AA710" s="17">
        <f t="shared" si="309"/>
        <v>0</v>
      </c>
      <c r="AB710" s="17" t="str">
        <f t="shared" si="310"/>
        <v>YES</v>
      </c>
      <c r="AC710" s="17" t="str">
        <f t="shared" si="311"/>
        <v>YES</v>
      </c>
      <c r="AD710" s="8">
        <v>6</v>
      </c>
      <c r="AE710" s="12">
        <f t="shared" si="312"/>
        <v>0.6</v>
      </c>
      <c r="AF710" s="19">
        <f t="shared" si="313"/>
        <v>0</v>
      </c>
      <c r="AG710" s="19">
        <f t="shared" si="314"/>
        <v>0</v>
      </c>
      <c r="AH710" s="19">
        <f t="shared" si="315"/>
        <v>0</v>
      </c>
      <c r="AI710" s="19">
        <f t="shared" si="316"/>
        <v>1</v>
      </c>
      <c r="AJ710" s="19">
        <f t="shared" si="317"/>
        <v>1</v>
      </c>
      <c r="AK710" s="19">
        <f t="shared" si="318"/>
        <v>1</v>
      </c>
      <c r="AL710" s="19">
        <f t="shared" si="319"/>
        <v>1</v>
      </c>
      <c r="AM710" s="8">
        <f t="shared" si="320"/>
        <v>1</v>
      </c>
      <c r="AN710" s="8">
        <f t="shared" si="321"/>
        <v>1</v>
      </c>
      <c r="AO710" s="8">
        <f t="shared" si="322"/>
        <v>1</v>
      </c>
      <c r="AP710" s="8">
        <f t="shared" si="323"/>
        <v>7</v>
      </c>
    </row>
    <row r="711" spans="1:42" x14ac:dyDescent="0.25">
      <c r="A711" s="8" t="s">
        <v>2324</v>
      </c>
      <c r="B711" s="8" t="s">
        <v>2336</v>
      </c>
      <c r="C711" s="9" t="s">
        <v>2173</v>
      </c>
      <c r="D711" s="10" t="s">
        <v>1039</v>
      </c>
      <c r="E711" s="8" t="s">
        <v>1040</v>
      </c>
      <c r="F711" s="11">
        <v>39</v>
      </c>
      <c r="G711" s="11">
        <v>29</v>
      </c>
      <c r="H711" s="11">
        <f t="shared" si="303"/>
        <v>-10</v>
      </c>
      <c r="I711" s="52">
        <f t="shared" si="302"/>
        <v>-0.25641025641025639</v>
      </c>
      <c r="J711" s="11">
        <v>14</v>
      </c>
      <c r="K711" s="11">
        <v>7</v>
      </c>
      <c r="L711" s="14">
        <f t="shared" si="301"/>
        <v>0.5</v>
      </c>
      <c r="M711" s="8">
        <v>12</v>
      </c>
      <c r="N711" s="12">
        <f t="shared" si="304"/>
        <v>0.41379310344827586</v>
      </c>
      <c r="O711" s="8">
        <v>21</v>
      </c>
      <c r="P711" s="12">
        <f t="shared" si="305"/>
        <v>0.72413793103448276</v>
      </c>
      <c r="Q711" s="8">
        <v>19</v>
      </c>
      <c r="R711" s="12">
        <f t="shared" si="306"/>
        <v>0.65517241379310343</v>
      </c>
      <c r="S711" s="8">
        <v>12</v>
      </c>
      <c r="T711" s="8">
        <v>0</v>
      </c>
      <c r="U711" s="8">
        <v>1</v>
      </c>
      <c r="V711" s="8"/>
      <c r="W711" s="8">
        <v>0</v>
      </c>
      <c r="X711" s="8">
        <v>0</v>
      </c>
      <c r="Y711" s="17">
        <f t="shared" si="307"/>
        <v>0</v>
      </c>
      <c r="Z711" s="17" t="str">
        <f t="shared" si="308"/>
        <v>YES</v>
      </c>
      <c r="AA711" s="17">
        <f t="shared" si="309"/>
        <v>0</v>
      </c>
      <c r="AB711" s="17">
        <f t="shared" si="310"/>
        <v>0</v>
      </c>
      <c r="AC711" s="17">
        <f t="shared" si="311"/>
        <v>0</v>
      </c>
      <c r="AD711" s="8">
        <v>15</v>
      </c>
      <c r="AE711" s="12">
        <f t="shared" si="312"/>
        <v>0.51724137931034486</v>
      </c>
      <c r="AF711" s="19">
        <f t="shared" si="313"/>
        <v>0</v>
      </c>
      <c r="AG711" s="19">
        <f t="shared" si="314"/>
        <v>0</v>
      </c>
      <c r="AH711" s="19">
        <f t="shared" si="315"/>
        <v>1</v>
      </c>
      <c r="AI711" s="19">
        <f t="shared" si="316"/>
        <v>1</v>
      </c>
      <c r="AJ711" s="19">
        <f t="shared" si="317"/>
        <v>1</v>
      </c>
      <c r="AK711" s="19">
        <f t="shared" si="318"/>
        <v>1</v>
      </c>
      <c r="AL711" s="19">
        <f t="shared" si="319"/>
        <v>1</v>
      </c>
      <c r="AM711" s="8">
        <f t="shared" si="320"/>
        <v>1</v>
      </c>
      <c r="AN711" s="8">
        <f t="shared" si="321"/>
        <v>0</v>
      </c>
      <c r="AO711" s="8">
        <f t="shared" si="322"/>
        <v>0</v>
      </c>
      <c r="AP711" s="8">
        <f t="shared" si="323"/>
        <v>6</v>
      </c>
    </row>
    <row r="712" spans="1:42" x14ac:dyDescent="0.25">
      <c r="A712" s="8" t="s">
        <v>2324</v>
      </c>
      <c r="B712" s="8" t="s">
        <v>2336</v>
      </c>
      <c r="C712" s="9" t="s">
        <v>1987</v>
      </c>
      <c r="D712" s="10" t="s">
        <v>1041</v>
      </c>
      <c r="E712" s="8" t="s">
        <v>1042</v>
      </c>
      <c r="F712" s="11">
        <v>12</v>
      </c>
      <c r="G712" s="11">
        <v>12</v>
      </c>
      <c r="H712" s="11">
        <f t="shared" si="303"/>
        <v>0</v>
      </c>
      <c r="I712" s="52">
        <f t="shared" si="302"/>
        <v>0</v>
      </c>
      <c r="J712" s="11">
        <v>6</v>
      </c>
      <c r="K712" s="11">
        <v>3</v>
      </c>
      <c r="L712" s="14">
        <f t="shared" si="301"/>
        <v>0.5</v>
      </c>
      <c r="M712" s="8">
        <v>4</v>
      </c>
      <c r="N712" s="12">
        <f t="shared" si="304"/>
        <v>0.33333333333333331</v>
      </c>
      <c r="O712" s="8">
        <v>9</v>
      </c>
      <c r="P712" s="12">
        <f t="shared" si="305"/>
        <v>0.75</v>
      </c>
      <c r="Q712" s="8">
        <v>7</v>
      </c>
      <c r="R712" s="12">
        <f t="shared" si="306"/>
        <v>0.58333333333333337</v>
      </c>
      <c r="S712" s="8">
        <v>7</v>
      </c>
      <c r="T712" s="8">
        <v>0</v>
      </c>
      <c r="U712" s="8">
        <v>0</v>
      </c>
      <c r="V712" s="8"/>
      <c r="W712" s="8">
        <v>1</v>
      </c>
      <c r="X712" s="8">
        <v>0</v>
      </c>
      <c r="Y712" s="17">
        <f t="shared" si="307"/>
        <v>0</v>
      </c>
      <c r="Z712" s="17">
        <f t="shared" si="308"/>
        <v>0</v>
      </c>
      <c r="AA712" s="17">
        <f t="shared" si="309"/>
        <v>0</v>
      </c>
      <c r="AB712" s="17" t="str">
        <f t="shared" si="310"/>
        <v>YES</v>
      </c>
      <c r="AC712" s="17">
        <f t="shared" si="311"/>
        <v>0</v>
      </c>
      <c r="AD712" s="8">
        <v>10</v>
      </c>
      <c r="AE712" s="12">
        <f t="shared" si="312"/>
        <v>0.83333333333333337</v>
      </c>
      <c r="AF712" s="19">
        <f t="shared" si="313"/>
        <v>0</v>
      </c>
      <c r="AG712" s="19">
        <f t="shared" si="314"/>
        <v>0</v>
      </c>
      <c r="AH712" s="19">
        <f t="shared" si="315"/>
        <v>1</v>
      </c>
      <c r="AI712" s="19">
        <f t="shared" si="316"/>
        <v>0</v>
      </c>
      <c r="AJ712" s="19">
        <f t="shared" si="317"/>
        <v>1</v>
      </c>
      <c r="AK712" s="19">
        <f t="shared" si="318"/>
        <v>1</v>
      </c>
      <c r="AL712" s="19">
        <f t="shared" si="319"/>
        <v>1</v>
      </c>
      <c r="AM712" s="8">
        <f t="shared" si="320"/>
        <v>0</v>
      </c>
      <c r="AN712" s="8">
        <f t="shared" si="321"/>
        <v>1</v>
      </c>
      <c r="AO712" s="8">
        <f t="shared" si="322"/>
        <v>1</v>
      </c>
      <c r="AP712" s="8">
        <f t="shared" si="323"/>
        <v>6</v>
      </c>
    </row>
    <row r="713" spans="1:42" x14ac:dyDescent="0.25">
      <c r="A713" s="8" t="s">
        <v>2324</v>
      </c>
      <c r="B713" s="8" t="s">
        <v>2336</v>
      </c>
      <c r="C713" s="9" t="s">
        <v>1966</v>
      </c>
      <c r="D713" s="10" t="s">
        <v>1043</v>
      </c>
      <c r="E713" s="8" t="s">
        <v>1044</v>
      </c>
      <c r="F713" s="11">
        <v>12</v>
      </c>
      <c r="G713" s="11">
        <v>10</v>
      </c>
      <c r="H713" s="11">
        <f t="shared" si="303"/>
        <v>-2</v>
      </c>
      <c r="I713" s="52">
        <f t="shared" si="302"/>
        <v>-0.16666666666666666</v>
      </c>
      <c r="J713" s="11">
        <v>3</v>
      </c>
      <c r="K713" s="11">
        <v>1</v>
      </c>
      <c r="L713" s="14">
        <f t="shared" si="301"/>
        <v>0.33333333333333331</v>
      </c>
      <c r="M713" s="8">
        <v>3</v>
      </c>
      <c r="N713" s="12">
        <f t="shared" si="304"/>
        <v>0.3</v>
      </c>
      <c r="O713" s="8">
        <v>9</v>
      </c>
      <c r="P713" s="12">
        <f t="shared" si="305"/>
        <v>0.9</v>
      </c>
      <c r="Q713" s="8">
        <v>4</v>
      </c>
      <c r="R713" s="12">
        <f t="shared" si="306"/>
        <v>0.4</v>
      </c>
      <c r="S713" s="8">
        <v>6</v>
      </c>
      <c r="T713" s="8">
        <v>0</v>
      </c>
      <c r="U713" s="8">
        <v>0</v>
      </c>
      <c r="V713" s="8"/>
      <c r="W713" s="8">
        <v>3</v>
      </c>
      <c r="X713" s="8">
        <v>0</v>
      </c>
      <c r="Y713" s="17">
        <f t="shared" si="307"/>
        <v>0</v>
      </c>
      <c r="Z713" s="17">
        <f t="shared" si="308"/>
        <v>0</v>
      </c>
      <c r="AA713" s="17">
        <f t="shared" si="309"/>
        <v>0</v>
      </c>
      <c r="AB713" s="17" t="str">
        <f t="shared" si="310"/>
        <v>YES</v>
      </c>
      <c r="AC713" s="17">
        <f t="shared" si="311"/>
        <v>0</v>
      </c>
      <c r="AD713" s="8">
        <v>7</v>
      </c>
      <c r="AE713" s="12">
        <f t="shared" si="312"/>
        <v>0.7</v>
      </c>
      <c r="AF713" s="19">
        <f t="shared" si="313"/>
        <v>0</v>
      </c>
      <c r="AG713" s="19">
        <f t="shared" si="314"/>
        <v>0</v>
      </c>
      <c r="AH713" s="19">
        <f t="shared" si="315"/>
        <v>0</v>
      </c>
      <c r="AI713" s="19">
        <f t="shared" si="316"/>
        <v>0</v>
      </c>
      <c r="AJ713" s="19">
        <f t="shared" si="317"/>
        <v>1</v>
      </c>
      <c r="AK713" s="19">
        <f t="shared" si="318"/>
        <v>0</v>
      </c>
      <c r="AL713" s="19">
        <f t="shared" si="319"/>
        <v>1</v>
      </c>
      <c r="AM713" s="8">
        <f t="shared" si="320"/>
        <v>0</v>
      </c>
      <c r="AN713" s="8">
        <f t="shared" si="321"/>
        <v>1</v>
      </c>
      <c r="AO713" s="8">
        <f t="shared" si="322"/>
        <v>1</v>
      </c>
      <c r="AP713" s="8">
        <f t="shared" si="323"/>
        <v>4</v>
      </c>
    </row>
    <row r="714" spans="1:42" x14ac:dyDescent="0.25">
      <c r="A714" s="8" t="s">
        <v>2324</v>
      </c>
      <c r="B714" s="8" t="s">
        <v>2336</v>
      </c>
      <c r="C714" s="9" t="s">
        <v>2059</v>
      </c>
      <c r="D714" s="10" t="s">
        <v>1045</v>
      </c>
      <c r="E714" s="8" t="s">
        <v>1046</v>
      </c>
      <c r="F714" s="11">
        <v>23</v>
      </c>
      <c r="G714" s="11">
        <v>14</v>
      </c>
      <c r="H714" s="11">
        <f t="shared" si="303"/>
        <v>-9</v>
      </c>
      <c r="I714" s="52">
        <f t="shared" si="302"/>
        <v>-0.39130434782608697</v>
      </c>
      <c r="J714" s="11">
        <v>10</v>
      </c>
      <c r="K714" s="11">
        <v>2</v>
      </c>
      <c r="L714" s="14">
        <f t="shared" si="301"/>
        <v>0.2</v>
      </c>
      <c r="M714" s="8">
        <v>5</v>
      </c>
      <c r="N714" s="12">
        <f t="shared" si="304"/>
        <v>0.35714285714285715</v>
      </c>
      <c r="O714" s="8">
        <v>10</v>
      </c>
      <c r="P714" s="12">
        <f t="shared" si="305"/>
        <v>0.7142857142857143</v>
      </c>
      <c r="Q714" s="8">
        <v>8</v>
      </c>
      <c r="R714" s="12">
        <f t="shared" si="306"/>
        <v>0.5714285714285714</v>
      </c>
      <c r="S714" s="8">
        <v>2</v>
      </c>
      <c r="T714" s="8">
        <v>0</v>
      </c>
      <c r="U714" s="8">
        <v>0</v>
      </c>
      <c r="V714" s="8"/>
      <c r="W714" s="8">
        <v>0</v>
      </c>
      <c r="X714" s="8">
        <v>0</v>
      </c>
      <c r="Y714" s="17">
        <f t="shared" si="307"/>
        <v>0</v>
      </c>
      <c r="Z714" s="17">
        <f t="shared" si="308"/>
        <v>0</v>
      </c>
      <c r="AA714" s="17">
        <f t="shared" si="309"/>
        <v>0</v>
      </c>
      <c r="AB714" s="17">
        <f t="shared" si="310"/>
        <v>0</v>
      </c>
      <c r="AC714" s="17">
        <f t="shared" si="311"/>
        <v>0</v>
      </c>
      <c r="AD714" s="8">
        <v>7</v>
      </c>
      <c r="AE714" s="12">
        <f t="shared" si="312"/>
        <v>0.5</v>
      </c>
      <c r="AF714" s="19">
        <f t="shared" si="313"/>
        <v>0</v>
      </c>
      <c r="AG714" s="19">
        <f t="shared" si="314"/>
        <v>0</v>
      </c>
      <c r="AH714" s="19">
        <f t="shared" si="315"/>
        <v>0</v>
      </c>
      <c r="AI714" s="19">
        <f t="shared" si="316"/>
        <v>0</v>
      </c>
      <c r="AJ714" s="19">
        <f t="shared" si="317"/>
        <v>1</v>
      </c>
      <c r="AK714" s="19">
        <f t="shared" si="318"/>
        <v>1</v>
      </c>
      <c r="AL714" s="19">
        <f t="shared" si="319"/>
        <v>0</v>
      </c>
      <c r="AM714" s="8">
        <f t="shared" si="320"/>
        <v>0</v>
      </c>
      <c r="AN714" s="8">
        <f t="shared" si="321"/>
        <v>0</v>
      </c>
      <c r="AO714" s="8">
        <f t="shared" si="322"/>
        <v>0</v>
      </c>
      <c r="AP714" s="8">
        <f t="shared" si="323"/>
        <v>2</v>
      </c>
    </row>
    <row r="715" spans="1:42" x14ac:dyDescent="0.25">
      <c r="A715" s="8" t="s">
        <v>2337</v>
      </c>
      <c r="B715" s="8" t="s">
        <v>2338</v>
      </c>
      <c r="C715" s="9" t="s">
        <v>2121</v>
      </c>
      <c r="D715" s="10" t="s">
        <v>1627</v>
      </c>
      <c r="E715" s="8" t="s">
        <v>1628</v>
      </c>
      <c r="F715" s="11">
        <v>16</v>
      </c>
      <c r="G715" s="11">
        <v>13</v>
      </c>
      <c r="H715" s="11">
        <f t="shared" si="303"/>
        <v>-3</v>
      </c>
      <c r="I715" s="52">
        <f t="shared" si="302"/>
        <v>-0.1875</v>
      </c>
      <c r="J715" s="11">
        <v>4</v>
      </c>
      <c r="K715" s="11">
        <v>2</v>
      </c>
      <c r="L715" s="14">
        <f t="shared" si="301"/>
        <v>0.5</v>
      </c>
      <c r="M715" s="8">
        <v>6</v>
      </c>
      <c r="N715" s="12">
        <f t="shared" si="304"/>
        <v>0.46153846153846156</v>
      </c>
      <c r="O715" s="8">
        <v>11</v>
      </c>
      <c r="P715" s="12">
        <f t="shared" si="305"/>
        <v>0.84615384615384615</v>
      </c>
      <c r="Q715" s="8">
        <v>8</v>
      </c>
      <c r="R715" s="12">
        <f t="shared" si="306"/>
        <v>0.61538461538461542</v>
      </c>
      <c r="S715" s="8">
        <v>9</v>
      </c>
      <c r="T715" s="8">
        <v>0</v>
      </c>
      <c r="U715" s="8">
        <v>0</v>
      </c>
      <c r="V715" s="8"/>
      <c r="W715" s="8">
        <v>1</v>
      </c>
      <c r="X715" s="8">
        <v>1</v>
      </c>
      <c r="Y715" s="17">
        <f t="shared" si="307"/>
        <v>0</v>
      </c>
      <c r="Z715" s="17">
        <f t="shared" si="308"/>
        <v>0</v>
      </c>
      <c r="AA715" s="17">
        <f t="shared" si="309"/>
        <v>0</v>
      </c>
      <c r="AB715" s="17" t="str">
        <f t="shared" si="310"/>
        <v>YES</v>
      </c>
      <c r="AC715" s="17" t="str">
        <f t="shared" si="311"/>
        <v>YES</v>
      </c>
      <c r="AD715" s="8">
        <v>10</v>
      </c>
      <c r="AE715" s="12">
        <f t="shared" si="312"/>
        <v>0.76923076923076927</v>
      </c>
      <c r="AF715" s="19">
        <f t="shared" si="313"/>
        <v>0</v>
      </c>
      <c r="AG715" s="19">
        <f t="shared" si="314"/>
        <v>0</v>
      </c>
      <c r="AH715" s="19">
        <f t="shared" si="315"/>
        <v>1</v>
      </c>
      <c r="AI715" s="19">
        <f t="shared" si="316"/>
        <v>1</v>
      </c>
      <c r="AJ715" s="19">
        <f t="shared" si="317"/>
        <v>1</v>
      </c>
      <c r="AK715" s="19">
        <f t="shared" si="318"/>
        <v>1</v>
      </c>
      <c r="AL715" s="19">
        <f t="shared" si="319"/>
        <v>1</v>
      </c>
      <c r="AM715" s="8">
        <f t="shared" si="320"/>
        <v>0</v>
      </c>
      <c r="AN715" s="8">
        <f t="shared" si="321"/>
        <v>1</v>
      </c>
      <c r="AO715" s="8">
        <f t="shared" si="322"/>
        <v>1</v>
      </c>
      <c r="AP715" s="8">
        <f t="shared" si="323"/>
        <v>7</v>
      </c>
    </row>
    <row r="716" spans="1:42" x14ac:dyDescent="0.25">
      <c r="A716" s="8" t="s">
        <v>2337</v>
      </c>
      <c r="B716" s="8" t="s">
        <v>2338</v>
      </c>
      <c r="C716" s="9" t="s">
        <v>2122</v>
      </c>
      <c r="D716" s="10" t="s">
        <v>1629</v>
      </c>
      <c r="E716" s="8" t="s">
        <v>1630</v>
      </c>
      <c r="F716" s="11">
        <v>20</v>
      </c>
      <c r="G716" s="11">
        <v>18</v>
      </c>
      <c r="H716" s="11">
        <f t="shared" si="303"/>
        <v>-2</v>
      </c>
      <c r="I716" s="52">
        <f t="shared" si="302"/>
        <v>-0.1</v>
      </c>
      <c r="J716" s="11">
        <v>9</v>
      </c>
      <c r="K716" s="11">
        <v>3</v>
      </c>
      <c r="L716" s="14">
        <f t="shared" si="301"/>
        <v>0.33333333333333331</v>
      </c>
      <c r="M716" s="8">
        <v>9</v>
      </c>
      <c r="N716" s="12">
        <f t="shared" si="304"/>
        <v>0.5</v>
      </c>
      <c r="O716" s="8">
        <v>12</v>
      </c>
      <c r="P716" s="12">
        <f t="shared" si="305"/>
        <v>0.66666666666666663</v>
      </c>
      <c r="Q716" s="8">
        <v>11</v>
      </c>
      <c r="R716" s="12">
        <f t="shared" si="306"/>
        <v>0.61111111111111116</v>
      </c>
      <c r="S716" s="8">
        <v>5</v>
      </c>
      <c r="T716" s="8">
        <v>0</v>
      </c>
      <c r="U716" s="8">
        <v>0</v>
      </c>
      <c r="V716" s="8"/>
      <c r="W716" s="8">
        <v>0</v>
      </c>
      <c r="X716" s="8">
        <v>1</v>
      </c>
      <c r="Y716" s="17">
        <f t="shared" si="307"/>
        <v>0</v>
      </c>
      <c r="Z716" s="17">
        <f t="shared" si="308"/>
        <v>0</v>
      </c>
      <c r="AA716" s="17">
        <f t="shared" si="309"/>
        <v>0</v>
      </c>
      <c r="AB716" s="17">
        <f t="shared" si="310"/>
        <v>0</v>
      </c>
      <c r="AC716" s="17" t="str">
        <f t="shared" si="311"/>
        <v>YES</v>
      </c>
      <c r="AD716" s="8">
        <v>10</v>
      </c>
      <c r="AE716" s="12">
        <f t="shared" si="312"/>
        <v>0.55555555555555558</v>
      </c>
      <c r="AF716" s="19">
        <f t="shared" si="313"/>
        <v>0</v>
      </c>
      <c r="AG716" s="19">
        <f t="shared" si="314"/>
        <v>0</v>
      </c>
      <c r="AH716" s="19">
        <f t="shared" si="315"/>
        <v>0</v>
      </c>
      <c r="AI716" s="19">
        <f t="shared" si="316"/>
        <v>1</v>
      </c>
      <c r="AJ716" s="19">
        <f t="shared" si="317"/>
        <v>0</v>
      </c>
      <c r="AK716" s="19">
        <f t="shared" si="318"/>
        <v>1</v>
      </c>
      <c r="AL716" s="19">
        <f t="shared" si="319"/>
        <v>1</v>
      </c>
      <c r="AM716" s="8">
        <f t="shared" si="320"/>
        <v>0</v>
      </c>
      <c r="AN716" s="8">
        <f t="shared" si="321"/>
        <v>1</v>
      </c>
      <c r="AO716" s="8">
        <f t="shared" si="322"/>
        <v>0</v>
      </c>
      <c r="AP716" s="8">
        <f t="shared" si="323"/>
        <v>4</v>
      </c>
    </row>
    <row r="717" spans="1:42" x14ac:dyDescent="0.25">
      <c r="A717" s="8" t="s">
        <v>2337</v>
      </c>
      <c r="B717" s="8" t="s">
        <v>2338</v>
      </c>
      <c r="C717" s="9" t="s">
        <v>2183</v>
      </c>
      <c r="D717" s="10" t="s">
        <v>1631</v>
      </c>
      <c r="E717" s="8" t="s">
        <v>1632</v>
      </c>
      <c r="F717" s="11">
        <v>21</v>
      </c>
      <c r="G717" s="11">
        <v>29</v>
      </c>
      <c r="H717" s="11">
        <f t="shared" si="303"/>
        <v>8</v>
      </c>
      <c r="I717" s="52">
        <f t="shared" si="302"/>
        <v>0.38095238095238093</v>
      </c>
      <c r="J717" s="11">
        <v>12</v>
      </c>
      <c r="K717" s="11">
        <v>7</v>
      </c>
      <c r="L717" s="14">
        <f t="shared" si="301"/>
        <v>0.58333333333333337</v>
      </c>
      <c r="M717" s="8">
        <v>6</v>
      </c>
      <c r="N717" s="12">
        <f t="shared" si="304"/>
        <v>0.20689655172413793</v>
      </c>
      <c r="O717" s="8">
        <v>19</v>
      </c>
      <c r="P717" s="12">
        <f t="shared" si="305"/>
        <v>0.65517241379310343</v>
      </c>
      <c r="Q717" s="8">
        <v>5</v>
      </c>
      <c r="R717" s="12">
        <f t="shared" si="306"/>
        <v>0.17241379310344829</v>
      </c>
      <c r="S717" s="8">
        <v>11</v>
      </c>
      <c r="T717" s="8">
        <v>0</v>
      </c>
      <c r="U717" s="8">
        <v>0</v>
      </c>
      <c r="V717" s="8"/>
      <c r="W717" s="8">
        <v>1</v>
      </c>
      <c r="X717" s="8">
        <v>0</v>
      </c>
      <c r="Y717" s="17">
        <f t="shared" si="307"/>
        <v>0</v>
      </c>
      <c r="Z717" s="17">
        <f t="shared" si="308"/>
        <v>0</v>
      </c>
      <c r="AA717" s="17">
        <f t="shared" si="309"/>
        <v>0</v>
      </c>
      <c r="AB717" s="17" t="str">
        <f t="shared" si="310"/>
        <v>YES</v>
      </c>
      <c r="AC717" s="17">
        <f t="shared" si="311"/>
        <v>0</v>
      </c>
      <c r="AD717" s="8">
        <v>18</v>
      </c>
      <c r="AE717" s="12">
        <f t="shared" si="312"/>
        <v>0.62068965517241381</v>
      </c>
      <c r="AF717" s="19">
        <f t="shared" si="313"/>
        <v>0</v>
      </c>
      <c r="AG717" s="19">
        <f t="shared" si="314"/>
        <v>1</v>
      </c>
      <c r="AH717" s="19">
        <f t="shared" si="315"/>
        <v>1</v>
      </c>
      <c r="AI717" s="19">
        <f t="shared" si="316"/>
        <v>0</v>
      </c>
      <c r="AJ717" s="19">
        <f t="shared" si="317"/>
        <v>0</v>
      </c>
      <c r="AK717" s="19">
        <f t="shared" si="318"/>
        <v>0</v>
      </c>
      <c r="AL717" s="19">
        <f t="shared" si="319"/>
        <v>1</v>
      </c>
      <c r="AM717" s="8">
        <f t="shared" si="320"/>
        <v>0</v>
      </c>
      <c r="AN717" s="8">
        <f t="shared" si="321"/>
        <v>1</v>
      </c>
      <c r="AO717" s="8">
        <f t="shared" si="322"/>
        <v>1</v>
      </c>
      <c r="AP717" s="8">
        <f t="shared" si="323"/>
        <v>5</v>
      </c>
    </row>
    <row r="718" spans="1:42" x14ac:dyDescent="0.25">
      <c r="A718" s="8" t="s">
        <v>2337</v>
      </c>
      <c r="B718" s="8" t="s">
        <v>2338</v>
      </c>
      <c r="C718" s="9" t="s">
        <v>2053</v>
      </c>
      <c r="D718" s="10" t="s">
        <v>1633</v>
      </c>
      <c r="E718" s="8" t="s">
        <v>1634</v>
      </c>
      <c r="F718" s="11">
        <v>40</v>
      </c>
      <c r="G718" s="11">
        <v>31</v>
      </c>
      <c r="H718" s="11">
        <f t="shared" si="303"/>
        <v>-9</v>
      </c>
      <c r="I718" s="52">
        <f t="shared" si="302"/>
        <v>-0.22500000000000001</v>
      </c>
      <c r="J718" s="11">
        <v>15</v>
      </c>
      <c r="K718" s="11">
        <v>5</v>
      </c>
      <c r="L718" s="14">
        <f t="shared" si="301"/>
        <v>0.33333333333333331</v>
      </c>
      <c r="M718" s="8">
        <v>13</v>
      </c>
      <c r="N718" s="12">
        <f t="shared" si="304"/>
        <v>0.41935483870967744</v>
      </c>
      <c r="O718" s="8">
        <v>26</v>
      </c>
      <c r="P718" s="12">
        <f t="shared" si="305"/>
        <v>0.83870967741935487</v>
      </c>
      <c r="Q718" s="8">
        <v>20</v>
      </c>
      <c r="R718" s="12">
        <f t="shared" si="306"/>
        <v>0.64516129032258063</v>
      </c>
      <c r="S718" s="8">
        <v>12</v>
      </c>
      <c r="T718" s="8">
        <v>0</v>
      </c>
      <c r="U718" s="8">
        <v>0</v>
      </c>
      <c r="V718" s="8"/>
      <c r="W718" s="8">
        <v>3</v>
      </c>
      <c r="X718" s="8">
        <v>0</v>
      </c>
      <c r="Y718" s="17">
        <f t="shared" si="307"/>
        <v>0</v>
      </c>
      <c r="Z718" s="17">
        <f t="shared" si="308"/>
        <v>0</v>
      </c>
      <c r="AA718" s="17">
        <f t="shared" si="309"/>
        <v>0</v>
      </c>
      <c r="AB718" s="17" t="str">
        <f t="shared" si="310"/>
        <v>YES</v>
      </c>
      <c r="AC718" s="17">
        <f t="shared" si="311"/>
        <v>0</v>
      </c>
      <c r="AD718" s="8">
        <v>19</v>
      </c>
      <c r="AE718" s="12">
        <f t="shared" si="312"/>
        <v>0.61290322580645162</v>
      </c>
      <c r="AF718" s="19">
        <f t="shared" si="313"/>
        <v>0</v>
      </c>
      <c r="AG718" s="19">
        <f t="shared" si="314"/>
        <v>0</v>
      </c>
      <c r="AH718" s="19">
        <f t="shared" si="315"/>
        <v>0</v>
      </c>
      <c r="AI718" s="19">
        <f t="shared" si="316"/>
        <v>1</v>
      </c>
      <c r="AJ718" s="19">
        <f t="shared" si="317"/>
        <v>1</v>
      </c>
      <c r="AK718" s="19">
        <f t="shared" si="318"/>
        <v>1</v>
      </c>
      <c r="AL718" s="19">
        <f t="shared" si="319"/>
        <v>1</v>
      </c>
      <c r="AM718" s="8">
        <f t="shared" si="320"/>
        <v>0</v>
      </c>
      <c r="AN718" s="8">
        <f t="shared" si="321"/>
        <v>1</v>
      </c>
      <c r="AO718" s="8">
        <f t="shared" si="322"/>
        <v>1</v>
      </c>
      <c r="AP718" s="8">
        <f t="shared" si="323"/>
        <v>6</v>
      </c>
    </row>
    <row r="719" spans="1:42" x14ac:dyDescent="0.25">
      <c r="A719" s="8" t="s">
        <v>2337</v>
      </c>
      <c r="B719" s="8" t="s">
        <v>2338</v>
      </c>
      <c r="C719" s="9" t="s">
        <v>2110</v>
      </c>
      <c r="D719" s="10" t="s">
        <v>1635</v>
      </c>
      <c r="E719" s="8" t="s">
        <v>1636</v>
      </c>
      <c r="F719" s="11">
        <v>12</v>
      </c>
      <c r="G719" s="11">
        <v>10</v>
      </c>
      <c r="H719" s="11">
        <f t="shared" si="303"/>
        <v>-2</v>
      </c>
      <c r="I719" s="52">
        <f t="shared" si="302"/>
        <v>-0.16666666666666666</v>
      </c>
      <c r="J719" s="11">
        <v>5</v>
      </c>
      <c r="K719" s="11">
        <v>1</v>
      </c>
      <c r="L719" s="14">
        <f t="shared" si="301"/>
        <v>0.2</v>
      </c>
      <c r="M719" s="8">
        <v>5</v>
      </c>
      <c r="N719" s="12">
        <f t="shared" si="304"/>
        <v>0.5</v>
      </c>
      <c r="O719" s="8">
        <v>7</v>
      </c>
      <c r="P719" s="12">
        <f t="shared" si="305"/>
        <v>0.7</v>
      </c>
      <c r="Q719" s="8">
        <v>2</v>
      </c>
      <c r="R719" s="12">
        <f t="shared" si="306"/>
        <v>0.2</v>
      </c>
      <c r="S719" s="8">
        <v>3</v>
      </c>
      <c r="T719" s="8">
        <v>0</v>
      </c>
      <c r="U719" s="8">
        <v>0</v>
      </c>
      <c r="V719" s="8"/>
      <c r="W719" s="8">
        <v>3</v>
      </c>
      <c r="X719" s="8">
        <v>0</v>
      </c>
      <c r="Y719" s="17">
        <f t="shared" si="307"/>
        <v>0</v>
      </c>
      <c r="Z719" s="17">
        <f t="shared" si="308"/>
        <v>0</v>
      </c>
      <c r="AA719" s="17">
        <f t="shared" si="309"/>
        <v>0</v>
      </c>
      <c r="AB719" s="17" t="str">
        <f t="shared" si="310"/>
        <v>YES</v>
      </c>
      <c r="AC719" s="17">
        <f t="shared" si="311"/>
        <v>0</v>
      </c>
      <c r="AD719" s="8">
        <v>8</v>
      </c>
      <c r="AE719" s="12">
        <f t="shared" si="312"/>
        <v>0.8</v>
      </c>
      <c r="AF719" s="19">
        <f t="shared" si="313"/>
        <v>0</v>
      </c>
      <c r="AG719" s="19">
        <f t="shared" si="314"/>
        <v>0</v>
      </c>
      <c r="AH719" s="19">
        <f t="shared" si="315"/>
        <v>0</v>
      </c>
      <c r="AI719" s="19">
        <f t="shared" si="316"/>
        <v>1</v>
      </c>
      <c r="AJ719" s="19">
        <f t="shared" si="317"/>
        <v>1</v>
      </c>
      <c r="AK719" s="19">
        <f t="shared" si="318"/>
        <v>0</v>
      </c>
      <c r="AL719" s="19">
        <f t="shared" si="319"/>
        <v>1</v>
      </c>
      <c r="AM719" s="8">
        <f t="shared" si="320"/>
        <v>0</v>
      </c>
      <c r="AN719" s="8">
        <f t="shared" si="321"/>
        <v>1</v>
      </c>
      <c r="AO719" s="8">
        <f t="shared" si="322"/>
        <v>1</v>
      </c>
      <c r="AP719" s="8">
        <f t="shared" si="323"/>
        <v>5</v>
      </c>
    </row>
    <row r="720" spans="1:42" x14ac:dyDescent="0.25">
      <c r="A720" s="8" t="s">
        <v>2337</v>
      </c>
      <c r="B720" s="8" t="s">
        <v>2338</v>
      </c>
      <c r="C720" s="9" t="s">
        <v>1966</v>
      </c>
      <c r="D720" s="10" t="s">
        <v>1637</v>
      </c>
      <c r="E720" s="8" t="s">
        <v>1638</v>
      </c>
      <c r="F720" s="11">
        <v>35</v>
      </c>
      <c r="G720" s="11">
        <v>46</v>
      </c>
      <c r="H720" s="11">
        <f t="shared" si="303"/>
        <v>11</v>
      </c>
      <c r="I720" s="52">
        <f t="shared" si="302"/>
        <v>0.31428571428571428</v>
      </c>
      <c r="J720" s="11">
        <v>18</v>
      </c>
      <c r="K720" s="11">
        <v>13</v>
      </c>
      <c r="L720" s="14">
        <f t="shared" si="301"/>
        <v>0.72222222222222221</v>
      </c>
      <c r="M720" s="8">
        <v>13</v>
      </c>
      <c r="N720" s="12">
        <f t="shared" si="304"/>
        <v>0.28260869565217389</v>
      </c>
      <c r="O720" s="8">
        <v>34</v>
      </c>
      <c r="P720" s="12">
        <f t="shared" si="305"/>
        <v>0.73913043478260865</v>
      </c>
      <c r="Q720" s="8">
        <v>14</v>
      </c>
      <c r="R720" s="12">
        <f t="shared" si="306"/>
        <v>0.30434782608695654</v>
      </c>
      <c r="S720" s="8">
        <v>5</v>
      </c>
      <c r="T720" s="8">
        <v>0</v>
      </c>
      <c r="U720" s="8">
        <v>0</v>
      </c>
      <c r="V720" s="8"/>
      <c r="W720" s="8">
        <v>1</v>
      </c>
      <c r="X720" s="8">
        <v>0</v>
      </c>
      <c r="Y720" s="17">
        <f t="shared" si="307"/>
        <v>0</v>
      </c>
      <c r="Z720" s="17">
        <f t="shared" si="308"/>
        <v>0</v>
      </c>
      <c r="AA720" s="17">
        <f t="shared" si="309"/>
        <v>0</v>
      </c>
      <c r="AB720" s="17" t="str">
        <f t="shared" si="310"/>
        <v>YES</v>
      </c>
      <c r="AC720" s="17">
        <f t="shared" si="311"/>
        <v>0</v>
      </c>
      <c r="AD720" s="8">
        <v>24</v>
      </c>
      <c r="AE720" s="12">
        <f t="shared" si="312"/>
        <v>0.52173913043478259</v>
      </c>
      <c r="AF720" s="19">
        <f t="shared" si="313"/>
        <v>1</v>
      </c>
      <c r="AG720" s="19">
        <f t="shared" si="314"/>
        <v>1</v>
      </c>
      <c r="AH720" s="19">
        <f t="shared" si="315"/>
        <v>1</v>
      </c>
      <c r="AI720" s="19">
        <f t="shared" si="316"/>
        <v>0</v>
      </c>
      <c r="AJ720" s="19">
        <f t="shared" si="317"/>
        <v>1</v>
      </c>
      <c r="AK720" s="19">
        <f t="shared" si="318"/>
        <v>0</v>
      </c>
      <c r="AL720" s="19">
        <f t="shared" si="319"/>
        <v>1</v>
      </c>
      <c r="AM720" s="8">
        <f t="shared" si="320"/>
        <v>0</v>
      </c>
      <c r="AN720" s="8">
        <f t="shared" si="321"/>
        <v>1</v>
      </c>
      <c r="AO720" s="8">
        <f t="shared" si="322"/>
        <v>0</v>
      </c>
      <c r="AP720" s="8">
        <f t="shared" si="323"/>
        <v>6</v>
      </c>
    </row>
    <row r="721" spans="1:43" x14ac:dyDescent="0.25">
      <c r="A721" s="8" t="s">
        <v>2337</v>
      </c>
      <c r="B721" s="8" t="s">
        <v>2338</v>
      </c>
      <c r="C721" s="9" t="s">
        <v>2279</v>
      </c>
      <c r="D721" s="10" t="s">
        <v>1639</v>
      </c>
      <c r="E721" s="8" t="s">
        <v>1640</v>
      </c>
      <c r="F721" s="11">
        <v>63</v>
      </c>
      <c r="G721" s="11">
        <v>46</v>
      </c>
      <c r="H721" s="11">
        <f t="shared" si="303"/>
        <v>-17</v>
      </c>
      <c r="I721" s="52">
        <f t="shared" si="302"/>
        <v>-0.26984126984126983</v>
      </c>
      <c r="J721" s="11">
        <v>37</v>
      </c>
      <c r="K721" s="11">
        <v>16</v>
      </c>
      <c r="L721" s="14">
        <f t="shared" si="301"/>
        <v>0.43243243243243246</v>
      </c>
      <c r="M721" s="8">
        <v>29</v>
      </c>
      <c r="N721" s="12">
        <f t="shared" si="304"/>
        <v>0.63043478260869568</v>
      </c>
      <c r="O721" s="8">
        <v>35</v>
      </c>
      <c r="P721" s="12">
        <f t="shared" si="305"/>
        <v>0.76086956521739135</v>
      </c>
      <c r="Q721" s="8">
        <v>29</v>
      </c>
      <c r="R721" s="12">
        <f t="shared" si="306"/>
        <v>0.63043478260869568</v>
      </c>
      <c r="S721" s="8">
        <v>15</v>
      </c>
      <c r="T721" s="8">
        <v>0</v>
      </c>
      <c r="U721" s="8">
        <v>1</v>
      </c>
      <c r="V721" s="8"/>
      <c r="W721" s="8">
        <v>1</v>
      </c>
      <c r="X721" s="8">
        <v>0</v>
      </c>
      <c r="Y721" s="17">
        <f t="shared" si="307"/>
        <v>0</v>
      </c>
      <c r="Z721" s="17" t="str">
        <f t="shared" si="308"/>
        <v>YES</v>
      </c>
      <c r="AA721" s="17">
        <f t="shared" si="309"/>
        <v>0</v>
      </c>
      <c r="AB721" s="17" t="str">
        <f t="shared" si="310"/>
        <v>YES</v>
      </c>
      <c r="AC721" s="17">
        <f t="shared" si="311"/>
        <v>0</v>
      </c>
      <c r="AD721" s="8">
        <v>29</v>
      </c>
      <c r="AE721" s="12">
        <f t="shared" si="312"/>
        <v>0.63043478260869568</v>
      </c>
      <c r="AF721" s="19">
        <f t="shared" si="313"/>
        <v>1</v>
      </c>
      <c r="AG721" s="19">
        <f t="shared" si="314"/>
        <v>0</v>
      </c>
      <c r="AH721" s="19">
        <f t="shared" si="315"/>
        <v>0</v>
      </c>
      <c r="AI721" s="19">
        <f t="shared" si="316"/>
        <v>1</v>
      </c>
      <c r="AJ721" s="19">
        <f t="shared" si="317"/>
        <v>1</v>
      </c>
      <c r="AK721" s="19">
        <f t="shared" si="318"/>
        <v>1</v>
      </c>
      <c r="AL721" s="19">
        <f t="shared" si="319"/>
        <v>1</v>
      </c>
      <c r="AM721" s="8">
        <f t="shared" si="320"/>
        <v>1</v>
      </c>
      <c r="AN721" s="8">
        <f t="shared" si="321"/>
        <v>1</v>
      </c>
      <c r="AO721" s="8">
        <f t="shared" si="322"/>
        <v>1</v>
      </c>
      <c r="AP721" s="8">
        <f t="shared" si="323"/>
        <v>8</v>
      </c>
    </row>
    <row r="722" spans="1:43" x14ac:dyDescent="0.25">
      <c r="A722" s="8" t="s">
        <v>2337</v>
      </c>
      <c r="B722" s="8" t="s">
        <v>2338</v>
      </c>
      <c r="C722" s="9" t="s">
        <v>1967</v>
      </c>
      <c r="D722" s="10" t="s">
        <v>1641</v>
      </c>
      <c r="E722" s="8" t="s">
        <v>1642</v>
      </c>
      <c r="F722" s="11">
        <v>18</v>
      </c>
      <c r="G722" s="11">
        <v>19</v>
      </c>
      <c r="H722" s="11">
        <f t="shared" si="303"/>
        <v>1</v>
      </c>
      <c r="I722" s="52">
        <f t="shared" si="302"/>
        <v>5.5555555555555552E-2</v>
      </c>
      <c r="J722" s="11">
        <v>8</v>
      </c>
      <c r="K722" s="11">
        <v>4</v>
      </c>
      <c r="L722" s="14">
        <f t="shared" si="301"/>
        <v>0.5</v>
      </c>
      <c r="M722" s="8">
        <v>6</v>
      </c>
      <c r="N722" s="12">
        <f t="shared" si="304"/>
        <v>0.31578947368421051</v>
      </c>
      <c r="O722" s="8">
        <v>12</v>
      </c>
      <c r="P722" s="12">
        <f t="shared" si="305"/>
        <v>0.63157894736842102</v>
      </c>
      <c r="Q722" s="8">
        <v>9</v>
      </c>
      <c r="R722" s="12">
        <f t="shared" si="306"/>
        <v>0.47368421052631576</v>
      </c>
      <c r="S722" s="8">
        <v>9</v>
      </c>
      <c r="T722" s="8">
        <v>0</v>
      </c>
      <c r="U722" s="8">
        <v>0</v>
      </c>
      <c r="V722" s="8"/>
      <c r="W722" s="8">
        <v>0</v>
      </c>
      <c r="X722" s="8">
        <v>0</v>
      </c>
      <c r="Y722" s="17">
        <f t="shared" si="307"/>
        <v>0</v>
      </c>
      <c r="Z722" s="17">
        <f t="shared" si="308"/>
        <v>0</v>
      </c>
      <c r="AA722" s="17">
        <f t="shared" si="309"/>
        <v>0</v>
      </c>
      <c r="AB722" s="17">
        <f t="shared" si="310"/>
        <v>0</v>
      </c>
      <c r="AC722" s="17">
        <f t="shared" si="311"/>
        <v>0</v>
      </c>
      <c r="AD722" s="8">
        <v>8</v>
      </c>
      <c r="AE722" s="12">
        <f t="shared" si="312"/>
        <v>0.42105263157894735</v>
      </c>
      <c r="AF722" s="19">
        <f t="shared" si="313"/>
        <v>0</v>
      </c>
      <c r="AG722" s="19">
        <f t="shared" si="314"/>
        <v>0</v>
      </c>
      <c r="AH722" s="19">
        <f t="shared" si="315"/>
        <v>1</v>
      </c>
      <c r="AI722" s="19">
        <f t="shared" si="316"/>
        <v>0</v>
      </c>
      <c r="AJ722" s="19">
        <f t="shared" si="317"/>
        <v>0</v>
      </c>
      <c r="AK722" s="19">
        <f t="shared" si="318"/>
        <v>0</v>
      </c>
      <c r="AL722" s="19">
        <f t="shared" si="319"/>
        <v>1</v>
      </c>
      <c r="AM722" s="8">
        <f t="shared" si="320"/>
        <v>0</v>
      </c>
      <c r="AN722" s="8">
        <f t="shared" si="321"/>
        <v>0</v>
      </c>
      <c r="AO722" s="8">
        <f t="shared" si="322"/>
        <v>0</v>
      </c>
      <c r="AP722" s="8">
        <f t="shared" si="323"/>
        <v>2</v>
      </c>
    </row>
    <row r="723" spans="1:43" x14ac:dyDescent="0.25">
      <c r="A723" s="8" t="s">
        <v>2337</v>
      </c>
      <c r="B723" s="8" t="s">
        <v>2338</v>
      </c>
      <c r="C723" s="9" t="s">
        <v>2147</v>
      </c>
      <c r="D723" s="10" t="s">
        <v>1643</v>
      </c>
      <c r="E723" s="8" t="s">
        <v>1644</v>
      </c>
      <c r="F723" s="11">
        <v>8</v>
      </c>
      <c r="G723" s="11">
        <v>11</v>
      </c>
      <c r="H723" s="11">
        <f t="shared" si="303"/>
        <v>3</v>
      </c>
      <c r="I723" s="52">
        <f t="shared" si="302"/>
        <v>0.375</v>
      </c>
      <c r="J723" s="11">
        <v>2</v>
      </c>
      <c r="K723" s="11">
        <v>1</v>
      </c>
      <c r="L723" s="14">
        <f t="shared" si="301"/>
        <v>0.5</v>
      </c>
      <c r="M723" s="8">
        <v>3</v>
      </c>
      <c r="N723" s="12">
        <f t="shared" si="304"/>
        <v>0.27272727272727271</v>
      </c>
      <c r="O723" s="8">
        <v>10</v>
      </c>
      <c r="P723" s="12">
        <f t="shared" si="305"/>
        <v>0.90909090909090906</v>
      </c>
      <c r="Q723" s="8">
        <v>5</v>
      </c>
      <c r="R723" s="12">
        <f t="shared" si="306"/>
        <v>0.45454545454545453</v>
      </c>
      <c r="S723" s="8">
        <v>5</v>
      </c>
      <c r="T723" s="8">
        <v>0</v>
      </c>
      <c r="U723" s="8">
        <v>0</v>
      </c>
      <c r="V723" s="8"/>
      <c r="W723" s="8">
        <v>1</v>
      </c>
      <c r="X723" s="8">
        <v>0</v>
      </c>
      <c r="Y723" s="17">
        <f t="shared" si="307"/>
        <v>0</v>
      </c>
      <c r="Z723" s="17">
        <f t="shared" si="308"/>
        <v>0</v>
      </c>
      <c r="AA723" s="17">
        <f t="shared" si="309"/>
        <v>0</v>
      </c>
      <c r="AB723" s="17" t="str">
        <f t="shared" si="310"/>
        <v>YES</v>
      </c>
      <c r="AC723" s="17">
        <f t="shared" si="311"/>
        <v>0</v>
      </c>
      <c r="AD723" s="8">
        <v>4</v>
      </c>
      <c r="AE723" s="12">
        <f t="shared" si="312"/>
        <v>0.36363636363636365</v>
      </c>
      <c r="AF723" s="19">
        <f t="shared" si="313"/>
        <v>0</v>
      </c>
      <c r="AG723" s="19">
        <f t="shared" si="314"/>
        <v>1</v>
      </c>
      <c r="AH723" s="19">
        <f t="shared" si="315"/>
        <v>1</v>
      </c>
      <c r="AI723" s="19">
        <f t="shared" si="316"/>
        <v>0</v>
      </c>
      <c r="AJ723" s="19">
        <f t="shared" si="317"/>
        <v>1</v>
      </c>
      <c r="AK723" s="19">
        <f t="shared" si="318"/>
        <v>0</v>
      </c>
      <c r="AL723" s="19">
        <f t="shared" si="319"/>
        <v>1</v>
      </c>
      <c r="AM723" s="8">
        <f t="shared" si="320"/>
        <v>0</v>
      </c>
      <c r="AN723" s="8">
        <f t="shared" si="321"/>
        <v>1</v>
      </c>
      <c r="AO723" s="8">
        <f t="shared" si="322"/>
        <v>0</v>
      </c>
      <c r="AP723" s="8">
        <f t="shared" si="323"/>
        <v>5</v>
      </c>
    </row>
    <row r="724" spans="1:43" x14ac:dyDescent="0.25">
      <c r="A724" s="20" t="s">
        <v>2337</v>
      </c>
      <c r="B724" s="20" t="s">
        <v>2338</v>
      </c>
      <c r="C724" s="21" t="s">
        <v>2033</v>
      </c>
      <c r="D724" s="22" t="s">
        <v>1645</v>
      </c>
      <c r="E724" s="20" t="s">
        <v>1646</v>
      </c>
      <c r="F724" s="23">
        <v>11</v>
      </c>
      <c r="G724" s="23">
        <v>7</v>
      </c>
      <c r="H724" s="23">
        <f t="shared" si="303"/>
        <v>-4</v>
      </c>
      <c r="I724" s="53">
        <f t="shared" si="302"/>
        <v>-0.36363636363636365</v>
      </c>
      <c r="J724" s="23">
        <v>1</v>
      </c>
      <c r="K724" s="23">
        <v>0</v>
      </c>
      <c r="L724" s="24">
        <f>IFERROR(K724/J724,"0")</f>
        <v>0</v>
      </c>
      <c r="M724" s="20">
        <v>4</v>
      </c>
      <c r="N724" s="25">
        <f t="shared" si="304"/>
        <v>0.5714285714285714</v>
      </c>
      <c r="O724" s="20">
        <v>6</v>
      </c>
      <c r="P724" s="25">
        <f t="shared" si="305"/>
        <v>0.8571428571428571</v>
      </c>
      <c r="Q724" s="20">
        <v>4</v>
      </c>
      <c r="R724" s="25">
        <f t="shared" si="306"/>
        <v>0.5714285714285714</v>
      </c>
      <c r="S724" s="20">
        <v>2</v>
      </c>
      <c r="T724" s="20">
        <v>0</v>
      </c>
      <c r="U724" s="20">
        <v>0</v>
      </c>
      <c r="V724" s="20"/>
      <c r="W724" s="20">
        <v>1</v>
      </c>
      <c r="X724" s="20">
        <v>1</v>
      </c>
      <c r="Y724" s="26">
        <f t="shared" si="307"/>
        <v>0</v>
      </c>
      <c r="Z724" s="26">
        <f t="shared" si="308"/>
        <v>0</v>
      </c>
      <c r="AA724" s="26">
        <f t="shared" si="309"/>
        <v>0</v>
      </c>
      <c r="AB724" s="26" t="str">
        <f t="shared" si="310"/>
        <v>YES</v>
      </c>
      <c r="AC724" s="26" t="str">
        <f t="shared" si="311"/>
        <v>YES</v>
      </c>
      <c r="AD724" s="20">
        <v>5</v>
      </c>
      <c r="AE724" s="25">
        <f t="shared" si="312"/>
        <v>0.7142857142857143</v>
      </c>
      <c r="AF724" s="27">
        <f t="shared" si="313"/>
        <v>0</v>
      </c>
      <c r="AG724" s="27">
        <f t="shared" si="314"/>
        <v>0</v>
      </c>
      <c r="AH724" s="27">
        <f t="shared" si="315"/>
        <v>0</v>
      </c>
      <c r="AI724" s="27">
        <f t="shared" si="316"/>
        <v>1</v>
      </c>
      <c r="AJ724" s="27">
        <f t="shared" si="317"/>
        <v>1</v>
      </c>
      <c r="AK724" s="27">
        <f t="shared" si="318"/>
        <v>1</v>
      </c>
      <c r="AL724" s="27">
        <f t="shared" si="319"/>
        <v>0</v>
      </c>
      <c r="AM724" s="20">
        <f t="shared" si="320"/>
        <v>0</v>
      </c>
      <c r="AN724" s="20">
        <f t="shared" si="321"/>
        <v>1</v>
      </c>
      <c r="AO724" s="20">
        <f t="shared" si="322"/>
        <v>1</v>
      </c>
      <c r="AP724" s="20">
        <f t="shared" si="323"/>
        <v>5</v>
      </c>
      <c r="AQ724" s="28"/>
    </row>
    <row r="725" spans="1:43" x14ac:dyDescent="0.25">
      <c r="A725" s="8" t="s">
        <v>2337</v>
      </c>
      <c r="B725" s="8" t="s">
        <v>2338</v>
      </c>
      <c r="C725" s="9" t="s">
        <v>2034</v>
      </c>
      <c r="D725" s="10" t="s">
        <v>1647</v>
      </c>
      <c r="E725" s="8" t="s">
        <v>1648</v>
      </c>
      <c r="F725" s="11">
        <v>35</v>
      </c>
      <c r="G725" s="11">
        <v>39</v>
      </c>
      <c r="H725" s="11">
        <f t="shared" si="303"/>
        <v>4</v>
      </c>
      <c r="I725" s="52">
        <f t="shared" si="302"/>
        <v>0.11428571428571428</v>
      </c>
      <c r="J725" s="11">
        <v>12</v>
      </c>
      <c r="K725" s="11">
        <v>6</v>
      </c>
      <c r="L725" s="14">
        <f>IFERROR(K725/J725,"0%")</f>
        <v>0.5</v>
      </c>
      <c r="M725" s="8">
        <v>17</v>
      </c>
      <c r="N725" s="12">
        <f t="shared" si="304"/>
        <v>0.4358974358974359</v>
      </c>
      <c r="O725" s="8">
        <v>33</v>
      </c>
      <c r="P725" s="12">
        <f t="shared" si="305"/>
        <v>0.84615384615384615</v>
      </c>
      <c r="Q725" s="8">
        <v>22</v>
      </c>
      <c r="R725" s="12">
        <f t="shared" si="306"/>
        <v>0.5641025641025641</v>
      </c>
      <c r="S725" s="8">
        <v>9</v>
      </c>
      <c r="T725" s="8">
        <v>0</v>
      </c>
      <c r="U725" s="8">
        <v>1</v>
      </c>
      <c r="V725" s="8"/>
      <c r="W725" s="8">
        <v>1</v>
      </c>
      <c r="X725" s="8">
        <v>1</v>
      </c>
      <c r="Y725" s="17">
        <f t="shared" si="307"/>
        <v>0</v>
      </c>
      <c r="Z725" s="17" t="str">
        <f t="shared" si="308"/>
        <v>YES</v>
      </c>
      <c r="AA725" s="17">
        <f t="shared" si="309"/>
        <v>0</v>
      </c>
      <c r="AB725" s="17" t="str">
        <f t="shared" si="310"/>
        <v>YES</v>
      </c>
      <c r="AC725" s="17" t="str">
        <f t="shared" si="311"/>
        <v>YES</v>
      </c>
      <c r="AD725" s="8">
        <v>28</v>
      </c>
      <c r="AE725" s="12">
        <f t="shared" si="312"/>
        <v>0.71794871794871795</v>
      </c>
      <c r="AF725" s="19">
        <f t="shared" si="313"/>
        <v>1</v>
      </c>
      <c r="AG725" s="19">
        <f t="shared" si="314"/>
        <v>1</v>
      </c>
      <c r="AH725" s="19">
        <f t="shared" si="315"/>
        <v>1</v>
      </c>
      <c r="AI725" s="19">
        <f t="shared" si="316"/>
        <v>1</v>
      </c>
      <c r="AJ725" s="19">
        <f t="shared" si="317"/>
        <v>1</v>
      </c>
      <c r="AK725" s="19">
        <f t="shared" si="318"/>
        <v>1</v>
      </c>
      <c r="AL725" s="19">
        <f t="shared" si="319"/>
        <v>1</v>
      </c>
      <c r="AM725" s="8">
        <f t="shared" si="320"/>
        <v>1</v>
      </c>
      <c r="AN725" s="8">
        <f t="shared" si="321"/>
        <v>1</v>
      </c>
      <c r="AO725" s="8">
        <f t="shared" si="322"/>
        <v>1</v>
      </c>
      <c r="AP725" s="8">
        <f t="shared" si="323"/>
        <v>10</v>
      </c>
    </row>
    <row r="726" spans="1:43" x14ac:dyDescent="0.25">
      <c r="A726" s="8" t="s">
        <v>2337</v>
      </c>
      <c r="B726" s="8" t="s">
        <v>2338</v>
      </c>
      <c r="C726" s="9" t="s">
        <v>1992</v>
      </c>
      <c r="D726" s="10" t="s">
        <v>1649</v>
      </c>
      <c r="E726" s="8" t="s">
        <v>1650</v>
      </c>
      <c r="F726" s="11">
        <v>27</v>
      </c>
      <c r="G726" s="11">
        <v>30</v>
      </c>
      <c r="H726" s="11">
        <f t="shared" si="303"/>
        <v>3</v>
      </c>
      <c r="I726" s="52">
        <f t="shared" si="302"/>
        <v>0.1111111111111111</v>
      </c>
      <c r="J726" s="11">
        <v>16</v>
      </c>
      <c r="K726" s="11">
        <v>8</v>
      </c>
      <c r="L726" s="14">
        <f>IFERROR(K726/J726,"0%")</f>
        <v>0.5</v>
      </c>
      <c r="M726" s="8">
        <v>5</v>
      </c>
      <c r="N726" s="12">
        <f t="shared" si="304"/>
        <v>0.16666666666666666</v>
      </c>
      <c r="O726" s="8">
        <v>22</v>
      </c>
      <c r="P726" s="12">
        <f t="shared" si="305"/>
        <v>0.73333333333333328</v>
      </c>
      <c r="Q726" s="8">
        <v>7</v>
      </c>
      <c r="R726" s="12">
        <f t="shared" si="306"/>
        <v>0.23333333333333334</v>
      </c>
      <c r="S726" s="8">
        <v>8</v>
      </c>
      <c r="T726" s="8">
        <v>0</v>
      </c>
      <c r="U726" s="8">
        <v>1</v>
      </c>
      <c r="V726" s="8"/>
      <c r="W726" s="8">
        <v>2</v>
      </c>
      <c r="X726" s="8">
        <v>0</v>
      </c>
      <c r="Y726" s="17">
        <f t="shared" si="307"/>
        <v>0</v>
      </c>
      <c r="Z726" s="17" t="str">
        <f t="shared" si="308"/>
        <v>YES</v>
      </c>
      <c r="AA726" s="17">
        <f t="shared" si="309"/>
        <v>0</v>
      </c>
      <c r="AB726" s="17" t="str">
        <f t="shared" si="310"/>
        <v>YES</v>
      </c>
      <c r="AC726" s="17">
        <f t="shared" si="311"/>
        <v>0</v>
      </c>
      <c r="AD726" s="8">
        <v>21</v>
      </c>
      <c r="AE726" s="12">
        <f t="shared" si="312"/>
        <v>0.7</v>
      </c>
      <c r="AF726" s="19">
        <f t="shared" si="313"/>
        <v>0</v>
      </c>
      <c r="AG726" s="19">
        <f t="shared" si="314"/>
        <v>1</v>
      </c>
      <c r="AH726" s="19">
        <f t="shared" si="315"/>
        <v>1</v>
      </c>
      <c r="AI726" s="19">
        <f t="shared" si="316"/>
        <v>0</v>
      </c>
      <c r="AJ726" s="19">
        <f t="shared" si="317"/>
        <v>1</v>
      </c>
      <c r="AK726" s="19">
        <f t="shared" si="318"/>
        <v>0</v>
      </c>
      <c r="AL726" s="19">
        <f t="shared" si="319"/>
        <v>1</v>
      </c>
      <c r="AM726" s="8">
        <f t="shared" si="320"/>
        <v>1</v>
      </c>
      <c r="AN726" s="8">
        <f t="shared" si="321"/>
        <v>1</v>
      </c>
      <c r="AO726" s="8">
        <f t="shared" si="322"/>
        <v>1</v>
      </c>
      <c r="AP726" s="8">
        <f t="shared" si="323"/>
        <v>7</v>
      </c>
    </row>
    <row r="727" spans="1:43" x14ac:dyDescent="0.25">
      <c r="A727" s="8" t="s">
        <v>2337</v>
      </c>
      <c r="B727" s="8" t="s">
        <v>2338</v>
      </c>
      <c r="C727" s="9" t="s">
        <v>2187</v>
      </c>
      <c r="D727" s="10" t="s">
        <v>1651</v>
      </c>
      <c r="E727" s="8" t="s">
        <v>2339</v>
      </c>
      <c r="F727" s="11">
        <v>6</v>
      </c>
      <c r="G727" s="11">
        <v>50</v>
      </c>
      <c r="H727" s="11">
        <f t="shared" si="303"/>
        <v>44</v>
      </c>
      <c r="I727" s="52">
        <f t="shared" si="302"/>
        <v>7.333333333333333</v>
      </c>
      <c r="J727" s="11">
        <v>2</v>
      </c>
      <c r="K727" s="11">
        <v>0</v>
      </c>
      <c r="L727" s="14">
        <f>IFERROR(K727/J727,"0")</f>
        <v>0</v>
      </c>
      <c r="M727" s="8">
        <v>0</v>
      </c>
      <c r="N727" s="12">
        <f t="shared" si="304"/>
        <v>0</v>
      </c>
      <c r="O727" s="8">
        <v>17</v>
      </c>
      <c r="P727" s="12">
        <f t="shared" si="305"/>
        <v>0.34</v>
      </c>
      <c r="Q727" s="8">
        <v>13</v>
      </c>
      <c r="R727" s="12">
        <f t="shared" si="306"/>
        <v>0.26</v>
      </c>
      <c r="S727" s="8">
        <v>4</v>
      </c>
      <c r="T727" s="8">
        <v>0</v>
      </c>
      <c r="U727" s="8">
        <v>0</v>
      </c>
      <c r="V727" s="8"/>
      <c r="W727" s="8">
        <v>1</v>
      </c>
      <c r="X727" s="8">
        <v>0</v>
      </c>
      <c r="Y727" s="17">
        <f t="shared" si="307"/>
        <v>0</v>
      </c>
      <c r="Z727" s="17">
        <f t="shared" si="308"/>
        <v>0</v>
      </c>
      <c r="AA727" s="17">
        <f t="shared" si="309"/>
        <v>0</v>
      </c>
      <c r="AB727" s="17" t="str">
        <f t="shared" si="310"/>
        <v>YES</v>
      </c>
      <c r="AC727" s="17">
        <f t="shared" si="311"/>
        <v>0</v>
      </c>
      <c r="AD727" s="8">
        <v>0</v>
      </c>
      <c r="AE727" s="12">
        <f t="shared" si="312"/>
        <v>0</v>
      </c>
      <c r="AF727" s="19">
        <f t="shared" si="313"/>
        <v>1</v>
      </c>
      <c r="AG727" s="19">
        <f t="shared" si="314"/>
        <v>1</v>
      </c>
      <c r="AH727" s="19">
        <f t="shared" si="315"/>
        <v>0</v>
      </c>
      <c r="AI727" s="19">
        <f t="shared" si="316"/>
        <v>0</v>
      </c>
      <c r="AJ727" s="19">
        <f t="shared" si="317"/>
        <v>0</v>
      </c>
      <c r="AK727" s="19">
        <f t="shared" si="318"/>
        <v>0</v>
      </c>
      <c r="AL727" s="19">
        <f t="shared" si="319"/>
        <v>1</v>
      </c>
      <c r="AM727" s="8">
        <f t="shared" si="320"/>
        <v>0</v>
      </c>
      <c r="AN727" s="8">
        <f t="shared" si="321"/>
        <v>1</v>
      </c>
      <c r="AO727" s="8">
        <f t="shared" si="322"/>
        <v>0</v>
      </c>
      <c r="AP727" s="8">
        <f t="shared" si="323"/>
        <v>4</v>
      </c>
    </row>
    <row r="728" spans="1:43" x14ac:dyDescent="0.25">
      <c r="A728" s="8" t="s">
        <v>2337</v>
      </c>
      <c r="B728" s="8" t="s">
        <v>2338</v>
      </c>
      <c r="C728" s="9" t="s">
        <v>2035</v>
      </c>
      <c r="D728" s="10" t="s">
        <v>1652</v>
      </c>
      <c r="E728" s="8" t="s">
        <v>1653</v>
      </c>
      <c r="F728" s="11">
        <v>5</v>
      </c>
      <c r="G728" s="11">
        <v>13</v>
      </c>
      <c r="H728" s="11">
        <f t="shared" si="303"/>
        <v>8</v>
      </c>
      <c r="I728" s="52">
        <f t="shared" si="302"/>
        <v>1.6</v>
      </c>
      <c r="J728" s="11">
        <v>3</v>
      </c>
      <c r="K728" s="11">
        <v>0</v>
      </c>
      <c r="L728" s="14">
        <f>IFERROR(K728/J728,"0")</f>
        <v>0</v>
      </c>
      <c r="M728" s="8">
        <v>4</v>
      </c>
      <c r="N728" s="12">
        <f t="shared" si="304"/>
        <v>0.30769230769230771</v>
      </c>
      <c r="O728" s="8">
        <v>8</v>
      </c>
      <c r="P728" s="12">
        <f t="shared" si="305"/>
        <v>0.61538461538461542</v>
      </c>
      <c r="Q728" s="8">
        <v>4</v>
      </c>
      <c r="R728" s="12">
        <f t="shared" si="306"/>
        <v>0.30769230769230771</v>
      </c>
      <c r="S728" s="8">
        <v>3</v>
      </c>
      <c r="T728" s="8">
        <v>0</v>
      </c>
      <c r="U728" s="8">
        <v>0</v>
      </c>
      <c r="V728" s="8"/>
      <c r="W728" s="8">
        <v>2</v>
      </c>
      <c r="X728" s="8">
        <v>0</v>
      </c>
      <c r="Y728" s="17">
        <f t="shared" si="307"/>
        <v>0</v>
      </c>
      <c r="Z728" s="17">
        <f t="shared" si="308"/>
        <v>0</v>
      </c>
      <c r="AA728" s="17">
        <f t="shared" si="309"/>
        <v>0</v>
      </c>
      <c r="AB728" s="17" t="str">
        <f t="shared" si="310"/>
        <v>YES</v>
      </c>
      <c r="AC728" s="17">
        <f t="shared" si="311"/>
        <v>0</v>
      </c>
      <c r="AD728" s="8">
        <v>4</v>
      </c>
      <c r="AE728" s="12">
        <f t="shared" si="312"/>
        <v>0.30769230769230771</v>
      </c>
      <c r="AF728" s="19">
        <f t="shared" si="313"/>
        <v>0</v>
      </c>
      <c r="AG728" s="19">
        <f t="shared" si="314"/>
        <v>1</v>
      </c>
      <c r="AH728" s="19">
        <f t="shared" si="315"/>
        <v>0</v>
      </c>
      <c r="AI728" s="19">
        <f t="shared" si="316"/>
        <v>0</v>
      </c>
      <c r="AJ728" s="19">
        <f t="shared" si="317"/>
        <v>0</v>
      </c>
      <c r="AK728" s="19">
        <f t="shared" si="318"/>
        <v>0</v>
      </c>
      <c r="AL728" s="19">
        <f t="shared" si="319"/>
        <v>1</v>
      </c>
      <c r="AM728" s="8">
        <f t="shared" si="320"/>
        <v>0</v>
      </c>
      <c r="AN728" s="8">
        <f t="shared" si="321"/>
        <v>1</v>
      </c>
      <c r="AO728" s="8">
        <f t="shared" si="322"/>
        <v>0</v>
      </c>
      <c r="AP728" s="8">
        <f t="shared" si="323"/>
        <v>3</v>
      </c>
    </row>
    <row r="729" spans="1:43" x14ac:dyDescent="0.25">
      <c r="A729" s="20" t="s">
        <v>2337</v>
      </c>
      <c r="B729" s="20" t="s">
        <v>2338</v>
      </c>
      <c r="C729" s="21" t="s">
        <v>2188</v>
      </c>
      <c r="D729" s="22" t="s">
        <v>2340</v>
      </c>
      <c r="E729" s="20" t="s">
        <v>2341</v>
      </c>
      <c r="F729" s="23">
        <v>0</v>
      </c>
      <c r="G729" s="23">
        <v>9</v>
      </c>
      <c r="H729" s="23">
        <f t="shared" si="303"/>
        <v>9</v>
      </c>
      <c r="I729" s="58" t="s">
        <v>2457</v>
      </c>
      <c r="J729" s="23">
        <v>0</v>
      </c>
      <c r="K729" s="23">
        <v>0</v>
      </c>
      <c r="L729" s="57">
        <v>0</v>
      </c>
      <c r="M729" s="20">
        <v>0</v>
      </c>
      <c r="N729" s="25">
        <f t="shared" si="304"/>
        <v>0</v>
      </c>
      <c r="O729" s="20">
        <v>0</v>
      </c>
      <c r="P729" s="25">
        <f t="shared" si="305"/>
        <v>0</v>
      </c>
      <c r="Q729" s="20">
        <v>0</v>
      </c>
      <c r="R729" s="25">
        <f t="shared" si="306"/>
        <v>0</v>
      </c>
      <c r="S729" s="20">
        <v>2</v>
      </c>
      <c r="T729" s="20">
        <v>0</v>
      </c>
      <c r="U729" s="20">
        <v>0</v>
      </c>
      <c r="V729" s="20"/>
      <c r="W729" s="20">
        <v>0</v>
      </c>
      <c r="X729" s="20">
        <v>0</v>
      </c>
      <c r="Y729" s="26">
        <f t="shared" si="307"/>
        <v>0</v>
      </c>
      <c r="Z729" s="26">
        <f t="shared" si="308"/>
        <v>0</v>
      </c>
      <c r="AA729" s="26">
        <f t="shared" si="309"/>
        <v>0</v>
      </c>
      <c r="AB729" s="26">
        <f t="shared" si="310"/>
        <v>0</v>
      </c>
      <c r="AC729" s="26">
        <f t="shared" si="311"/>
        <v>0</v>
      </c>
      <c r="AD729" s="20">
        <v>4</v>
      </c>
      <c r="AE729" s="25">
        <f t="shared" si="312"/>
        <v>0.44444444444444442</v>
      </c>
      <c r="AF729" s="27">
        <f t="shared" si="313"/>
        <v>0</v>
      </c>
      <c r="AG729" s="27">
        <f t="shared" si="314"/>
        <v>1</v>
      </c>
      <c r="AH729" s="27">
        <f t="shared" si="315"/>
        <v>0</v>
      </c>
      <c r="AI729" s="27">
        <f t="shared" si="316"/>
        <v>0</v>
      </c>
      <c r="AJ729" s="27">
        <f t="shared" si="317"/>
        <v>0</v>
      </c>
      <c r="AK729" s="27">
        <f t="shared" si="318"/>
        <v>0</v>
      </c>
      <c r="AL729" s="27">
        <f t="shared" si="319"/>
        <v>0</v>
      </c>
      <c r="AM729" s="20">
        <f t="shared" si="320"/>
        <v>0</v>
      </c>
      <c r="AN729" s="20">
        <f t="shared" si="321"/>
        <v>0</v>
      </c>
      <c r="AO729" s="20">
        <f t="shared" si="322"/>
        <v>0</v>
      </c>
      <c r="AP729" s="20">
        <f t="shared" si="323"/>
        <v>1</v>
      </c>
      <c r="AQ729" s="28"/>
    </row>
    <row r="730" spans="1:43" x14ac:dyDescent="0.25">
      <c r="A730" s="8" t="s">
        <v>2337</v>
      </c>
      <c r="B730" s="8" t="s">
        <v>2342</v>
      </c>
      <c r="C730" s="9" t="s">
        <v>2012</v>
      </c>
      <c r="D730" s="10" t="s">
        <v>1654</v>
      </c>
      <c r="E730" s="8" t="s">
        <v>1655</v>
      </c>
      <c r="F730" s="11">
        <v>29</v>
      </c>
      <c r="G730" s="11">
        <v>36</v>
      </c>
      <c r="H730" s="11">
        <f t="shared" si="303"/>
        <v>7</v>
      </c>
      <c r="I730" s="52">
        <f t="shared" ref="I730:I761" si="324">H730/F730</f>
        <v>0.2413793103448276</v>
      </c>
      <c r="J730" s="11">
        <v>14</v>
      </c>
      <c r="K730" s="11">
        <v>8</v>
      </c>
      <c r="L730" s="14">
        <f t="shared" ref="L730:L743" si="325">IFERROR(K730/J730,"0%")</f>
        <v>0.5714285714285714</v>
      </c>
      <c r="M730" s="8">
        <v>16</v>
      </c>
      <c r="N730" s="12">
        <f t="shared" si="304"/>
        <v>0.44444444444444442</v>
      </c>
      <c r="O730" s="8">
        <v>31</v>
      </c>
      <c r="P730" s="12">
        <f t="shared" si="305"/>
        <v>0.86111111111111116</v>
      </c>
      <c r="Q730" s="8">
        <v>27</v>
      </c>
      <c r="R730" s="12">
        <f t="shared" si="306"/>
        <v>0.75</v>
      </c>
      <c r="S730" s="8">
        <v>6</v>
      </c>
      <c r="T730" s="8">
        <v>0</v>
      </c>
      <c r="U730" s="8">
        <v>1</v>
      </c>
      <c r="V730" s="8"/>
      <c r="W730" s="8">
        <v>1</v>
      </c>
      <c r="X730" s="8">
        <v>0</v>
      </c>
      <c r="Y730" s="17">
        <f t="shared" si="307"/>
        <v>0</v>
      </c>
      <c r="Z730" s="17" t="str">
        <f t="shared" si="308"/>
        <v>YES</v>
      </c>
      <c r="AA730" s="17">
        <f t="shared" si="309"/>
        <v>0</v>
      </c>
      <c r="AB730" s="17" t="str">
        <f t="shared" si="310"/>
        <v>YES</v>
      </c>
      <c r="AC730" s="17">
        <f t="shared" si="311"/>
        <v>0</v>
      </c>
      <c r="AD730" s="8">
        <v>26</v>
      </c>
      <c r="AE730" s="12">
        <f t="shared" si="312"/>
        <v>0.72222222222222221</v>
      </c>
      <c r="AF730" s="19">
        <f t="shared" si="313"/>
        <v>1</v>
      </c>
      <c r="AG730" s="19">
        <f t="shared" si="314"/>
        <v>1</v>
      </c>
      <c r="AH730" s="19">
        <f t="shared" si="315"/>
        <v>1</v>
      </c>
      <c r="AI730" s="19">
        <f t="shared" si="316"/>
        <v>1</v>
      </c>
      <c r="AJ730" s="19">
        <f t="shared" si="317"/>
        <v>1</v>
      </c>
      <c r="AK730" s="19">
        <f t="shared" si="318"/>
        <v>1</v>
      </c>
      <c r="AL730" s="19">
        <f t="shared" si="319"/>
        <v>1</v>
      </c>
      <c r="AM730" s="8">
        <f t="shared" si="320"/>
        <v>1</v>
      </c>
      <c r="AN730" s="8">
        <f t="shared" si="321"/>
        <v>1</v>
      </c>
      <c r="AO730" s="8">
        <f t="shared" si="322"/>
        <v>1</v>
      </c>
      <c r="AP730" s="8">
        <f t="shared" si="323"/>
        <v>10</v>
      </c>
    </row>
    <row r="731" spans="1:43" x14ac:dyDescent="0.25">
      <c r="A731" s="8" t="s">
        <v>2337</v>
      </c>
      <c r="B731" s="8" t="s">
        <v>2342</v>
      </c>
      <c r="C731" s="9" t="s">
        <v>1960</v>
      </c>
      <c r="D731" s="10" t="s">
        <v>1656</v>
      </c>
      <c r="E731" s="8" t="s">
        <v>1657</v>
      </c>
      <c r="F731" s="11">
        <v>49</v>
      </c>
      <c r="G731" s="11">
        <v>39</v>
      </c>
      <c r="H731" s="11">
        <f t="shared" si="303"/>
        <v>-10</v>
      </c>
      <c r="I731" s="52">
        <f t="shared" si="324"/>
        <v>-0.20408163265306123</v>
      </c>
      <c r="J731" s="11">
        <v>23</v>
      </c>
      <c r="K731" s="11">
        <v>10</v>
      </c>
      <c r="L731" s="14">
        <f t="shared" si="325"/>
        <v>0.43478260869565216</v>
      </c>
      <c r="M731" s="8">
        <v>16</v>
      </c>
      <c r="N731" s="12">
        <f t="shared" si="304"/>
        <v>0.41025641025641024</v>
      </c>
      <c r="O731" s="8">
        <v>34</v>
      </c>
      <c r="P731" s="12">
        <f t="shared" si="305"/>
        <v>0.87179487179487181</v>
      </c>
      <c r="Q731" s="8">
        <v>26</v>
      </c>
      <c r="R731" s="12">
        <f t="shared" si="306"/>
        <v>0.66666666666666663</v>
      </c>
      <c r="S731" s="8">
        <v>5</v>
      </c>
      <c r="T731" s="8">
        <v>0</v>
      </c>
      <c r="U731" s="8">
        <v>1</v>
      </c>
      <c r="V731" s="8"/>
      <c r="W731" s="8">
        <v>1</v>
      </c>
      <c r="X731" s="8">
        <v>0</v>
      </c>
      <c r="Y731" s="17">
        <f t="shared" si="307"/>
        <v>0</v>
      </c>
      <c r="Z731" s="17" t="str">
        <f t="shared" si="308"/>
        <v>YES</v>
      </c>
      <c r="AA731" s="17">
        <f t="shared" si="309"/>
        <v>0</v>
      </c>
      <c r="AB731" s="17" t="str">
        <f t="shared" si="310"/>
        <v>YES</v>
      </c>
      <c r="AC731" s="17">
        <f t="shared" si="311"/>
        <v>0</v>
      </c>
      <c r="AD731" s="8">
        <v>28</v>
      </c>
      <c r="AE731" s="12">
        <f t="shared" si="312"/>
        <v>0.71794871794871795</v>
      </c>
      <c r="AF731" s="19">
        <f t="shared" si="313"/>
        <v>1</v>
      </c>
      <c r="AG731" s="19">
        <f t="shared" si="314"/>
        <v>0</v>
      </c>
      <c r="AH731" s="19">
        <f t="shared" si="315"/>
        <v>0</v>
      </c>
      <c r="AI731" s="19">
        <f t="shared" si="316"/>
        <v>1</v>
      </c>
      <c r="AJ731" s="19">
        <f t="shared" si="317"/>
        <v>1</v>
      </c>
      <c r="AK731" s="19">
        <f t="shared" si="318"/>
        <v>1</v>
      </c>
      <c r="AL731" s="19">
        <f t="shared" si="319"/>
        <v>1</v>
      </c>
      <c r="AM731" s="8">
        <f t="shared" si="320"/>
        <v>1</v>
      </c>
      <c r="AN731" s="8">
        <f t="shared" si="321"/>
        <v>1</v>
      </c>
      <c r="AO731" s="8">
        <f t="shared" si="322"/>
        <v>1</v>
      </c>
      <c r="AP731" s="8">
        <f t="shared" si="323"/>
        <v>8</v>
      </c>
    </row>
    <row r="732" spans="1:43" x14ac:dyDescent="0.25">
      <c r="A732" s="8" t="s">
        <v>2337</v>
      </c>
      <c r="B732" s="8" t="s">
        <v>2342</v>
      </c>
      <c r="C732" s="9" t="s">
        <v>2182</v>
      </c>
      <c r="D732" s="10" t="s">
        <v>1658</v>
      </c>
      <c r="E732" s="8" t="s">
        <v>1659</v>
      </c>
      <c r="F732" s="11">
        <v>26</v>
      </c>
      <c r="G732" s="11">
        <v>32</v>
      </c>
      <c r="H732" s="11">
        <f t="shared" si="303"/>
        <v>6</v>
      </c>
      <c r="I732" s="52">
        <f t="shared" si="324"/>
        <v>0.23076923076923078</v>
      </c>
      <c r="J732" s="11">
        <v>11</v>
      </c>
      <c r="K732" s="11">
        <v>5</v>
      </c>
      <c r="L732" s="14">
        <f t="shared" si="325"/>
        <v>0.45454545454545453</v>
      </c>
      <c r="M732" s="8">
        <v>14</v>
      </c>
      <c r="N732" s="12">
        <f t="shared" si="304"/>
        <v>0.4375</v>
      </c>
      <c r="O732" s="8">
        <v>20</v>
      </c>
      <c r="P732" s="12">
        <f t="shared" si="305"/>
        <v>0.625</v>
      </c>
      <c r="Q732" s="8">
        <v>14</v>
      </c>
      <c r="R732" s="12">
        <f t="shared" si="306"/>
        <v>0.4375</v>
      </c>
      <c r="S732" s="8">
        <v>12</v>
      </c>
      <c r="T732" s="8">
        <v>0</v>
      </c>
      <c r="U732" s="8">
        <v>0</v>
      </c>
      <c r="V732" s="8"/>
      <c r="W732" s="8">
        <v>0</v>
      </c>
      <c r="X732" s="8">
        <v>0</v>
      </c>
      <c r="Y732" s="17">
        <f t="shared" si="307"/>
        <v>0</v>
      </c>
      <c r="Z732" s="17">
        <f t="shared" si="308"/>
        <v>0</v>
      </c>
      <c r="AA732" s="17">
        <f t="shared" si="309"/>
        <v>0</v>
      </c>
      <c r="AB732" s="17">
        <f t="shared" si="310"/>
        <v>0</v>
      </c>
      <c r="AC732" s="17">
        <f t="shared" si="311"/>
        <v>0</v>
      </c>
      <c r="AD732" s="8">
        <v>18</v>
      </c>
      <c r="AE732" s="12">
        <f t="shared" si="312"/>
        <v>0.5625</v>
      </c>
      <c r="AF732" s="19">
        <f t="shared" si="313"/>
        <v>0</v>
      </c>
      <c r="AG732" s="19">
        <f t="shared" si="314"/>
        <v>1</v>
      </c>
      <c r="AH732" s="19">
        <f t="shared" si="315"/>
        <v>0</v>
      </c>
      <c r="AI732" s="19">
        <f t="shared" si="316"/>
        <v>1</v>
      </c>
      <c r="AJ732" s="19">
        <f t="shared" si="317"/>
        <v>0</v>
      </c>
      <c r="AK732" s="19">
        <f t="shared" si="318"/>
        <v>0</v>
      </c>
      <c r="AL732" s="19">
        <f t="shared" si="319"/>
        <v>1</v>
      </c>
      <c r="AM732" s="8">
        <f t="shared" si="320"/>
        <v>0</v>
      </c>
      <c r="AN732" s="8">
        <f t="shared" si="321"/>
        <v>0</v>
      </c>
      <c r="AO732" s="8">
        <f t="shared" si="322"/>
        <v>0</v>
      </c>
      <c r="AP732" s="8">
        <f t="shared" si="323"/>
        <v>3</v>
      </c>
    </row>
    <row r="733" spans="1:43" x14ac:dyDescent="0.25">
      <c r="A733" s="8" t="s">
        <v>2337</v>
      </c>
      <c r="B733" s="8" t="s">
        <v>2342</v>
      </c>
      <c r="C733" s="9" t="s">
        <v>2122</v>
      </c>
      <c r="D733" s="10" t="s">
        <v>1660</v>
      </c>
      <c r="E733" s="8" t="s">
        <v>1661</v>
      </c>
      <c r="F733" s="11">
        <v>42</v>
      </c>
      <c r="G733" s="11">
        <v>31</v>
      </c>
      <c r="H733" s="11">
        <f t="shared" si="303"/>
        <v>-11</v>
      </c>
      <c r="I733" s="52">
        <f t="shared" si="324"/>
        <v>-0.26190476190476192</v>
      </c>
      <c r="J733" s="11">
        <v>14</v>
      </c>
      <c r="K733" s="11">
        <v>10</v>
      </c>
      <c r="L733" s="14">
        <f t="shared" si="325"/>
        <v>0.7142857142857143</v>
      </c>
      <c r="M733" s="8">
        <v>15</v>
      </c>
      <c r="N733" s="12">
        <f t="shared" si="304"/>
        <v>0.4838709677419355</v>
      </c>
      <c r="O733" s="8">
        <v>28</v>
      </c>
      <c r="P733" s="12">
        <f t="shared" si="305"/>
        <v>0.90322580645161288</v>
      </c>
      <c r="Q733" s="8">
        <v>17</v>
      </c>
      <c r="R733" s="12">
        <f t="shared" si="306"/>
        <v>0.54838709677419351</v>
      </c>
      <c r="S733" s="8">
        <v>6</v>
      </c>
      <c r="T733" s="8">
        <v>0</v>
      </c>
      <c r="U733" s="8">
        <v>1</v>
      </c>
      <c r="V733" s="8"/>
      <c r="W733" s="8">
        <v>1</v>
      </c>
      <c r="X733" s="8">
        <v>0</v>
      </c>
      <c r="Y733" s="17">
        <f t="shared" si="307"/>
        <v>0</v>
      </c>
      <c r="Z733" s="17" t="str">
        <f t="shared" si="308"/>
        <v>YES</v>
      </c>
      <c r="AA733" s="17">
        <f t="shared" si="309"/>
        <v>0</v>
      </c>
      <c r="AB733" s="17" t="str">
        <f t="shared" si="310"/>
        <v>YES</v>
      </c>
      <c r="AC733" s="17">
        <f t="shared" si="311"/>
        <v>0</v>
      </c>
      <c r="AD733" s="8">
        <v>20</v>
      </c>
      <c r="AE733" s="12">
        <f t="shared" si="312"/>
        <v>0.64516129032258063</v>
      </c>
      <c r="AF733" s="19">
        <f t="shared" si="313"/>
        <v>0</v>
      </c>
      <c r="AG733" s="19">
        <f t="shared" si="314"/>
        <v>0</v>
      </c>
      <c r="AH733" s="19">
        <f t="shared" si="315"/>
        <v>1</v>
      </c>
      <c r="AI733" s="19">
        <f t="shared" si="316"/>
        <v>1</v>
      </c>
      <c r="AJ733" s="19">
        <f t="shared" si="317"/>
        <v>1</v>
      </c>
      <c r="AK733" s="19">
        <f t="shared" si="318"/>
        <v>1</v>
      </c>
      <c r="AL733" s="19">
        <f t="shared" si="319"/>
        <v>1</v>
      </c>
      <c r="AM733" s="8">
        <f t="shared" si="320"/>
        <v>1</v>
      </c>
      <c r="AN733" s="8">
        <f t="shared" si="321"/>
        <v>1</v>
      </c>
      <c r="AO733" s="8">
        <f t="shared" si="322"/>
        <v>1</v>
      </c>
      <c r="AP733" s="8">
        <f t="shared" si="323"/>
        <v>8</v>
      </c>
    </row>
    <row r="734" spans="1:43" x14ac:dyDescent="0.25">
      <c r="A734" s="8" t="s">
        <v>2337</v>
      </c>
      <c r="B734" s="8" t="s">
        <v>2342</v>
      </c>
      <c r="C734" s="9" t="s">
        <v>2056</v>
      </c>
      <c r="D734" s="10" t="s">
        <v>1662</v>
      </c>
      <c r="E734" s="8" t="s">
        <v>1663</v>
      </c>
      <c r="F734" s="11">
        <v>41</v>
      </c>
      <c r="G734" s="11">
        <v>50</v>
      </c>
      <c r="H734" s="11">
        <f t="shared" si="303"/>
        <v>9</v>
      </c>
      <c r="I734" s="52">
        <f t="shared" si="324"/>
        <v>0.21951219512195122</v>
      </c>
      <c r="J734" s="11">
        <v>22</v>
      </c>
      <c r="K734" s="11">
        <v>10</v>
      </c>
      <c r="L734" s="14">
        <f t="shared" si="325"/>
        <v>0.45454545454545453</v>
      </c>
      <c r="M734" s="8">
        <v>16</v>
      </c>
      <c r="N734" s="12">
        <f t="shared" si="304"/>
        <v>0.32</v>
      </c>
      <c r="O734" s="8">
        <v>37</v>
      </c>
      <c r="P734" s="12">
        <f t="shared" si="305"/>
        <v>0.74</v>
      </c>
      <c r="Q734" s="8">
        <v>20</v>
      </c>
      <c r="R734" s="12">
        <f t="shared" si="306"/>
        <v>0.4</v>
      </c>
      <c r="S734" s="8">
        <v>12</v>
      </c>
      <c r="T734" s="8">
        <v>0</v>
      </c>
      <c r="U734" s="8">
        <v>0</v>
      </c>
      <c r="V734" s="8"/>
      <c r="W734" s="8">
        <v>1</v>
      </c>
      <c r="X734" s="8">
        <v>0</v>
      </c>
      <c r="Y734" s="17">
        <f t="shared" si="307"/>
        <v>0</v>
      </c>
      <c r="Z734" s="17">
        <f t="shared" si="308"/>
        <v>0</v>
      </c>
      <c r="AA734" s="17">
        <f t="shared" si="309"/>
        <v>0</v>
      </c>
      <c r="AB734" s="17" t="str">
        <f t="shared" si="310"/>
        <v>YES</v>
      </c>
      <c r="AC734" s="17">
        <f t="shared" si="311"/>
        <v>0</v>
      </c>
      <c r="AD734" s="8">
        <v>39</v>
      </c>
      <c r="AE734" s="12">
        <f t="shared" si="312"/>
        <v>0.78</v>
      </c>
      <c r="AF734" s="19">
        <f t="shared" si="313"/>
        <v>1</v>
      </c>
      <c r="AG734" s="19">
        <f t="shared" si="314"/>
        <v>1</v>
      </c>
      <c r="AH734" s="19">
        <f t="shared" si="315"/>
        <v>0</v>
      </c>
      <c r="AI734" s="19">
        <f t="shared" si="316"/>
        <v>0</v>
      </c>
      <c r="AJ734" s="19">
        <f t="shared" si="317"/>
        <v>1</v>
      </c>
      <c r="AK734" s="19">
        <f t="shared" si="318"/>
        <v>0</v>
      </c>
      <c r="AL734" s="19">
        <f t="shared" si="319"/>
        <v>1</v>
      </c>
      <c r="AM734" s="8">
        <f t="shared" si="320"/>
        <v>0</v>
      </c>
      <c r="AN734" s="8">
        <f t="shared" si="321"/>
        <v>1</v>
      </c>
      <c r="AO734" s="8">
        <f t="shared" si="322"/>
        <v>1</v>
      </c>
      <c r="AP734" s="8">
        <f t="shared" si="323"/>
        <v>6</v>
      </c>
    </row>
    <row r="735" spans="1:43" x14ac:dyDescent="0.25">
      <c r="A735" s="8" t="s">
        <v>2337</v>
      </c>
      <c r="B735" s="8" t="s">
        <v>2342</v>
      </c>
      <c r="C735" s="9" t="s">
        <v>1963</v>
      </c>
      <c r="D735" s="10" t="s">
        <v>1664</v>
      </c>
      <c r="E735" s="8" t="s">
        <v>1665</v>
      </c>
      <c r="F735" s="11">
        <v>31</v>
      </c>
      <c r="G735" s="11">
        <v>27</v>
      </c>
      <c r="H735" s="11">
        <f t="shared" si="303"/>
        <v>-4</v>
      </c>
      <c r="I735" s="52">
        <f t="shared" si="324"/>
        <v>-0.12903225806451613</v>
      </c>
      <c r="J735" s="11">
        <v>13</v>
      </c>
      <c r="K735" s="11">
        <v>5</v>
      </c>
      <c r="L735" s="14">
        <f t="shared" si="325"/>
        <v>0.38461538461538464</v>
      </c>
      <c r="M735" s="8">
        <v>10</v>
      </c>
      <c r="N735" s="12">
        <f t="shared" si="304"/>
        <v>0.37037037037037035</v>
      </c>
      <c r="O735" s="8">
        <v>16</v>
      </c>
      <c r="P735" s="12">
        <f t="shared" si="305"/>
        <v>0.59259259259259256</v>
      </c>
      <c r="Q735" s="8">
        <v>10</v>
      </c>
      <c r="R735" s="12">
        <f t="shared" si="306"/>
        <v>0.37037037037037035</v>
      </c>
      <c r="S735" s="8">
        <v>3</v>
      </c>
      <c r="T735" s="8">
        <v>0</v>
      </c>
      <c r="U735" s="8">
        <v>0</v>
      </c>
      <c r="V735" s="8"/>
      <c r="W735" s="8">
        <v>1</v>
      </c>
      <c r="X735" s="8">
        <v>0</v>
      </c>
      <c r="Y735" s="17">
        <f t="shared" si="307"/>
        <v>0</v>
      </c>
      <c r="Z735" s="17">
        <f t="shared" si="308"/>
        <v>0</v>
      </c>
      <c r="AA735" s="17">
        <f t="shared" si="309"/>
        <v>0</v>
      </c>
      <c r="AB735" s="17" t="str">
        <f t="shared" si="310"/>
        <v>YES</v>
      </c>
      <c r="AC735" s="17">
        <f t="shared" si="311"/>
        <v>0</v>
      </c>
      <c r="AD735" s="8">
        <v>13</v>
      </c>
      <c r="AE735" s="12">
        <f t="shared" si="312"/>
        <v>0.48148148148148145</v>
      </c>
      <c r="AF735" s="19">
        <f t="shared" si="313"/>
        <v>0</v>
      </c>
      <c r="AG735" s="19">
        <f t="shared" si="314"/>
        <v>0</v>
      </c>
      <c r="AH735" s="19">
        <f t="shared" si="315"/>
        <v>0</v>
      </c>
      <c r="AI735" s="19">
        <f t="shared" si="316"/>
        <v>0</v>
      </c>
      <c r="AJ735" s="19">
        <f t="shared" si="317"/>
        <v>0</v>
      </c>
      <c r="AK735" s="19">
        <f t="shared" si="318"/>
        <v>0</v>
      </c>
      <c r="AL735" s="19">
        <f t="shared" si="319"/>
        <v>1</v>
      </c>
      <c r="AM735" s="8">
        <f t="shared" si="320"/>
        <v>0</v>
      </c>
      <c r="AN735" s="8">
        <f t="shared" si="321"/>
        <v>1</v>
      </c>
      <c r="AO735" s="8">
        <f t="shared" si="322"/>
        <v>0</v>
      </c>
      <c r="AP735" s="8">
        <f t="shared" si="323"/>
        <v>2</v>
      </c>
    </row>
    <row r="736" spans="1:43" x14ac:dyDescent="0.25">
      <c r="A736" s="8" t="s">
        <v>2337</v>
      </c>
      <c r="B736" s="8" t="s">
        <v>2342</v>
      </c>
      <c r="C736" s="9" t="s">
        <v>2057</v>
      </c>
      <c r="D736" s="10" t="s">
        <v>1666</v>
      </c>
      <c r="E736" s="8" t="s">
        <v>1667</v>
      </c>
      <c r="F736" s="11">
        <v>33</v>
      </c>
      <c r="G736" s="11">
        <v>35</v>
      </c>
      <c r="H736" s="11">
        <f t="shared" si="303"/>
        <v>2</v>
      </c>
      <c r="I736" s="52">
        <f t="shared" si="324"/>
        <v>6.0606060606060608E-2</v>
      </c>
      <c r="J736" s="11">
        <v>6</v>
      </c>
      <c r="K736" s="11">
        <v>5</v>
      </c>
      <c r="L736" s="14">
        <f t="shared" si="325"/>
        <v>0.83333333333333337</v>
      </c>
      <c r="M736" s="8">
        <v>10</v>
      </c>
      <c r="N736" s="12">
        <f t="shared" si="304"/>
        <v>0.2857142857142857</v>
      </c>
      <c r="O736" s="8">
        <v>26</v>
      </c>
      <c r="P736" s="12">
        <f t="shared" si="305"/>
        <v>0.74285714285714288</v>
      </c>
      <c r="Q736" s="8">
        <v>12</v>
      </c>
      <c r="R736" s="12">
        <f t="shared" si="306"/>
        <v>0.34285714285714286</v>
      </c>
      <c r="S736" s="8">
        <v>9</v>
      </c>
      <c r="T736" s="8">
        <v>0</v>
      </c>
      <c r="U736" s="8">
        <v>0</v>
      </c>
      <c r="V736" s="8"/>
      <c r="W736" s="8">
        <v>4</v>
      </c>
      <c r="X736" s="8">
        <v>0</v>
      </c>
      <c r="Y736" s="17">
        <f t="shared" si="307"/>
        <v>0</v>
      </c>
      <c r="Z736" s="17">
        <f t="shared" si="308"/>
        <v>0</v>
      </c>
      <c r="AA736" s="17">
        <f t="shared" si="309"/>
        <v>0</v>
      </c>
      <c r="AB736" s="17" t="str">
        <f t="shared" si="310"/>
        <v>YES</v>
      </c>
      <c r="AC736" s="17">
        <f t="shared" si="311"/>
        <v>0</v>
      </c>
      <c r="AD736" s="8">
        <v>15</v>
      </c>
      <c r="AE736" s="12">
        <f t="shared" si="312"/>
        <v>0.42857142857142855</v>
      </c>
      <c r="AF736" s="19">
        <f t="shared" si="313"/>
        <v>1</v>
      </c>
      <c r="AG736" s="19">
        <f t="shared" si="314"/>
        <v>0</v>
      </c>
      <c r="AH736" s="19">
        <f t="shared" si="315"/>
        <v>1</v>
      </c>
      <c r="AI736" s="19">
        <f t="shared" si="316"/>
        <v>0</v>
      </c>
      <c r="AJ736" s="19">
        <f t="shared" ref="AJ736:AJ768" si="326">IF(P736&gt;=0.695,1,0)</f>
        <v>1</v>
      </c>
      <c r="AK736" s="19">
        <f t="shared" si="318"/>
        <v>0</v>
      </c>
      <c r="AL736" s="19">
        <f t="shared" si="319"/>
        <v>1</v>
      </c>
      <c r="AM736" s="8">
        <f t="shared" si="320"/>
        <v>0</v>
      </c>
      <c r="AN736" s="8">
        <f t="shared" si="321"/>
        <v>1</v>
      </c>
      <c r="AO736" s="8">
        <f t="shared" si="322"/>
        <v>0</v>
      </c>
      <c r="AP736" s="8">
        <f t="shared" si="323"/>
        <v>5</v>
      </c>
    </row>
    <row r="737" spans="1:42" x14ac:dyDescent="0.25">
      <c r="A737" s="8" t="s">
        <v>2337</v>
      </c>
      <c r="B737" s="8" t="s">
        <v>2342</v>
      </c>
      <c r="C737" s="9" t="s">
        <v>2211</v>
      </c>
      <c r="D737" s="10" t="s">
        <v>1668</v>
      </c>
      <c r="E737" s="8" t="s">
        <v>1669</v>
      </c>
      <c r="F737" s="11">
        <v>35</v>
      </c>
      <c r="G737" s="11">
        <v>37</v>
      </c>
      <c r="H737" s="11">
        <f t="shared" si="303"/>
        <v>2</v>
      </c>
      <c r="I737" s="52">
        <f t="shared" si="324"/>
        <v>5.7142857142857141E-2</v>
      </c>
      <c r="J737" s="11">
        <v>16</v>
      </c>
      <c r="K737" s="11">
        <v>9</v>
      </c>
      <c r="L737" s="14">
        <f t="shared" si="325"/>
        <v>0.5625</v>
      </c>
      <c r="M737" s="8">
        <v>10</v>
      </c>
      <c r="N737" s="12">
        <f t="shared" si="304"/>
        <v>0.27027027027027029</v>
      </c>
      <c r="O737" s="8">
        <v>27</v>
      </c>
      <c r="P737" s="12">
        <f t="shared" si="305"/>
        <v>0.72972972972972971</v>
      </c>
      <c r="Q737" s="8">
        <v>17</v>
      </c>
      <c r="R737" s="12">
        <f t="shared" si="306"/>
        <v>0.45945945945945948</v>
      </c>
      <c r="S737" s="8">
        <v>8</v>
      </c>
      <c r="T737" s="8">
        <v>1</v>
      </c>
      <c r="U737" s="8">
        <v>0</v>
      </c>
      <c r="V737" s="8"/>
      <c r="W737" s="8">
        <v>1</v>
      </c>
      <c r="X737" s="8">
        <v>0</v>
      </c>
      <c r="Y737" s="17" t="str">
        <f t="shared" si="307"/>
        <v>YES</v>
      </c>
      <c r="Z737" s="17">
        <f t="shared" si="308"/>
        <v>0</v>
      </c>
      <c r="AA737" s="17">
        <f t="shared" si="309"/>
        <v>0</v>
      </c>
      <c r="AB737" s="17" t="str">
        <f t="shared" si="310"/>
        <v>YES</v>
      </c>
      <c r="AC737" s="17">
        <f t="shared" si="311"/>
        <v>0</v>
      </c>
      <c r="AD737" s="8">
        <v>23</v>
      </c>
      <c r="AE737" s="12">
        <f t="shared" si="312"/>
        <v>0.6216216216216216</v>
      </c>
      <c r="AF737" s="19">
        <f t="shared" si="313"/>
        <v>1</v>
      </c>
      <c r="AG737" s="19">
        <f t="shared" si="314"/>
        <v>0</v>
      </c>
      <c r="AH737" s="19">
        <f t="shared" si="315"/>
        <v>1</v>
      </c>
      <c r="AI737" s="19">
        <f t="shared" si="316"/>
        <v>0</v>
      </c>
      <c r="AJ737" s="19">
        <f t="shared" si="326"/>
        <v>1</v>
      </c>
      <c r="AK737" s="19">
        <f t="shared" si="318"/>
        <v>0</v>
      </c>
      <c r="AL737" s="19">
        <f t="shared" si="319"/>
        <v>1</v>
      </c>
      <c r="AM737" s="8">
        <f t="shared" si="320"/>
        <v>1</v>
      </c>
      <c r="AN737" s="8">
        <f t="shared" si="321"/>
        <v>1</v>
      </c>
      <c r="AO737" s="8">
        <f t="shared" si="322"/>
        <v>1</v>
      </c>
      <c r="AP737" s="8">
        <f t="shared" si="323"/>
        <v>7</v>
      </c>
    </row>
    <row r="738" spans="1:42" x14ac:dyDescent="0.25">
      <c r="A738" s="8" t="s">
        <v>2337</v>
      </c>
      <c r="B738" s="8" t="s">
        <v>2342</v>
      </c>
      <c r="C738" s="9" t="s">
        <v>2173</v>
      </c>
      <c r="D738" s="10" t="s">
        <v>1670</v>
      </c>
      <c r="E738" s="8" t="s">
        <v>1671</v>
      </c>
      <c r="F738" s="11">
        <v>18</v>
      </c>
      <c r="G738" s="11">
        <v>30</v>
      </c>
      <c r="H738" s="11">
        <f t="shared" si="303"/>
        <v>12</v>
      </c>
      <c r="I738" s="52">
        <f t="shared" si="324"/>
        <v>0.66666666666666663</v>
      </c>
      <c r="J738" s="11">
        <v>8</v>
      </c>
      <c r="K738" s="11">
        <v>8</v>
      </c>
      <c r="L738" s="14">
        <f t="shared" si="325"/>
        <v>1</v>
      </c>
      <c r="M738" s="8">
        <v>6</v>
      </c>
      <c r="N738" s="12">
        <f t="shared" si="304"/>
        <v>0.2</v>
      </c>
      <c r="O738" s="8">
        <v>20</v>
      </c>
      <c r="P738" s="12">
        <f t="shared" si="305"/>
        <v>0.66666666666666663</v>
      </c>
      <c r="Q738" s="8">
        <v>6</v>
      </c>
      <c r="R738" s="12">
        <f t="shared" si="306"/>
        <v>0.2</v>
      </c>
      <c r="S738" s="8">
        <v>1</v>
      </c>
      <c r="T738" s="8">
        <v>0</v>
      </c>
      <c r="U738" s="8">
        <v>0</v>
      </c>
      <c r="V738" s="8"/>
      <c r="W738" s="8">
        <v>0</v>
      </c>
      <c r="X738" s="8">
        <v>1</v>
      </c>
      <c r="Y738" s="17">
        <f t="shared" si="307"/>
        <v>0</v>
      </c>
      <c r="Z738" s="17">
        <f t="shared" si="308"/>
        <v>0</v>
      </c>
      <c r="AA738" s="17">
        <f t="shared" si="309"/>
        <v>0</v>
      </c>
      <c r="AB738" s="17">
        <f t="shared" si="310"/>
        <v>0</v>
      </c>
      <c r="AC738" s="17" t="str">
        <f t="shared" si="311"/>
        <v>YES</v>
      </c>
      <c r="AD738" s="8">
        <v>15</v>
      </c>
      <c r="AE738" s="12">
        <f t="shared" si="312"/>
        <v>0.5</v>
      </c>
      <c r="AF738" s="19">
        <f t="shared" si="313"/>
        <v>0</v>
      </c>
      <c r="AG738" s="19">
        <f t="shared" si="314"/>
        <v>1</v>
      </c>
      <c r="AH738" s="19">
        <f t="shared" si="315"/>
        <v>1</v>
      </c>
      <c r="AI738" s="19">
        <f t="shared" si="316"/>
        <v>0</v>
      </c>
      <c r="AJ738" s="19">
        <f t="shared" si="326"/>
        <v>0</v>
      </c>
      <c r="AK738" s="19">
        <f t="shared" si="318"/>
        <v>0</v>
      </c>
      <c r="AL738" s="19">
        <f t="shared" si="319"/>
        <v>0</v>
      </c>
      <c r="AM738" s="8">
        <f t="shared" si="320"/>
        <v>0</v>
      </c>
      <c r="AN738" s="8">
        <f t="shared" si="321"/>
        <v>1</v>
      </c>
      <c r="AO738" s="8">
        <f t="shared" si="322"/>
        <v>0</v>
      </c>
      <c r="AP738" s="8">
        <f t="shared" si="323"/>
        <v>3</v>
      </c>
    </row>
    <row r="739" spans="1:42" x14ac:dyDescent="0.25">
      <c r="A739" s="8" t="s">
        <v>2337</v>
      </c>
      <c r="B739" s="8" t="s">
        <v>2342</v>
      </c>
      <c r="C739" s="9" t="s">
        <v>2059</v>
      </c>
      <c r="D739" s="10" t="s">
        <v>1672</v>
      </c>
      <c r="E739" s="8" t="s">
        <v>1673</v>
      </c>
      <c r="F739" s="11">
        <v>17</v>
      </c>
      <c r="G739" s="11">
        <v>13</v>
      </c>
      <c r="H739" s="11">
        <f t="shared" si="303"/>
        <v>-4</v>
      </c>
      <c r="I739" s="52">
        <f t="shared" si="324"/>
        <v>-0.23529411764705882</v>
      </c>
      <c r="J739" s="11">
        <v>7</v>
      </c>
      <c r="K739" s="11">
        <v>1</v>
      </c>
      <c r="L739" s="14">
        <f t="shared" si="325"/>
        <v>0.14285714285714285</v>
      </c>
      <c r="M739" s="8">
        <v>7</v>
      </c>
      <c r="N739" s="12">
        <f t="shared" si="304"/>
        <v>0.53846153846153844</v>
      </c>
      <c r="O739" s="8">
        <v>8</v>
      </c>
      <c r="P739" s="12">
        <f t="shared" si="305"/>
        <v>0.61538461538461542</v>
      </c>
      <c r="Q739" s="8">
        <v>7</v>
      </c>
      <c r="R739" s="12">
        <f t="shared" si="306"/>
        <v>0.53846153846153844</v>
      </c>
      <c r="S739" s="8">
        <v>7</v>
      </c>
      <c r="T739" s="8">
        <v>0</v>
      </c>
      <c r="U739" s="8">
        <v>1</v>
      </c>
      <c r="V739" s="8"/>
      <c r="W739" s="8">
        <v>1</v>
      </c>
      <c r="X739" s="8">
        <v>0</v>
      </c>
      <c r="Y739" s="17">
        <f t="shared" si="307"/>
        <v>0</v>
      </c>
      <c r="Z739" s="17" t="str">
        <f t="shared" si="308"/>
        <v>YES</v>
      </c>
      <c r="AA739" s="17">
        <f t="shared" si="309"/>
        <v>0</v>
      </c>
      <c r="AB739" s="17" t="str">
        <f t="shared" si="310"/>
        <v>YES</v>
      </c>
      <c r="AC739" s="17">
        <f t="shared" si="311"/>
        <v>0</v>
      </c>
      <c r="AD739" s="8">
        <v>8</v>
      </c>
      <c r="AE739" s="12">
        <f t="shared" si="312"/>
        <v>0.61538461538461542</v>
      </c>
      <c r="AF739" s="19">
        <f t="shared" si="313"/>
        <v>0</v>
      </c>
      <c r="AG739" s="19">
        <f t="shared" si="314"/>
        <v>0</v>
      </c>
      <c r="AH739" s="19">
        <f t="shared" si="315"/>
        <v>0</v>
      </c>
      <c r="AI739" s="19">
        <f t="shared" si="316"/>
        <v>1</v>
      </c>
      <c r="AJ739" s="19">
        <f t="shared" si="326"/>
        <v>0</v>
      </c>
      <c r="AK739" s="19">
        <f t="shared" si="318"/>
        <v>1</v>
      </c>
      <c r="AL739" s="19">
        <f t="shared" si="319"/>
        <v>1</v>
      </c>
      <c r="AM739" s="8">
        <f t="shared" si="320"/>
        <v>1</v>
      </c>
      <c r="AN739" s="8">
        <f t="shared" si="321"/>
        <v>1</v>
      </c>
      <c r="AO739" s="8">
        <f t="shared" si="322"/>
        <v>1</v>
      </c>
      <c r="AP739" s="8">
        <f t="shared" si="323"/>
        <v>6</v>
      </c>
    </row>
    <row r="740" spans="1:42" x14ac:dyDescent="0.25">
      <c r="A740" s="8" t="s">
        <v>2337</v>
      </c>
      <c r="B740" s="8" t="s">
        <v>2342</v>
      </c>
      <c r="C740" s="9" t="s">
        <v>1988</v>
      </c>
      <c r="D740" s="10" t="s">
        <v>1674</v>
      </c>
      <c r="E740" s="8" t="s">
        <v>1675</v>
      </c>
      <c r="F740" s="11">
        <v>12</v>
      </c>
      <c r="G740" s="11">
        <v>14</v>
      </c>
      <c r="H740" s="11">
        <f t="shared" si="303"/>
        <v>2</v>
      </c>
      <c r="I740" s="52">
        <f t="shared" si="324"/>
        <v>0.16666666666666666</v>
      </c>
      <c r="J740" s="11">
        <v>5</v>
      </c>
      <c r="K740" s="11">
        <v>2</v>
      </c>
      <c r="L740" s="14">
        <f t="shared" si="325"/>
        <v>0.4</v>
      </c>
      <c r="M740" s="8">
        <v>6</v>
      </c>
      <c r="N740" s="12">
        <f t="shared" si="304"/>
        <v>0.42857142857142855</v>
      </c>
      <c r="O740" s="8">
        <v>11</v>
      </c>
      <c r="P740" s="12">
        <f t="shared" si="305"/>
        <v>0.7857142857142857</v>
      </c>
      <c r="Q740" s="8">
        <v>5</v>
      </c>
      <c r="R740" s="12">
        <f t="shared" si="306"/>
        <v>0.35714285714285715</v>
      </c>
      <c r="S740" s="8">
        <v>4</v>
      </c>
      <c r="T740" s="8">
        <v>0</v>
      </c>
      <c r="U740" s="8">
        <v>0</v>
      </c>
      <c r="V740" s="8"/>
      <c r="W740" s="8">
        <v>0</v>
      </c>
      <c r="X740" s="8">
        <v>1</v>
      </c>
      <c r="Y740" s="17">
        <f t="shared" si="307"/>
        <v>0</v>
      </c>
      <c r="Z740" s="17">
        <f t="shared" si="308"/>
        <v>0</v>
      </c>
      <c r="AA740" s="17">
        <f t="shared" si="309"/>
        <v>0</v>
      </c>
      <c r="AB740" s="17">
        <f t="shared" si="310"/>
        <v>0</v>
      </c>
      <c r="AC740" s="17" t="str">
        <f t="shared" si="311"/>
        <v>YES</v>
      </c>
      <c r="AD740" s="8">
        <v>11</v>
      </c>
      <c r="AE740" s="12">
        <f t="shared" si="312"/>
        <v>0.7857142857142857</v>
      </c>
      <c r="AF740" s="19">
        <f t="shared" si="313"/>
        <v>0</v>
      </c>
      <c r="AG740" s="19">
        <f t="shared" si="314"/>
        <v>1</v>
      </c>
      <c r="AH740" s="19">
        <f t="shared" si="315"/>
        <v>0</v>
      </c>
      <c r="AI740" s="19">
        <f t="shared" si="316"/>
        <v>1</v>
      </c>
      <c r="AJ740" s="19">
        <f t="shared" si="326"/>
        <v>1</v>
      </c>
      <c r="AK740" s="19">
        <f t="shared" si="318"/>
        <v>0</v>
      </c>
      <c r="AL740" s="19">
        <f t="shared" si="319"/>
        <v>1</v>
      </c>
      <c r="AM740" s="8">
        <f t="shared" si="320"/>
        <v>0</v>
      </c>
      <c r="AN740" s="8">
        <f t="shared" si="321"/>
        <v>1</v>
      </c>
      <c r="AO740" s="8">
        <f t="shared" si="322"/>
        <v>1</v>
      </c>
      <c r="AP740" s="8">
        <f t="shared" si="323"/>
        <v>6</v>
      </c>
    </row>
    <row r="741" spans="1:42" x14ac:dyDescent="0.25">
      <c r="A741" s="8" t="s">
        <v>2337</v>
      </c>
      <c r="B741" s="8" t="s">
        <v>2342</v>
      </c>
      <c r="C741" s="9" t="s">
        <v>2115</v>
      </c>
      <c r="D741" s="10" t="s">
        <v>1676</v>
      </c>
      <c r="E741" s="8" t="s">
        <v>1677</v>
      </c>
      <c r="F741" s="11">
        <v>41</v>
      </c>
      <c r="G741" s="11">
        <v>28</v>
      </c>
      <c r="H741" s="11">
        <f t="shared" si="303"/>
        <v>-13</v>
      </c>
      <c r="I741" s="52">
        <f t="shared" si="324"/>
        <v>-0.31707317073170732</v>
      </c>
      <c r="J741" s="11">
        <v>19</v>
      </c>
      <c r="K741" s="11">
        <v>8</v>
      </c>
      <c r="L741" s="14">
        <f t="shared" si="325"/>
        <v>0.42105263157894735</v>
      </c>
      <c r="M741" s="8">
        <v>11</v>
      </c>
      <c r="N741" s="12">
        <f t="shared" si="304"/>
        <v>0.39285714285714285</v>
      </c>
      <c r="O741" s="8">
        <v>19</v>
      </c>
      <c r="P741" s="12">
        <f t="shared" si="305"/>
        <v>0.6785714285714286</v>
      </c>
      <c r="Q741" s="8">
        <v>12</v>
      </c>
      <c r="R741" s="12">
        <f t="shared" si="306"/>
        <v>0.42857142857142855</v>
      </c>
      <c r="S741" s="8">
        <v>1</v>
      </c>
      <c r="T741" s="8">
        <v>0</v>
      </c>
      <c r="U741" s="8">
        <v>0</v>
      </c>
      <c r="V741" s="8"/>
      <c r="W741" s="8">
        <v>1</v>
      </c>
      <c r="X741" s="8">
        <v>1</v>
      </c>
      <c r="Y741" s="17">
        <f t="shared" si="307"/>
        <v>0</v>
      </c>
      <c r="Z741" s="17">
        <f t="shared" si="308"/>
        <v>0</v>
      </c>
      <c r="AA741" s="17">
        <f t="shared" si="309"/>
        <v>0</v>
      </c>
      <c r="AB741" s="17" t="str">
        <f t="shared" si="310"/>
        <v>YES</v>
      </c>
      <c r="AC741" s="17" t="str">
        <f t="shared" si="311"/>
        <v>YES</v>
      </c>
      <c r="AD741" s="8">
        <v>7</v>
      </c>
      <c r="AE741" s="12">
        <f t="shared" si="312"/>
        <v>0.25</v>
      </c>
      <c r="AF741" s="19">
        <f t="shared" si="313"/>
        <v>0</v>
      </c>
      <c r="AG741" s="19">
        <f t="shared" si="314"/>
        <v>0</v>
      </c>
      <c r="AH741" s="19">
        <f t="shared" si="315"/>
        <v>0</v>
      </c>
      <c r="AI741" s="19">
        <f t="shared" si="316"/>
        <v>0</v>
      </c>
      <c r="AJ741" s="19">
        <f t="shared" si="326"/>
        <v>0</v>
      </c>
      <c r="AK741" s="19">
        <f t="shared" si="318"/>
        <v>0</v>
      </c>
      <c r="AL741" s="19">
        <f t="shared" si="319"/>
        <v>0</v>
      </c>
      <c r="AM741" s="8">
        <f t="shared" si="320"/>
        <v>0</v>
      </c>
      <c r="AN741" s="8">
        <f t="shared" si="321"/>
        <v>1</v>
      </c>
      <c r="AO741" s="8">
        <f t="shared" si="322"/>
        <v>0</v>
      </c>
      <c r="AP741" s="8">
        <f t="shared" si="323"/>
        <v>1</v>
      </c>
    </row>
    <row r="742" spans="1:42" x14ac:dyDescent="0.25">
      <c r="A742" s="8" t="s">
        <v>2337</v>
      </c>
      <c r="B742" s="8" t="s">
        <v>2342</v>
      </c>
      <c r="C742" s="9" t="s">
        <v>2185</v>
      </c>
      <c r="D742" s="10" t="s">
        <v>1678</v>
      </c>
      <c r="E742" s="8" t="s">
        <v>1679</v>
      </c>
      <c r="F742" s="11">
        <v>35</v>
      </c>
      <c r="G742" s="11">
        <v>28</v>
      </c>
      <c r="H742" s="11">
        <f t="shared" si="303"/>
        <v>-7</v>
      </c>
      <c r="I742" s="52">
        <f t="shared" si="324"/>
        <v>-0.2</v>
      </c>
      <c r="J742" s="11">
        <v>15</v>
      </c>
      <c r="K742" s="11">
        <v>7</v>
      </c>
      <c r="L742" s="14">
        <f t="shared" si="325"/>
        <v>0.46666666666666667</v>
      </c>
      <c r="M742" s="8">
        <v>14</v>
      </c>
      <c r="N742" s="12">
        <f t="shared" si="304"/>
        <v>0.5</v>
      </c>
      <c r="O742" s="8">
        <v>18</v>
      </c>
      <c r="P742" s="12">
        <f t="shared" si="305"/>
        <v>0.6428571428571429</v>
      </c>
      <c r="Q742" s="8">
        <v>12</v>
      </c>
      <c r="R742" s="12">
        <f t="shared" si="306"/>
        <v>0.42857142857142855</v>
      </c>
      <c r="S742" s="8">
        <v>5</v>
      </c>
      <c r="T742" s="8">
        <v>0</v>
      </c>
      <c r="U742" s="8">
        <v>0</v>
      </c>
      <c r="V742" s="8"/>
      <c r="W742" s="8">
        <v>0</v>
      </c>
      <c r="X742" s="8">
        <v>0</v>
      </c>
      <c r="Y742" s="17">
        <f t="shared" si="307"/>
        <v>0</v>
      </c>
      <c r="Z742" s="17">
        <f t="shared" si="308"/>
        <v>0</v>
      </c>
      <c r="AA742" s="17">
        <f t="shared" si="309"/>
        <v>0</v>
      </c>
      <c r="AB742" s="17">
        <f t="shared" si="310"/>
        <v>0</v>
      </c>
      <c r="AC742" s="17">
        <f t="shared" si="311"/>
        <v>0</v>
      </c>
      <c r="AD742" s="8">
        <v>16</v>
      </c>
      <c r="AE742" s="12">
        <f t="shared" si="312"/>
        <v>0.5714285714285714</v>
      </c>
      <c r="AF742" s="19">
        <f t="shared" si="313"/>
        <v>0</v>
      </c>
      <c r="AG742" s="19">
        <f t="shared" si="314"/>
        <v>0</v>
      </c>
      <c r="AH742" s="19">
        <f t="shared" si="315"/>
        <v>0</v>
      </c>
      <c r="AI742" s="19">
        <f t="shared" si="316"/>
        <v>1</v>
      </c>
      <c r="AJ742" s="19">
        <f t="shared" si="326"/>
        <v>0</v>
      </c>
      <c r="AK742" s="19">
        <f t="shared" si="318"/>
        <v>0</v>
      </c>
      <c r="AL742" s="19">
        <f t="shared" si="319"/>
        <v>1</v>
      </c>
      <c r="AM742" s="8">
        <f t="shared" si="320"/>
        <v>0</v>
      </c>
      <c r="AN742" s="8">
        <f t="shared" si="321"/>
        <v>0</v>
      </c>
      <c r="AO742" s="8">
        <f t="shared" si="322"/>
        <v>0</v>
      </c>
      <c r="AP742" s="8">
        <f t="shared" si="323"/>
        <v>2</v>
      </c>
    </row>
    <row r="743" spans="1:42" x14ac:dyDescent="0.25">
      <c r="A743" s="8" t="s">
        <v>2337</v>
      </c>
      <c r="B743" s="8" t="s">
        <v>2342</v>
      </c>
      <c r="C743" s="9" t="s">
        <v>1991</v>
      </c>
      <c r="D743" s="10" t="s">
        <v>1680</v>
      </c>
      <c r="E743" s="8" t="s">
        <v>1681</v>
      </c>
      <c r="F743" s="11">
        <v>10</v>
      </c>
      <c r="G743" s="11">
        <v>12</v>
      </c>
      <c r="H743" s="11">
        <f t="shared" si="303"/>
        <v>2</v>
      </c>
      <c r="I743" s="52">
        <f t="shared" si="324"/>
        <v>0.2</v>
      </c>
      <c r="J743" s="11">
        <v>6</v>
      </c>
      <c r="K743" s="11">
        <v>2</v>
      </c>
      <c r="L743" s="14">
        <f t="shared" si="325"/>
        <v>0.33333333333333331</v>
      </c>
      <c r="M743" s="8">
        <v>4</v>
      </c>
      <c r="N743" s="12">
        <f t="shared" si="304"/>
        <v>0.33333333333333331</v>
      </c>
      <c r="O743" s="8">
        <v>3</v>
      </c>
      <c r="P743" s="12">
        <f t="shared" si="305"/>
        <v>0.25</v>
      </c>
      <c r="Q743" s="8">
        <v>3</v>
      </c>
      <c r="R743" s="12">
        <f t="shared" si="306"/>
        <v>0.25</v>
      </c>
      <c r="S743" s="8">
        <v>1</v>
      </c>
      <c r="T743" s="8">
        <v>0</v>
      </c>
      <c r="U743" s="8">
        <v>0</v>
      </c>
      <c r="V743" s="8"/>
      <c r="W743" s="8">
        <v>0</v>
      </c>
      <c r="X743" s="8">
        <v>0</v>
      </c>
      <c r="Y743" s="17">
        <f t="shared" si="307"/>
        <v>0</v>
      </c>
      <c r="Z743" s="17">
        <f t="shared" si="308"/>
        <v>0</v>
      </c>
      <c r="AA743" s="17">
        <f t="shared" si="309"/>
        <v>0</v>
      </c>
      <c r="AB743" s="17">
        <f t="shared" si="310"/>
        <v>0</v>
      </c>
      <c r="AC743" s="17">
        <f t="shared" si="311"/>
        <v>0</v>
      </c>
      <c r="AD743" s="8">
        <v>4</v>
      </c>
      <c r="AE743" s="12">
        <f t="shared" si="312"/>
        <v>0.33333333333333331</v>
      </c>
      <c r="AF743" s="19">
        <f t="shared" si="313"/>
        <v>0</v>
      </c>
      <c r="AG743" s="19">
        <f t="shared" si="314"/>
        <v>1</v>
      </c>
      <c r="AH743" s="19">
        <f t="shared" si="315"/>
        <v>0</v>
      </c>
      <c r="AI743" s="19">
        <f t="shared" si="316"/>
        <v>0</v>
      </c>
      <c r="AJ743" s="19">
        <f t="shared" si="326"/>
        <v>0</v>
      </c>
      <c r="AK743" s="19">
        <f t="shared" si="318"/>
        <v>0</v>
      </c>
      <c r="AL743" s="19">
        <f t="shared" si="319"/>
        <v>0</v>
      </c>
      <c r="AM743" s="8">
        <f t="shared" si="320"/>
        <v>0</v>
      </c>
      <c r="AN743" s="8">
        <f t="shared" si="321"/>
        <v>0</v>
      </c>
      <c r="AO743" s="8">
        <f t="shared" si="322"/>
        <v>0</v>
      </c>
      <c r="AP743" s="8">
        <f t="shared" si="323"/>
        <v>1</v>
      </c>
    </row>
    <row r="744" spans="1:42" x14ac:dyDescent="0.25">
      <c r="A744" s="8" t="s">
        <v>2337</v>
      </c>
      <c r="B744" s="8" t="s">
        <v>2342</v>
      </c>
      <c r="C744" s="9" t="s">
        <v>2160</v>
      </c>
      <c r="D744" s="10" t="s">
        <v>1682</v>
      </c>
      <c r="E744" s="8" t="s">
        <v>1683</v>
      </c>
      <c r="F744" s="11">
        <v>12</v>
      </c>
      <c r="G744" s="11">
        <v>16</v>
      </c>
      <c r="H744" s="11">
        <f t="shared" si="303"/>
        <v>4</v>
      </c>
      <c r="I744" s="52">
        <f t="shared" si="324"/>
        <v>0.33333333333333331</v>
      </c>
      <c r="J744" s="11">
        <v>0</v>
      </c>
      <c r="K744" s="11">
        <v>0</v>
      </c>
      <c r="L744" s="57">
        <v>0</v>
      </c>
      <c r="M744" s="8">
        <v>7</v>
      </c>
      <c r="N744" s="12">
        <f t="shared" si="304"/>
        <v>0.4375</v>
      </c>
      <c r="O744" s="8">
        <v>12</v>
      </c>
      <c r="P744" s="12">
        <f t="shared" si="305"/>
        <v>0.75</v>
      </c>
      <c r="Q744" s="8">
        <v>8</v>
      </c>
      <c r="R744" s="12">
        <f t="shared" si="306"/>
        <v>0.5</v>
      </c>
      <c r="S744" s="8">
        <v>4</v>
      </c>
      <c r="T744" s="8">
        <v>0</v>
      </c>
      <c r="U744" s="8">
        <v>0</v>
      </c>
      <c r="V744" s="8"/>
      <c r="W744" s="8">
        <v>0</v>
      </c>
      <c r="X744" s="8">
        <v>0</v>
      </c>
      <c r="Y744" s="17">
        <f t="shared" si="307"/>
        <v>0</v>
      </c>
      <c r="Z744" s="17">
        <f t="shared" si="308"/>
        <v>0</v>
      </c>
      <c r="AA744" s="17">
        <f t="shared" si="309"/>
        <v>0</v>
      </c>
      <c r="AB744" s="17">
        <f t="shared" si="310"/>
        <v>0</v>
      </c>
      <c r="AC744" s="17">
        <f t="shared" si="311"/>
        <v>0</v>
      </c>
      <c r="AD744" s="8">
        <v>9</v>
      </c>
      <c r="AE744" s="12">
        <f t="shared" si="312"/>
        <v>0.5625</v>
      </c>
      <c r="AF744" s="19">
        <f t="shared" si="313"/>
        <v>0</v>
      </c>
      <c r="AG744" s="19">
        <f t="shared" si="314"/>
        <v>1</v>
      </c>
      <c r="AH744" s="19">
        <f t="shared" si="315"/>
        <v>0</v>
      </c>
      <c r="AI744" s="19">
        <f t="shared" si="316"/>
        <v>1</v>
      </c>
      <c r="AJ744" s="19">
        <f t="shared" si="326"/>
        <v>1</v>
      </c>
      <c r="AK744" s="19">
        <f t="shared" si="318"/>
        <v>1</v>
      </c>
      <c r="AL744" s="19">
        <f t="shared" si="319"/>
        <v>1</v>
      </c>
      <c r="AM744" s="8">
        <f t="shared" si="320"/>
        <v>0</v>
      </c>
      <c r="AN744" s="8">
        <f t="shared" si="321"/>
        <v>0</v>
      </c>
      <c r="AO744" s="8">
        <f t="shared" si="322"/>
        <v>0</v>
      </c>
      <c r="AP744" s="8">
        <f t="shared" si="323"/>
        <v>5</v>
      </c>
    </row>
    <row r="745" spans="1:42" x14ac:dyDescent="0.25">
      <c r="A745" s="8" t="s">
        <v>2337</v>
      </c>
      <c r="B745" s="8" t="s">
        <v>2342</v>
      </c>
      <c r="C745" s="9" t="s">
        <v>2343</v>
      </c>
      <c r="D745" s="10" t="s">
        <v>1684</v>
      </c>
      <c r="E745" s="8" t="s">
        <v>1685</v>
      </c>
      <c r="F745" s="11">
        <v>27</v>
      </c>
      <c r="G745" s="11">
        <v>30</v>
      </c>
      <c r="H745" s="11">
        <f t="shared" si="303"/>
        <v>3</v>
      </c>
      <c r="I745" s="52">
        <f t="shared" si="324"/>
        <v>0.1111111111111111</v>
      </c>
      <c r="J745" s="11">
        <v>13</v>
      </c>
      <c r="K745" s="11">
        <v>11</v>
      </c>
      <c r="L745" s="14">
        <f t="shared" ref="L745:L776" si="327">IFERROR(K745/J745,"0%")</f>
        <v>0.84615384615384615</v>
      </c>
      <c r="M745" s="8">
        <v>16</v>
      </c>
      <c r="N745" s="12">
        <f t="shared" si="304"/>
        <v>0.53333333333333333</v>
      </c>
      <c r="O745" s="8">
        <v>22</v>
      </c>
      <c r="P745" s="12">
        <f t="shared" si="305"/>
        <v>0.73333333333333328</v>
      </c>
      <c r="Q745" s="8">
        <v>23</v>
      </c>
      <c r="R745" s="12">
        <f t="shared" si="306"/>
        <v>0.76666666666666672</v>
      </c>
      <c r="S745" s="8">
        <v>7</v>
      </c>
      <c r="T745" s="8">
        <v>0</v>
      </c>
      <c r="U745" s="8">
        <v>0</v>
      </c>
      <c r="V745" s="8"/>
      <c r="W745" s="8">
        <v>3</v>
      </c>
      <c r="X745" s="8">
        <v>0</v>
      </c>
      <c r="Y745" s="17">
        <f t="shared" si="307"/>
        <v>0</v>
      </c>
      <c r="Z745" s="17">
        <f t="shared" si="308"/>
        <v>0</v>
      </c>
      <c r="AA745" s="17">
        <f t="shared" si="309"/>
        <v>0</v>
      </c>
      <c r="AB745" s="17" t="str">
        <f t="shared" si="310"/>
        <v>YES</v>
      </c>
      <c r="AC745" s="17">
        <f t="shared" si="311"/>
        <v>0</v>
      </c>
      <c r="AD745" s="8">
        <v>19</v>
      </c>
      <c r="AE745" s="12">
        <f t="shared" si="312"/>
        <v>0.6333333333333333</v>
      </c>
      <c r="AF745" s="19">
        <f t="shared" si="313"/>
        <v>0</v>
      </c>
      <c r="AG745" s="19">
        <f t="shared" si="314"/>
        <v>1</v>
      </c>
      <c r="AH745" s="19">
        <f t="shared" si="315"/>
        <v>1</v>
      </c>
      <c r="AI745" s="19">
        <f t="shared" si="316"/>
        <v>1</v>
      </c>
      <c r="AJ745" s="19">
        <f t="shared" si="326"/>
        <v>1</v>
      </c>
      <c r="AK745" s="19">
        <f t="shared" si="318"/>
        <v>1</v>
      </c>
      <c r="AL745" s="19">
        <f t="shared" si="319"/>
        <v>1</v>
      </c>
      <c r="AM745" s="8">
        <f t="shared" si="320"/>
        <v>0</v>
      </c>
      <c r="AN745" s="8">
        <f t="shared" si="321"/>
        <v>1</v>
      </c>
      <c r="AO745" s="8">
        <f t="shared" si="322"/>
        <v>1</v>
      </c>
      <c r="AP745" s="8">
        <f t="shared" si="323"/>
        <v>8</v>
      </c>
    </row>
    <row r="746" spans="1:42" x14ac:dyDescent="0.25">
      <c r="A746" s="8" t="s">
        <v>2337</v>
      </c>
      <c r="B746" s="8" t="s">
        <v>2342</v>
      </c>
      <c r="C746" s="9" t="s">
        <v>2133</v>
      </c>
      <c r="D746" s="10" t="s">
        <v>1686</v>
      </c>
      <c r="E746" s="8" t="s">
        <v>1687</v>
      </c>
      <c r="F746" s="11">
        <v>42</v>
      </c>
      <c r="G746" s="11">
        <v>43</v>
      </c>
      <c r="H746" s="11">
        <f t="shared" si="303"/>
        <v>1</v>
      </c>
      <c r="I746" s="52">
        <f t="shared" si="324"/>
        <v>2.3809523809523808E-2</v>
      </c>
      <c r="J746" s="11">
        <v>12</v>
      </c>
      <c r="K746" s="11">
        <v>11</v>
      </c>
      <c r="L746" s="14">
        <f t="shared" si="327"/>
        <v>0.91666666666666663</v>
      </c>
      <c r="M746" s="8">
        <v>17</v>
      </c>
      <c r="N746" s="12">
        <f t="shared" si="304"/>
        <v>0.39534883720930231</v>
      </c>
      <c r="O746" s="8">
        <v>22</v>
      </c>
      <c r="P746" s="12">
        <f t="shared" si="305"/>
        <v>0.51162790697674421</v>
      </c>
      <c r="Q746" s="8">
        <v>20</v>
      </c>
      <c r="R746" s="12">
        <f t="shared" si="306"/>
        <v>0.46511627906976744</v>
      </c>
      <c r="S746" s="8">
        <v>1</v>
      </c>
      <c r="T746" s="8">
        <v>0</v>
      </c>
      <c r="U746" s="8">
        <v>1</v>
      </c>
      <c r="V746" s="8"/>
      <c r="W746" s="8">
        <v>0</v>
      </c>
      <c r="X746" s="8">
        <v>1</v>
      </c>
      <c r="Y746" s="17">
        <f t="shared" si="307"/>
        <v>0</v>
      </c>
      <c r="Z746" s="17" t="str">
        <f t="shared" si="308"/>
        <v>YES</v>
      </c>
      <c r="AA746" s="17">
        <f t="shared" si="309"/>
        <v>0</v>
      </c>
      <c r="AB746" s="17">
        <f t="shared" si="310"/>
        <v>0</v>
      </c>
      <c r="AC746" s="17" t="str">
        <f t="shared" si="311"/>
        <v>YES</v>
      </c>
      <c r="AD746" s="8">
        <v>15</v>
      </c>
      <c r="AE746" s="12">
        <f t="shared" si="312"/>
        <v>0.34883720930232559</v>
      </c>
      <c r="AF746" s="19">
        <f t="shared" si="313"/>
        <v>1</v>
      </c>
      <c r="AG746" s="19">
        <f t="shared" si="314"/>
        <v>0</v>
      </c>
      <c r="AH746" s="19">
        <f t="shared" si="315"/>
        <v>1</v>
      </c>
      <c r="AI746" s="19">
        <f t="shared" si="316"/>
        <v>1</v>
      </c>
      <c r="AJ746" s="19">
        <f t="shared" si="326"/>
        <v>0</v>
      </c>
      <c r="AK746" s="19">
        <f t="shared" si="318"/>
        <v>0</v>
      </c>
      <c r="AL746" s="19">
        <f t="shared" si="319"/>
        <v>0</v>
      </c>
      <c r="AM746" s="8">
        <f t="shared" si="320"/>
        <v>1</v>
      </c>
      <c r="AN746" s="8">
        <f t="shared" si="321"/>
        <v>1</v>
      </c>
      <c r="AO746" s="8">
        <f t="shared" si="322"/>
        <v>0</v>
      </c>
      <c r="AP746" s="8">
        <f t="shared" si="323"/>
        <v>5</v>
      </c>
    </row>
    <row r="747" spans="1:42" x14ac:dyDescent="0.25">
      <c r="A747" s="8" t="s">
        <v>2337</v>
      </c>
      <c r="B747" s="8" t="s">
        <v>2342</v>
      </c>
      <c r="C747" s="9" t="s">
        <v>2223</v>
      </c>
      <c r="D747" s="10" t="s">
        <v>1688</v>
      </c>
      <c r="E747" s="8" t="s">
        <v>1689</v>
      </c>
      <c r="F747" s="11">
        <v>27</v>
      </c>
      <c r="G747" s="11">
        <v>26</v>
      </c>
      <c r="H747" s="11">
        <f t="shared" si="303"/>
        <v>-1</v>
      </c>
      <c r="I747" s="52">
        <f t="shared" si="324"/>
        <v>-3.7037037037037035E-2</v>
      </c>
      <c r="J747" s="11">
        <v>11</v>
      </c>
      <c r="K747" s="11">
        <v>7</v>
      </c>
      <c r="L747" s="14">
        <f t="shared" si="327"/>
        <v>0.63636363636363635</v>
      </c>
      <c r="M747" s="8">
        <v>14</v>
      </c>
      <c r="N747" s="12">
        <f t="shared" si="304"/>
        <v>0.53846153846153844</v>
      </c>
      <c r="O747" s="8">
        <v>20</v>
      </c>
      <c r="P747" s="12">
        <f t="shared" si="305"/>
        <v>0.76923076923076927</v>
      </c>
      <c r="Q747" s="8">
        <v>17</v>
      </c>
      <c r="R747" s="12">
        <f t="shared" si="306"/>
        <v>0.65384615384615385</v>
      </c>
      <c r="S747" s="8">
        <v>2</v>
      </c>
      <c r="T747" s="8">
        <v>0</v>
      </c>
      <c r="U747" s="8">
        <v>1</v>
      </c>
      <c r="V747" s="8"/>
      <c r="W747" s="8">
        <v>0</v>
      </c>
      <c r="X747" s="8">
        <v>0</v>
      </c>
      <c r="Y747" s="17">
        <f t="shared" si="307"/>
        <v>0</v>
      </c>
      <c r="Z747" s="17" t="str">
        <f t="shared" si="308"/>
        <v>YES</v>
      </c>
      <c r="AA747" s="17">
        <f t="shared" si="309"/>
        <v>0</v>
      </c>
      <c r="AB747" s="17">
        <f t="shared" si="310"/>
        <v>0</v>
      </c>
      <c r="AC747" s="17">
        <f t="shared" si="311"/>
        <v>0</v>
      </c>
      <c r="AD747" s="8">
        <v>14</v>
      </c>
      <c r="AE747" s="12">
        <f t="shared" si="312"/>
        <v>0.53846153846153844</v>
      </c>
      <c r="AF747" s="19">
        <f t="shared" si="313"/>
        <v>0</v>
      </c>
      <c r="AG747" s="19">
        <f t="shared" si="314"/>
        <v>0</v>
      </c>
      <c r="AH747" s="19">
        <f t="shared" si="315"/>
        <v>1</v>
      </c>
      <c r="AI747" s="19">
        <f t="shared" si="316"/>
        <v>1</v>
      </c>
      <c r="AJ747" s="19">
        <f t="shared" si="326"/>
        <v>1</v>
      </c>
      <c r="AK747" s="19">
        <f t="shared" si="318"/>
        <v>1</v>
      </c>
      <c r="AL747" s="19">
        <f t="shared" si="319"/>
        <v>0</v>
      </c>
      <c r="AM747" s="8">
        <f t="shared" si="320"/>
        <v>1</v>
      </c>
      <c r="AN747" s="8">
        <f t="shared" si="321"/>
        <v>0</v>
      </c>
      <c r="AO747" s="8">
        <f t="shared" si="322"/>
        <v>0</v>
      </c>
      <c r="AP747" s="8">
        <f t="shared" si="323"/>
        <v>5</v>
      </c>
    </row>
    <row r="748" spans="1:42" x14ac:dyDescent="0.25">
      <c r="A748" s="8" t="s">
        <v>2337</v>
      </c>
      <c r="B748" s="8" t="s">
        <v>2342</v>
      </c>
      <c r="C748" s="9" t="s">
        <v>2344</v>
      </c>
      <c r="D748" s="10" t="s">
        <v>1690</v>
      </c>
      <c r="E748" s="8" t="s">
        <v>1691</v>
      </c>
      <c r="F748" s="11">
        <v>46</v>
      </c>
      <c r="G748" s="11">
        <v>53</v>
      </c>
      <c r="H748" s="11">
        <f t="shared" si="303"/>
        <v>7</v>
      </c>
      <c r="I748" s="52">
        <f t="shared" si="324"/>
        <v>0.15217391304347827</v>
      </c>
      <c r="J748" s="11">
        <v>24</v>
      </c>
      <c r="K748" s="11">
        <v>16</v>
      </c>
      <c r="L748" s="14">
        <f t="shared" si="327"/>
        <v>0.66666666666666663</v>
      </c>
      <c r="M748" s="8">
        <v>21</v>
      </c>
      <c r="N748" s="12">
        <f t="shared" si="304"/>
        <v>0.39622641509433965</v>
      </c>
      <c r="O748" s="8">
        <v>46</v>
      </c>
      <c r="P748" s="12">
        <f t="shared" si="305"/>
        <v>0.86792452830188682</v>
      </c>
      <c r="Q748" s="8">
        <v>28</v>
      </c>
      <c r="R748" s="12">
        <f t="shared" si="306"/>
        <v>0.52830188679245282</v>
      </c>
      <c r="S748" s="8">
        <v>5</v>
      </c>
      <c r="T748" s="8">
        <v>0</v>
      </c>
      <c r="U748" s="8">
        <v>1</v>
      </c>
      <c r="V748" s="8"/>
      <c r="W748" s="8">
        <v>1</v>
      </c>
      <c r="X748" s="8">
        <v>0</v>
      </c>
      <c r="Y748" s="17">
        <f t="shared" si="307"/>
        <v>0</v>
      </c>
      <c r="Z748" s="17" t="str">
        <f t="shared" si="308"/>
        <v>YES</v>
      </c>
      <c r="AA748" s="17">
        <f t="shared" si="309"/>
        <v>0</v>
      </c>
      <c r="AB748" s="17" t="str">
        <f t="shared" si="310"/>
        <v>YES</v>
      </c>
      <c r="AC748" s="17">
        <f t="shared" si="311"/>
        <v>0</v>
      </c>
      <c r="AD748" s="8">
        <v>29</v>
      </c>
      <c r="AE748" s="12">
        <f t="shared" si="312"/>
        <v>0.54716981132075471</v>
      </c>
      <c r="AF748" s="19">
        <f t="shared" si="313"/>
        <v>1</v>
      </c>
      <c r="AG748" s="19">
        <f t="shared" si="314"/>
        <v>1</v>
      </c>
      <c r="AH748" s="19">
        <f t="shared" si="315"/>
        <v>1</v>
      </c>
      <c r="AI748" s="19">
        <f t="shared" si="316"/>
        <v>1</v>
      </c>
      <c r="AJ748" s="19">
        <f t="shared" si="326"/>
        <v>1</v>
      </c>
      <c r="AK748" s="19">
        <f t="shared" si="318"/>
        <v>1</v>
      </c>
      <c r="AL748" s="19">
        <f t="shared" si="319"/>
        <v>1</v>
      </c>
      <c r="AM748" s="8">
        <f t="shared" si="320"/>
        <v>1</v>
      </c>
      <c r="AN748" s="8">
        <f t="shared" si="321"/>
        <v>1</v>
      </c>
      <c r="AO748" s="8">
        <f t="shared" si="322"/>
        <v>0</v>
      </c>
      <c r="AP748" s="8">
        <f t="shared" si="323"/>
        <v>9</v>
      </c>
    </row>
    <row r="749" spans="1:42" x14ac:dyDescent="0.25">
      <c r="A749" s="8" t="s">
        <v>2337</v>
      </c>
      <c r="B749" s="8" t="s">
        <v>2342</v>
      </c>
      <c r="C749" s="9" t="s">
        <v>2345</v>
      </c>
      <c r="D749" s="10" t="s">
        <v>1692</v>
      </c>
      <c r="E749" s="8" t="s">
        <v>1693</v>
      </c>
      <c r="F749" s="11">
        <v>23</v>
      </c>
      <c r="G749" s="11">
        <v>16</v>
      </c>
      <c r="H749" s="11">
        <f t="shared" si="303"/>
        <v>-7</v>
      </c>
      <c r="I749" s="52">
        <f t="shared" si="324"/>
        <v>-0.30434782608695654</v>
      </c>
      <c r="J749" s="11">
        <v>11</v>
      </c>
      <c r="K749" s="11">
        <v>6</v>
      </c>
      <c r="L749" s="14">
        <f t="shared" si="327"/>
        <v>0.54545454545454541</v>
      </c>
      <c r="M749" s="8">
        <v>6</v>
      </c>
      <c r="N749" s="12">
        <f t="shared" si="304"/>
        <v>0.375</v>
      </c>
      <c r="O749" s="8">
        <v>8</v>
      </c>
      <c r="P749" s="12">
        <f t="shared" si="305"/>
        <v>0.5</v>
      </c>
      <c r="Q749" s="8">
        <v>7</v>
      </c>
      <c r="R749" s="12">
        <f t="shared" si="306"/>
        <v>0.4375</v>
      </c>
      <c r="S749" s="8">
        <v>5</v>
      </c>
      <c r="T749" s="8">
        <v>0</v>
      </c>
      <c r="U749" s="8">
        <v>1</v>
      </c>
      <c r="V749" s="8"/>
      <c r="W749" s="8">
        <v>0</v>
      </c>
      <c r="X749" s="8">
        <v>0</v>
      </c>
      <c r="Y749" s="17">
        <f t="shared" si="307"/>
        <v>0</v>
      </c>
      <c r="Z749" s="17" t="str">
        <f t="shared" si="308"/>
        <v>YES</v>
      </c>
      <c r="AA749" s="17">
        <f t="shared" si="309"/>
        <v>0</v>
      </c>
      <c r="AB749" s="17">
        <f t="shared" si="310"/>
        <v>0</v>
      </c>
      <c r="AC749" s="17">
        <f t="shared" si="311"/>
        <v>0</v>
      </c>
      <c r="AD749" s="8">
        <v>9</v>
      </c>
      <c r="AE749" s="12">
        <f t="shared" si="312"/>
        <v>0.5625</v>
      </c>
      <c r="AF749" s="19">
        <f t="shared" si="313"/>
        <v>0</v>
      </c>
      <c r="AG749" s="19">
        <f t="shared" si="314"/>
        <v>0</v>
      </c>
      <c r="AH749" s="19">
        <f t="shared" si="315"/>
        <v>1</v>
      </c>
      <c r="AI749" s="19">
        <f t="shared" si="316"/>
        <v>0</v>
      </c>
      <c r="AJ749" s="19">
        <f t="shared" si="326"/>
        <v>0</v>
      </c>
      <c r="AK749" s="19">
        <f t="shared" si="318"/>
        <v>0</v>
      </c>
      <c r="AL749" s="19">
        <f t="shared" si="319"/>
        <v>1</v>
      </c>
      <c r="AM749" s="8">
        <f t="shared" si="320"/>
        <v>1</v>
      </c>
      <c r="AN749" s="8">
        <f t="shared" si="321"/>
        <v>0</v>
      </c>
      <c r="AO749" s="8">
        <f t="shared" si="322"/>
        <v>0</v>
      </c>
      <c r="AP749" s="8">
        <f t="shared" si="323"/>
        <v>3</v>
      </c>
    </row>
    <row r="750" spans="1:42" x14ac:dyDescent="0.25">
      <c r="A750" s="8" t="s">
        <v>2337</v>
      </c>
      <c r="B750" s="8" t="s">
        <v>2342</v>
      </c>
      <c r="C750" s="9" t="s">
        <v>2042</v>
      </c>
      <c r="D750" s="10" t="s">
        <v>1694</v>
      </c>
      <c r="E750" s="8" t="s">
        <v>1695</v>
      </c>
      <c r="F750" s="11">
        <v>22</v>
      </c>
      <c r="G750" s="11">
        <v>27</v>
      </c>
      <c r="H750" s="11">
        <f t="shared" si="303"/>
        <v>5</v>
      </c>
      <c r="I750" s="52">
        <f t="shared" si="324"/>
        <v>0.22727272727272727</v>
      </c>
      <c r="J750" s="11">
        <v>11</v>
      </c>
      <c r="K750" s="11">
        <v>6</v>
      </c>
      <c r="L750" s="14">
        <f t="shared" si="327"/>
        <v>0.54545454545454541</v>
      </c>
      <c r="M750" s="8">
        <v>6</v>
      </c>
      <c r="N750" s="12">
        <f t="shared" si="304"/>
        <v>0.22222222222222221</v>
      </c>
      <c r="O750" s="8">
        <v>14</v>
      </c>
      <c r="P750" s="12">
        <f t="shared" si="305"/>
        <v>0.51851851851851849</v>
      </c>
      <c r="Q750" s="8">
        <v>10</v>
      </c>
      <c r="R750" s="12">
        <f t="shared" si="306"/>
        <v>0.37037037037037035</v>
      </c>
      <c r="S750" s="8">
        <v>4</v>
      </c>
      <c r="T750" s="8">
        <v>0</v>
      </c>
      <c r="U750" s="8">
        <v>0</v>
      </c>
      <c r="V750" s="8"/>
      <c r="W750" s="8">
        <v>0</v>
      </c>
      <c r="X750" s="8">
        <v>0</v>
      </c>
      <c r="Y750" s="17">
        <f t="shared" si="307"/>
        <v>0</v>
      </c>
      <c r="Z750" s="17">
        <f t="shared" si="308"/>
        <v>0</v>
      </c>
      <c r="AA750" s="17">
        <f t="shared" si="309"/>
        <v>0</v>
      </c>
      <c r="AB750" s="17">
        <f t="shared" si="310"/>
        <v>0</v>
      </c>
      <c r="AC750" s="17">
        <f t="shared" si="311"/>
        <v>0</v>
      </c>
      <c r="AD750" s="8">
        <v>13</v>
      </c>
      <c r="AE750" s="12">
        <f t="shared" si="312"/>
        <v>0.48148148148148145</v>
      </c>
      <c r="AF750" s="19">
        <f t="shared" si="313"/>
        <v>0</v>
      </c>
      <c r="AG750" s="19">
        <f t="shared" si="314"/>
        <v>1</v>
      </c>
      <c r="AH750" s="19">
        <f t="shared" si="315"/>
        <v>1</v>
      </c>
      <c r="AI750" s="19">
        <f t="shared" si="316"/>
        <v>0</v>
      </c>
      <c r="AJ750" s="19">
        <f t="shared" si="326"/>
        <v>0</v>
      </c>
      <c r="AK750" s="19">
        <f t="shared" si="318"/>
        <v>0</v>
      </c>
      <c r="AL750" s="19">
        <f t="shared" si="319"/>
        <v>1</v>
      </c>
      <c r="AM750" s="8">
        <f t="shared" si="320"/>
        <v>0</v>
      </c>
      <c r="AN750" s="8">
        <f t="shared" si="321"/>
        <v>0</v>
      </c>
      <c r="AO750" s="8">
        <f t="shared" si="322"/>
        <v>0</v>
      </c>
      <c r="AP750" s="8">
        <f t="shared" si="323"/>
        <v>3</v>
      </c>
    </row>
    <row r="751" spans="1:42" x14ac:dyDescent="0.25">
      <c r="A751" s="8" t="s">
        <v>2337</v>
      </c>
      <c r="B751" s="8" t="s">
        <v>2342</v>
      </c>
      <c r="C751" s="9" t="s">
        <v>2346</v>
      </c>
      <c r="D751" s="10" t="s">
        <v>1696</v>
      </c>
      <c r="E751" s="8" t="s">
        <v>1697</v>
      </c>
      <c r="F751" s="11">
        <v>30</v>
      </c>
      <c r="G751" s="11">
        <v>26</v>
      </c>
      <c r="H751" s="11">
        <f t="shared" si="303"/>
        <v>-4</v>
      </c>
      <c r="I751" s="52">
        <f t="shared" si="324"/>
        <v>-0.13333333333333333</v>
      </c>
      <c r="J751" s="11">
        <v>13</v>
      </c>
      <c r="K751" s="11">
        <v>7</v>
      </c>
      <c r="L751" s="14">
        <f t="shared" si="327"/>
        <v>0.53846153846153844</v>
      </c>
      <c r="M751" s="8">
        <v>10</v>
      </c>
      <c r="N751" s="12">
        <f t="shared" si="304"/>
        <v>0.38461538461538464</v>
      </c>
      <c r="O751" s="8">
        <v>15</v>
      </c>
      <c r="P751" s="12">
        <f t="shared" si="305"/>
        <v>0.57692307692307687</v>
      </c>
      <c r="Q751" s="8">
        <v>12</v>
      </c>
      <c r="R751" s="12">
        <f t="shared" si="306"/>
        <v>0.46153846153846156</v>
      </c>
      <c r="S751" s="8">
        <v>10</v>
      </c>
      <c r="T751" s="8">
        <v>0</v>
      </c>
      <c r="U751" s="8">
        <v>0</v>
      </c>
      <c r="V751" s="8"/>
      <c r="W751" s="8">
        <v>0</v>
      </c>
      <c r="X751" s="8">
        <v>0</v>
      </c>
      <c r="Y751" s="17">
        <f t="shared" si="307"/>
        <v>0</v>
      </c>
      <c r="Z751" s="17">
        <f t="shared" si="308"/>
        <v>0</v>
      </c>
      <c r="AA751" s="17">
        <f t="shared" si="309"/>
        <v>0</v>
      </c>
      <c r="AB751" s="17">
        <f t="shared" si="310"/>
        <v>0</v>
      </c>
      <c r="AC751" s="17">
        <f t="shared" si="311"/>
        <v>0</v>
      </c>
      <c r="AD751" s="8">
        <v>21</v>
      </c>
      <c r="AE751" s="12">
        <f t="shared" si="312"/>
        <v>0.80769230769230771</v>
      </c>
      <c r="AF751" s="19">
        <f t="shared" si="313"/>
        <v>0</v>
      </c>
      <c r="AG751" s="19">
        <f t="shared" si="314"/>
        <v>0</v>
      </c>
      <c r="AH751" s="19">
        <f t="shared" si="315"/>
        <v>1</v>
      </c>
      <c r="AI751" s="19">
        <f t="shared" si="316"/>
        <v>0</v>
      </c>
      <c r="AJ751" s="19">
        <f t="shared" si="326"/>
        <v>0</v>
      </c>
      <c r="AK751" s="19">
        <f t="shared" si="318"/>
        <v>0</v>
      </c>
      <c r="AL751" s="19">
        <f t="shared" si="319"/>
        <v>1</v>
      </c>
      <c r="AM751" s="8">
        <f t="shared" si="320"/>
        <v>0</v>
      </c>
      <c r="AN751" s="8">
        <f t="shared" si="321"/>
        <v>0</v>
      </c>
      <c r="AO751" s="8">
        <f t="shared" si="322"/>
        <v>1</v>
      </c>
      <c r="AP751" s="8">
        <f t="shared" si="323"/>
        <v>3</v>
      </c>
    </row>
    <row r="752" spans="1:42" x14ac:dyDescent="0.25">
      <c r="A752" s="8" t="s">
        <v>2337</v>
      </c>
      <c r="B752" s="8" t="s">
        <v>2342</v>
      </c>
      <c r="C752" s="9" t="s">
        <v>2347</v>
      </c>
      <c r="D752" s="10" t="s">
        <v>1698</v>
      </c>
      <c r="E752" s="8" t="s">
        <v>1699</v>
      </c>
      <c r="F752" s="11">
        <v>13</v>
      </c>
      <c r="G752" s="11">
        <v>14</v>
      </c>
      <c r="H752" s="11">
        <f t="shared" si="303"/>
        <v>1</v>
      </c>
      <c r="I752" s="52">
        <f t="shared" si="324"/>
        <v>7.6923076923076927E-2</v>
      </c>
      <c r="J752" s="11">
        <v>5</v>
      </c>
      <c r="K752" s="11">
        <v>3</v>
      </c>
      <c r="L752" s="14">
        <f t="shared" si="327"/>
        <v>0.6</v>
      </c>
      <c r="M752" s="8">
        <v>6</v>
      </c>
      <c r="N752" s="12">
        <f t="shared" si="304"/>
        <v>0.42857142857142855</v>
      </c>
      <c r="O752" s="8">
        <v>12</v>
      </c>
      <c r="P752" s="12">
        <f t="shared" si="305"/>
        <v>0.8571428571428571</v>
      </c>
      <c r="Q752" s="8">
        <v>10</v>
      </c>
      <c r="R752" s="12">
        <f t="shared" si="306"/>
        <v>0.7142857142857143</v>
      </c>
      <c r="S752" s="8">
        <v>6</v>
      </c>
      <c r="T752" s="8">
        <v>0</v>
      </c>
      <c r="U752" s="8">
        <v>0</v>
      </c>
      <c r="V752" s="8"/>
      <c r="W752" s="8">
        <v>2</v>
      </c>
      <c r="X752" s="8">
        <v>0</v>
      </c>
      <c r="Y752" s="17">
        <f t="shared" si="307"/>
        <v>0</v>
      </c>
      <c r="Z752" s="17">
        <f t="shared" si="308"/>
        <v>0</v>
      </c>
      <c r="AA752" s="17">
        <f t="shared" si="309"/>
        <v>0</v>
      </c>
      <c r="AB752" s="17" t="str">
        <f t="shared" si="310"/>
        <v>YES</v>
      </c>
      <c r="AC752" s="17">
        <f t="shared" si="311"/>
        <v>0</v>
      </c>
      <c r="AD752" s="8">
        <v>7</v>
      </c>
      <c r="AE752" s="12">
        <f t="shared" si="312"/>
        <v>0.5</v>
      </c>
      <c r="AF752" s="19">
        <f t="shared" si="313"/>
        <v>0</v>
      </c>
      <c r="AG752" s="19">
        <f t="shared" si="314"/>
        <v>0</v>
      </c>
      <c r="AH752" s="19">
        <f t="shared" si="315"/>
        <v>1</v>
      </c>
      <c r="AI752" s="19">
        <f t="shared" si="316"/>
        <v>1</v>
      </c>
      <c r="AJ752" s="19">
        <f t="shared" si="326"/>
        <v>1</v>
      </c>
      <c r="AK752" s="19">
        <f t="shared" si="318"/>
        <v>1</v>
      </c>
      <c r="AL752" s="19">
        <f t="shared" si="319"/>
        <v>1</v>
      </c>
      <c r="AM752" s="8">
        <f t="shared" si="320"/>
        <v>0</v>
      </c>
      <c r="AN752" s="8">
        <f t="shared" si="321"/>
        <v>1</v>
      </c>
      <c r="AO752" s="8">
        <f t="shared" si="322"/>
        <v>0</v>
      </c>
      <c r="AP752" s="8">
        <f t="shared" si="323"/>
        <v>6</v>
      </c>
    </row>
    <row r="753" spans="1:42" x14ac:dyDescent="0.25">
      <c r="A753" s="8" t="s">
        <v>2337</v>
      </c>
      <c r="B753" s="8" t="s">
        <v>2342</v>
      </c>
      <c r="C753" s="9" t="s">
        <v>1976</v>
      </c>
      <c r="D753" s="10" t="s">
        <v>1700</v>
      </c>
      <c r="E753" s="8" t="s">
        <v>1701</v>
      </c>
      <c r="F753" s="11">
        <v>27</v>
      </c>
      <c r="G753" s="11">
        <v>34</v>
      </c>
      <c r="H753" s="11">
        <f t="shared" si="303"/>
        <v>7</v>
      </c>
      <c r="I753" s="52">
        <f t="shared" si="324"/>
        <v>0.25925925925925924</v>
      </c>
      <c r="J753" s="11">
        <v>13</v>
      </c>
      <c r="K753" s="11">
        <v>8</v>
      </c>
      <c r="L753" s="14">
        <f t="shared" si="327"/>
        <v>0.61538461538461542</v>
      </c>
      <c r="M753" s="8">
        <v>17</v>
      </c>
      <c r="N753" s="12">
        <f t="shared" si="304"/>
        <v>0.5</v>
      </c>
      <c r="O753" s="8">
        <v>25</v>
      </c>
      <c r="P753" s="12">
        <f t="shared" si="305"/>
        <v>0.73529411764705888</v>
      </c>
      <c r="Q753" s="8">
        <v>19</v>
      </c>
      <c r="R753" s="12">
        <f t="shared" si="306"/>
        <v>0.55882352941176472</v>
      </c>
      <c r="S753" s="8">
        <v>5</v>
      </c>
      <c r="T753" s="8">
        <v>0</v>
      </c>
      <c r="U753" s="8">
        <v>1</v>
      </c>
      <c r="V753" s="8"/>
      <c r="W753" s="8">
        <v>1</v>
      </c>
      <c r="X753" s="8">
        <v>0</v>
      </c>
      <c r="Y753" s="17">
        <f t="shared" si="307"/>
        <v>0</v>
      </c>
      <c r="Z753" s="17" t="str">
        <f t="shared" si="308"/>
        <v>YES</v>
      </c>
      <c r="AA753" s="17">
        <f t="shared" si="309"/>
        <v>0</v>
      </c>
      <c r="AB753" s="17" t="str">
        <f t="shared" si="310"/>
        <v>YES</v>
      </c>
      <c r="AC753" s="17">
        <f t="shared" si="311"/>
        <v>0</v>
      </c>
      <c r="AD753" s="8">
        <v>22</v>
      </c>
      <c r="AE753" s="12">
        <f t="shared" si="312"/>
        <v>0.6470588235294118</v>
      </c>
      <c r="AF753" s="19">
        <f t="shared" si="313"/>
        <v>0</v>
      </c>
      <c r="AG753" s="19">
        <f t="shared" si="314"/>
        <v>1</v>
      </c>
      <c r="AH753" s="19">
        <f t="shared" si="315"/>
        <v>1</v>
      </c>
      <c r="AI753" s="19">
        <f t="shared" si="316"/>
        <v>1</v>
      </c>
      <c r="AJ753" s="19">
        <f t="shared" si="326"/>
        <v>1</v>
      </c>
      <c r="AK753" s="19">
        <f t="shared" si="318"/>
        <v>1</v>
      </c>
      <c r="AL753" s="19">
        <f t="shared" si="319"/>
        <v>1</v>
      </c>
      <c r="AM753" s="8">
        <f t="shared" si="320"/>
        <v>1</v>
      </c>
      <c r="AN753" s="8">
        <f t="shared" si="321"/>
        <v>1</v>
      </c>
      <c r="AO753" s="8">
        <f t="shared" si="322"/>
        <v>1</v>
      </c>
      <c r="AP753" s="8">
        <f t="shared" si="323"/>
        <v>9</v>
      </c>
    </row>
    <row r="754" spans="1:42" x14ac:dyDescent="0.25">
      <c r="A754" s="8" t="s">
        <v>2337</v>
      </c>
      <c r="B754" s="8" t="s">
        <v>2342</v>
      </c>
      <c r="C754" s="9" t="s">
        <v>2074</v>
      </c>
      <c r="D754" s="10" t="s">
        <v>1702</v>
      </c>
      <c r="E754" s="8" t="s">
        <v>1703</v>
      </c>
      <c r="F754" s="11">
        <v>48</v>
      </c>
      <c r="G754" s="11">
        <v>30</v>
      </c>
      <c r="H754" s="11">
        <f t="shared" si="303"/>
        <v>-18</v>
      </c>
      <c r="I754" s="52">
        <f t="shared" si="324"/>
        <v>-0.375</v>
      </c>
      <c r="J754" s="11">
        <v>28</v>
      </c>
      <c r="K754" s="11">
        <v>11</v>
      </c>
      <c r="L754" s="14">
        <f t="shared" si="327"/>
        <v>0.39285714285714285</v>
      </c>
      <c r="M754" s="8">
        <v>11</v>
      </c>
      <c r="N754" s="12">
        <f t="shared" si="304"/>
        <v>0.36666666666666664</v>
      </c>
      <c r="O754" s="8">
        <v>23</v>
      </c>
      <c r="P754" s="12">
        <f t="shared" si="305"/>
        <v>0.76666666666666672</v>
      </c>
      <c r="Q754" s="8">
        <v>7</v>
      </c>
      <c r="R754" s="12">
        <f t="shared" si="306"/>
        <v>0.23333333333333334</v>
      </c>
      <c r="S754" s="8">
        <v>4</v>
      </c>
      <c r="T754" s="8">
        <v>0</v>
      </c>
      <c r="U754" s="8">
        <v>0</v>
      </c>
      <c r="V754" s="8"/>
      <c r="W754" s="8">
        <v>4</v>
      </c>
      <c r="X754" s="8">
        <v>0</v>
      </c>
      <c r="Y754" s="17">
        <f t="shared" si="307"/>
        <v>0</v>
      </c>
      <c r="Z754" s="17">
        <f t="shared" si="308"/>
        <v>0</v>
      </c>
      <c r="AA754" s="17">
        <f t="shared" si="309"/>
        <v>0</v>
      </c>
      <c r="AB754" s="17" t="str">
        <f t="shared" si="310"/>
        <v>YES</v>
      </c>
      <c r="AC754" s="17">
        <f t="shared" si="311"/>
        <v>0</v>
      </c>
      <c r="AD754" s="8">
        <v>8</v>
      </c>
      <c r="AE754" s="12">
        <f t="shared" si="312"/>
        <v>0.26666666666666666</v>
      </c>
      <c r="AF754" s="19">
        <f t="shared" si="313"/>
        <v>0</v>
      </c>
      <c r="AG754" s="19">
        <f t="shared" si="314"/>
        <v>0</v>
      </c>
      <c r="AH754" s="19">
        <f t="shared" si="315"/>
        <v>0</v>
      </c>
      <c r="AI754" s="19">
        <f t="shared" si="316"/>
        <v>0</v>
      </c>
      <c r="AJ754" s="19">
        <f t="shared" si="326"/>
        <v>1</v>
      </c>
      <c r="AK754" s="19">
        <f t="shared" si="318"/>
        <v>0</v>
      </c>
      <c r="AL754" s="19">
        <f t="shared" si="319"/>
        <v>1</v>
      </c>
      <c r="AM754" s="8">
        <f t="shared" si="320"/>
        <v>0</v>
      </c>
      <c r="AN754" s="8">
        <f t="shared" si="321"/>
        <v>1</v>
      </c>
      <c r="AO754" s="8">
        <f t="shared" si="322"/>
        <v>0</v>
      </c>
      <c r="AP754" s="8">
        <f t="shared" si="323"/>
        <v>3</v>
      </c>
    </row>
    <row r="755" spans="1:42" x14ac:dyDescent="0.25">
      <c r="A755" s="8" t="s">
        <v>2337</v>
      </c>
      <c r="B755" s="8" t="s">
        <v>2342</v>
      </c>
      <c r="C755" s="9" t="s">
        <v>1979</v>
      </c>
      <c r="D755" s="10" t="s">
        <v>1704</v>
      </c>
      <c r="E755" s="8" t="s">
        <v>1705</v>
      </c>
      <c r="F755" s="11">
        <v>38</v>
      </c>
      <c r="G755" s="11">
        <v>36</v>
      </c>
      <c r="H755" s="11">
        <f t="shared" si="303"/>
        <v>-2</v>
      </c>
      <c r="I755" s="52">
        <f t="shared" si="324"/>
        <v>-5.2631578947368418E-2</v>
      </c>
      <c r="J755" s="11">
        <v>17</v>
      </c>
      <c r="K755" s="11">
        <v>7</v>
      </c>
      <c r="L755" s="14">
        <f t="shared" si="327"/>
        <v>0.41176470588235292</v>
      </c>
      <c r="M755" s="8">
        <v>14</v>
      </c>
      <c r="N755" s="12">
        <f t="shared" si="304"/>
        <v>0.3888888888888889</v>
      </c>
      <c r="O755" s="8">
        <v>29</v>
      </c>
      <c r="P755" s="12">
        <f t="shared" si="305"/>
        <v>0.80555555555555558</v>
      </c>
      <c r="Q755" s="8">
        <v>22</v>
      </c>
      <c r="R755" s="12">
        <f t="shared" si="306"/>
        <v>0.61111111111111116</v>
      </c>
      <c r="S755" s="8">
        <v>5</v>
      </c>
      <c r="T755" s="8">
        <v>0</v>
      </c>
      <c r="U755" s="8">
        <v>1</v>
      </c>
      <c r="V755" s="8"/>
      <c r="W755" s="8">
        <v>1</v>
      </c>
      <c r="X755" s="8">
        <v>1</v>
      </c>
      <c r="Y755" s="17">
        <f t="shared" si="307"/>
        <v>0</v>
      </c>
      <c r="Z755" s="17" t="str">
        <f t="shared" si="308"/>
        <v>YES</v>
      </c>
      <c r="AA755" s="17">
        <f t="shared" si="309"/>
        <v>0</v>
      </c>
      <c r="AB755" s="17" t="str">
        <f t="shared" si="310"/>
        <v>YES</v>
      </c>
      <c r="AC755" s="17" t="str">
        <f t="shared" si="311"/>
        <v>YES</v>
      </c>
      <c r="AD755" s="8">
        <v>28</v>
      </c>
      <c r="AE755" s="12">
        <f t="shared" si="312"/>
        <v>0.77777777777777779</v>
      </c>
      <c r="AF755" s="19">
        <f t="shared" si="313"/>
        <v>1</v>
      </c>
      <c r="AG755" s="19">
        <f t="shared" si="314"/>
        <v>0</v>
      </c>
      <c r="AH755" s="19">
        <f t="shared" si="315"/>
        <v>0</v>
      </c>
      <c r="AI755" s="19">
        <f t="shared" si="316"/>
        <v>0</v>
      </c>
      <c r="AJ755" s="19">
        <f t="shared" si="326"/>
        <v>1</v>
      </c>
      <c r="AK755" s="19">
        <f t="shared" si="318"/>
        <v>1</v>
      </c>
      <c r="AL755" s="19">
        <f t="shared" si="319"/>
        <v>1</v>
      </c>
      <c r="AM755" s="8">
        <f t="shared" si="320"/>
        <v>1</v>
      </c>
      <c r="AN755" s="8">
        <f t="shared" si="321"/>
        <v>1</v>
      </c>
      <c r="AO755" s="8">
        <f t="shared" si="322"/>
        <v>1</v>
      </c>
      <c r="AP755" s="8">
        <f t="shared" si="323"/>
        <v>7</v>
      </c>
    </row>
    <row r="756" spans="1:42" x14ac:dyDescent="0.25">
      <c r="A756" s="8" t="s">
        <v>2337</v>
      </c>
      <c r="B756" s="8" t="s">
        <v>2342</v>
      </c>
      <c r="C756" s="9" t="s">
        <v>2348</v>
      </c>
      <c r="D756" s="10" t="s">
        <v>1706</v>
      </c>
      <c r="E756" s="8" t="s">
        <v>1707</v>
      </c>
      <c r="F756" s="11">
        <v>48</v>
      </c>
      <c r="G756" s="11">
        <v>53</v>
      </c>
      <c r="H756" s="11">
        <f t="shared" si="303"/>
        <v>5</v>
      </c>
      <c r="I756" s="52">
        <f t="shared" si="324"/>
        <v>0.10416666666666667</v>
      </c>
      <c r="J756" s="11">
        <v>23</v>
      </c>
      <c r="K756" s="11">
        <v>11</v>
      </c>
      <c r="L756" s="14">
        <f t="shared" si="327"/>
        <v>0.47826086956521741</v>
      </c>
      <c r="M756" s="8">
        <v>17</v>
      </c>
      <c r="N756" s="12">
        <f t="shared" si="304"/>
        <v>0.32075471698113206</v>
      </c>
      <c r="O756" s="8">
        <v>35</v>
      </c>
      <c r="P756" s="12">
        <f t="shared" si="305"/>
        <v>0.660377358490566</v>
      </c>
      <c r="Q756" s="8">
        <v>23</v>
      </c>
      <c r="R756" s="12">
        <f t="shared" si="306"/>
        <v>0.43396226415094341</v>
      </c>
      <c r="S756" s="8">
        <v>5</v>
      </c>
      <c r="T756" s="8">
        <v>0</v>
      </c>
      <c r="U756" s="8">
        <v>0</v>
      </c>
      <c r="V756" s="8"/>
      <c r="W756" s="8">
        <v>3</v>
      </c>
      <c r="X756" s="8">
        <v>0</v>
      </c>
      <c r="Y756" s="17">
        <f t="shared" si="307"/>
        <v>0</v>
      </c>
      <c r="Z756" s="17">
        <f t="shared" si="308"/>
        <v>0</v>
      </c>
      <c r="AA756" s="17">
        <f t="shared" si="309"/>
        <v>0</v>
      </c>
      <c r="AB756" s="17" t="str">
        <f t="shared" si="310"/>
        <v>YES</v>
      </c>
      <c r="AC756" s="17">
        <f t="shared" si="311"/>
        <v>0</v>
      </c>
      <c r="AD756" s="8">
        <v>27</v>
      </c>
      <c r="AE756" s="12">
        <f t="shared" si="312"/>
        <v>0.50943396226415094</v>
      </c>
      <c r="AF756" s="19">
        <f t="shared" si="313"/>
        <v>1</v>
      </c>
      <c r="AG756" s="19">
        <f t="shared" si="314"/>
        <v>1</v>
      </c>
      <c r="AH756" s="19">
        <f t="shared" si="315"/>
        <v>0</v>
      </c>
      <c r="AI756" s="19">
        <f t="shared" si="316"/>
        <v>0</v>
      </c>
      <c r="AJ756" s="19">
        <f t="shared" si="326"/>
        <v>0</v>
      </c>
      <c r="AK756" s="19">
        <f t="shared" si="318"/>
        <v>0</v>
      </c>
      <c r="AL756" s="19">
        <f t="shared" si="319"/>
        <v>1</v>
      </c>
      <c r="AM756" s="8">
        <f t="shared" si="320"/>
        <v>0</v>
      </c>
      <c r="AN756" s="8">
        <f t="shared" si="321"/>
        <v>1</v>
      </c>
      <c r="AO756" s="8">
        <f t="shared" si="322"/>
        <v>0</v>
      </c>
      <c r="AP756" s="8">
        <f t="shared" si="323"/>
        <v>4</v>
      </c>
    </row>
    <row r="757" spans="1:42" x14ac:dyDescent="0.25">
      <c r="A757" s="8" t="s">
        <v>2337</v>
      </c>
      <c r="B757" s="8" t="s">
        <v>2342</v>
      </c>
      <c r="C757" s="9" t="s">
        <v>2134</v>
      </c>
      <c r="D757" s="10" t="s">
        <v>1708</v>
      </c>
      <c r="E757" s="8" t="s">
        <v>1709</v>
      </c>
      <c r="F757" s="11">
        <v>18</v>
      </c>
      <c r="G757" s="11">
        <v>35</v>
      </c>
      <c r="H757" s="11">
        <f t="shared" si="303"/>
        <v>17</v>
      </c>
      <c r="I757" s="52">
        <f t="shared" si="324"/>
        <v>0.94444444444444442</v>
      </c>
      <c r="J757" s="11">
        <v>11</v>
      </c>
      <c r="K757" s="11">
        <v>9</v>
      </c>
      <c r="L757" s="14">
        <f t="shared" si="327"/>
        <v>0.81818181818181823</v>
      </c>
      <c r="M757" s="8">
        <v>8</v>
      </c>
      <c r="N757" s="12">
        <f t="shared" si="304"/>
        <v>0.22857142857142856</v>
      </c>
      <c r="O757" s="8">
        <v>22</v>
      </c>
      <c r="P757" s="12">
        <f t="shared" si="305"/>
        <v>0.62857142857142856</v>
      </c>
      <c r="Q757" s="8">
        <v>6</v>
      </c>
      <c r="R757" s="12">
        <f t="shared" si="306"/>
        <v>0.17142857142857143</v>
      </c>
      <c r="S757" s="8">
        <v>4</v>
      </c>
      <c r="T757" s="8">
        <v>0</v>
      </c>
      <c r="U757" s="8">
        <v>0</v>
      </c>
      <c r="V757" s="8"/>
      <c r="W757" s="8">
        <v>0</v>
      </c>
      <c r="X757" s="8">
        <v>1</v>
      </c>
      <c r="Y757" s="17">
        <f t="shared" si="307"/>
        <v>0</v>
      </c>
      <c r="Z757" s="17">
        <f t="shared" si="308"/>
        <v>0</v>
      </c>
      <c r="AA757" s="17">
        <f t="shared" si="309"/>
        <v>0</v>
      </c>
      <c r="AB757" s="17">
        <f t="shared" si="310"/>
        <v>0</v>
      </c>
      <c r="AC757" s="17" t="str">
        <f t="shared" si="311"/>
        <v>YES</v>
      </c>
      <c r="AD757" s="8">
        <v>23</v>
      </c>
      <c r="AE757" s="12">
        <f t="shared" si="312"/>
        <v>0.65714285714285714</v>
      </c>
      <c r="AF757" s="19">
        <f t="shared" si="313"/>
        <v>1</v>
      </c>
      <c r="AG757" s="19">
        <f t="shared" si="314"/>
        <v>1</v>
      </c>
      <c r="AH757" s="19">
        <f t="shared" si="315"/>
        <v>1</v>
      </c>
      <c r="AI757" s="19">
        <f t="shared" si="316"/>
        <v>0</v>
      </c>
      <c r="AJ757" s="19">
        <f t="shared" si="326"/>
        <v>0</v>
      </c>
      <c r="AK757" s="19">
        <f t="shared" si="318"/>
        <v>0</v>
      </c>
      <c r="AL757" s="19">
        <f t="shared" si="319"/>
        <v>1</v>
      </c>
      <c r="AM757" s="8">
        <f t="shared" si="320"/>
        <v>0</v>
      </c>
      <c r="AN757" s="8">
        <f t="shared" si="321"/>
        <v>1</v>
      </c>
      <c r="AO757" s="8">
        <f t="shared" si="322"/>
        <v>1</v>
      </c>
      <c r="AP757" s="8">
        <f t="shared" si="323"/>
        <v>6</v>
      </c>
    </row>
    <row r="758" spans="1:42" x14ac:dyDescent="0.25">
      <c r="A758" s="8" t="s">
        <v>2337</v>
      </c>
      <c r="B758" s="8" t="s">
        <v>2342</v>
      </c>
      <c r="C758" s="9" t="s">
        <v>2349</v>
      </c>
      <c r="D758" s="10" t="s">
        <v>1710</v>
      </c>
      <c r="E758" s="8" t="s">
        <v>1711</v>
      </c>
      <c r="F758" s="11">
        <v>17</v>
      </c>
      <c r="G758" s="11">
        <v>11</v>
      </c>
      <c r="H758" s="11">
        <f t="shared" si="303"/>
        <v>-6</v>
      </c>
      <c r="I758" s="52">
        <f t="shared" si="324"/>
        <v>-0.35294117647058826</v>
      </c>
      <c r="J758" s="11">
        <v>9</v>
      </c>
      <c r="K758" s="11">
        <v>3</v>
      </c>
      <c r="L758" s="14">
        <f t="shared" si="327"/>
        <v>0.33333333333333331</v>
      </c>
      <c r="M758" s="8">
        <v>5</v>
      </c>
      <c r="N758" s="12">
        <f t="shared" si="304"/>
        <v>0.45454545454545453</v>
      </c>
      <c r="O758" s="8">
        <v>7</v>
      </c>
      <c r="P758" s="12">
        <f t="shared" si="305"/>
        <v>0.63636363636363635</v>
      </c>
      <c r="Q758" s="8">
        <v>7</v>
      </c>
      <c r="R758" s="12">
        <f t="shared" si="306"/>
        <v>0.63636363636363635</v>
      </c>
      <c r="S758" s="8">
        <v>2</v>
      </c>
      <c r="T758" s="8">
        <v>0</v>
      </c>
      <c r="U758" s="8">
        <v>0</v>
      </c>
      <c r="V758" s="8"/>
      <c r="W758" s="8">
        <v>1</v>
      </c>
      <c r="X758" s="8">
        <v>0</v>
      </c>
      <c r="Y758" s="17">
        <f t="shared" si="307"/>
        <v>0</v>
      </c>
      <c r="Z758" s="17">
        <f t="shared" si="308"/>
        <v>0</v>
      </c>
      <c r="AA758" s="17">
        <f t="shared" si="309"/>
        <v>0</v>
      </c>
      <c r="AB758" s="17" t="str">
        <f t="shared" si="310"/>
        <v>YES</v>
      </c>
      <c r="AC758" s="17">
        <f t="shared" si="311"/>
        <v>0</v>
      </c>
      <c r="AD758" s="8">
        <v>8</v>
      </c>
      <c r="AE758" s="12">
        <f t="shared" si="312"/>
        <v>0.72727272727272729</v>
      </c>
      <c r="AF758" s="19">
        <f t="shared" si="313"/>
        <v>0</v>
      </c>
      <c r="AG758" s="19">
        <f t="shared" si="314"/>
        <v>0</v>
      </c>
      <c r="AH758" s="19">
        <f t="shared" si="315"/>
        <v>0</v>
      </c>
      <c r="AI758" s="19">
        <f t="shared" si="316"/>
        <v>1</v>
      </c>
      <c r="AJ758" s="19">
        <f t="shared" si="326"/>
        <v>0</v>
      </c>
      <c r="AK758" s="19">
        <f t="shared" si="318"/>
        <v>1</v>
      </c>
      <c r="AL758" s="19">
        <f t="shared" si="319"/>
        <v>0</v>
      </c>
      <c r="AM758" s="8">
        <f t="shared" si="320"/>
        <v>0</v>
      </c>
      <c r="AN758" s="8">
        <f t="shared" si="321"/>
        <v>1</v>
      </c>
      <c r="AO758" s="8">
        <f t="shared" si="322"/>
        <v>1</v>
      </c>
      <c r="AP758" s="8">
        <f t="shared" si="323"/>
        <v>4</v>
      </c>
    </row>
    <row r="759" spans="1:42" x14ac:dyDescent="0.25">
      <c r="A759" s="8" t="s">
        <v>2337</v>
      </c>
      <c r="B759" s="8" t="s">
        <v>2342</v>
      </c>
      <c r="C759" s="9" t="s">
        <v>2350</v>
      </c>
      <c r="D759" s="10" t="s">
        <v>1712</v>
      </c>
      <c r="E759" s="8" t="s">
        <v>1713</v>
      </c>
      <c r="F759" s="11">
        <v>14</v>
      </c>
      <c r="G759" s="11">
        <v>16</v>
      </c>
      <c r="H759" s="11">
        <f t="shared" si="303"/>
        <v>2</v>
      </c>
      <c r="I759" s="52">
        <f t="shared" si="324"/>
        <v>0.14285714285714285</v>
      </c>
      <c r="J759" s="11">
        <v>6</v>
      </c>
      <c r="K759" s="11">
        <v>2</v>
      </c>
      <c r="L759" s="14">
        <f t="shared" si="327"/>
        <v>0.33333333333333331</v>
      </c>
      <c r="M759" s="8">
        <v>4</v>
      </c>
      <c r="N759" s="12">
        <f t="shared" si="304"/>
        <v>0.25</v>
      </c>
      <c r="O759" s="8">
        <v>10</v>
      </c>
      <c r="P759" s="12">
        <f t="shared" si="305"/>
        <v>0.625</v>
      </c>
      <c r="Q759" s="8">
        <v>6</v>
      </c>
      <c r="R759" s="12">
        <f t="shared" si="306"/>
        <v>0.375</v>
      </c>
      <c r="S759" s="8">
        <v>3</v>
      </c>
      <c r="T759" s="8">
        <v>0</v>
      </c>
      <c r="U759" s="8">
        <v>0</v>
      </c>
      <c r="V759" s="8"/>
      <c r="W759" s="8">
        <v>0</v>
      </c>
      <c r="X759" s="8">
        <v>0</v>
      </c>
      <c r="Y759" s="17">
        <f t="shared" si="307"/>
        <v>0</v>
      </c>
      <c r="Z759" s="17">
        <f t="shared" si="308"/>
        <v>0</v>
      </c>
      <c r="AA759" s="17">
        <f t="shared" si="309"/>
        <v>0</v>
      </c>
      <c r="AB759" s="17">
        <f t="shared" si="310"/>
        <v>0</v>
      </c>
      <c r="AC759" s="17">
        <f t="shared" si="311"/>
        <v>0</v>
      </c>
      <c r="AD759" s="8">
        <v>3</v>
      </c>
      <c r="AE759" s="12">
        <f t="shared" si="312"/>
        <v>0.1875</v>
      </c>
      <c r="AF759" s="19">
        <f t="shared" si="313"/>
        <v>0</v>
      </c>
      <c r="AG759" s="19">
        <f t="shared" si="314"/>
        <v>1</v>
      </c>
      <c r="AH759" s="19">
        <f t="shared" si="315"/>
        <v>0</v>
      </c>
      <c r="AI759" s="19">
        <f t="shared" si="316"/>
        <v>0</v>
      </c>
      <c r="AJ759" s="19">
        <f t="shared" si="326"/>
        <v>0</v>
      </c>
      <c r="AK759" s="19">
        <f t="shared" si="318"/>
        <v>0</v>
      </c>
      <c r="AL759" s="19">
        <f t="shared" si="319"/>
        <v>1</v>
      </c>
      <c r="AM759" s="8">
        <f t="shared" si="320"/>
        <v>0</v>
      </c>
      <c r="AN759" s="8">
        <f t="shared" si="321"/>
        <v>0</v>
      </c>
      <c r="AO759" s="8">
        <f t="shared" si="322"/>
        <v>0</v>
      </c>
      <c r="AP759" s="8">
        <f t="shared" si="323"/>
        <v>2</v>
      </c>
    </row>
    <row r="760" spans="1:42" x14ac:dyDescent="0.25">
      <c r="A760" s="8" t="s">
        <v>2337</v>
      </c>
      <c r="B760" s="8" t="s">
        <v>2342</v>
      </c>
      <c r="C760" s="9" t="s">
        <v>2263</v>
      </c>
      <c r="D760" s="10" t="s">
        <v>1714</v>
      </c>
      <c r="E760" s="8" t="s">
        <v>1715</v>
      </c>
      <c r="F760" s="11">
        <v>15</v>
      </c>
      <c r="G760" s="11">
        <v>15</v>
      </c>
      <c r="H760" s="11">
        <f t="shared" si="303"/>
        <v>0</v>
      </c>
      <c r="I760" s="52">
        <f t="shared" si="324"/>
        <v>0</v>
      </c>
      <c r="J760" s="11">
        <v>3</v>
      </c>
      <c r="K760" s="11">
        <v>4</v>
      </c>
      <c r="L760" s="14">
        <f t="shared" si="327"/>
        <v>1.3333333333333333</v>
      </c>
      <c r="M760" s="8">
        <v>6</v>
      </c>
      <c r="N760" s="12">
        <f t="shared" si="304"/>
        <v>0.4</v>
      </c>
      <c r="O760" s="8">
        <v>12</v>
      </c>
      <c r="P760" s="12">
        <f t="shared" si="305"/>
        <v>0.8</v>
      </c>
      <c r="Q760" s="8">
        <v>10</v>
      </c>
      <c r="R760" s="12">
        <f t="shared" si="306"/>
        <v>0.66666666666666663</v>
      </c>
      <c r="S760" s="8">
        <v>5</v>
      </c>
      <c r="T760" s="8">
        <v>0</v>
      </c>
      <c r="U760" s="8">
        <v>1</v>
      </c>
      <c r="V760" s="8"/>
      <c r="W760" s="8">
        <v>0</v>
      </c>
      <c r="X760" s="8">
        <v>1</v>
      </c>
      <c r="Y760" s="17">
        <f t="shared" si="307"/>
        <v>0</v>
      </c>
      <c r="Z760" s="17" t="str">
        <f t="shared" si="308"/>
        <v>YES</v>
      </c>
      <c r="AA760" s="17">
        <f t="shared" si="309"/>
        <v>0</v>
      </c>
      <c r="AB760" s="17">
        <f t="shared" si="310"/>
        <v>0</v>
      </c>
      <c r="AC760" s="17" t="str">
        <f t="shared" si="311"/>
        <v>YES</v>
      </c>
      <c r="AD760" s="8">
        <v>9</v>
      </c>
      <c r="AE760" s="12">
        <f t="shared" si="312"/>
        <v>0.6</v>
      </c>
      <c r="AF760" s="19">
        <f t="shared" si="313"/>
        <v>0</v>
      </c>
      <c r="AG760" s="19">
        <f t="shared" si="314"/>
        <v>0</v>
      </c>
      <c r="AH760" s="19">
        <f t="shared" si="315"/>
        <v>1</v>
      </c>
      <c r="AI760" s="19">
        <f t="shared" si="316"/>
        <v>1</v>
      </c>
      <c r="AJ760" s="19">
        <f t="shared" si="326"/>
        <v>1</v>
      </c>
      <c r="AK760" s="19">
        <f t="shared" si="318"/>
        <v>1</v>
      </c>
      <c r="AL760" s="19">
        <f t="shared" si="319"/>
        <v>1</v>
      </c>
      <c r="AM760" s="8">
        <f t="shared" si="320"/>
        <v>1</v>
      </c>
      <c r="AN760" s="8">
        <f t="shared" si="321"/>
        <v>1</v>
      </c>
      <c r="AO760" s="8">
        <f t="shared" si="322"/>
        <v>1</v>
      </c>
      <c r="AP760" s="8">
        <f t="shared" si="323"/>
        <v>8</v>
      </c>
    </row>
    <row r="761" spans="1:42" x14ac:dyDescent="0.25">
      <c r="A761" s="8" t="s">
        <v>2337</v>
      </c>
      <c r="B761" s="8" t="s">
        <v>2342</v>
      </c>
      <c r="C761" s="9" t="s">
        <v>2264</v>
      </c>
      <c r="D761" s="10" t="s">
        <v>1716</v>
      </c>
      <c r="E761" s="8" t="s">
        <v>1717</v>
      </c>
      <c r="F761" s="11">
        <v>15</v>
      </c>
      <c r="G761" s="11">
        <v>15</v>
      </c>
      <c r="H761" s="11">
        <f t="shared" si="303"/>
        <v>0</v>
      </c>
      <c r="I761" s="52">
        <f t="shared" si="324"/>
        <v>0</v>
      </c>
      <c r="J761" s="11">
        <v>7</v>
      </c>
      <c r="K761" s="11">
        <v>4</v>
      </c>
      <c r="L761" s="14">
        <f t="shared" si="327"/>
        <v>0.5714285714285714</v>
      </c>
      <c r="M761" s="8">
        <v>6</v>
      </c>
      <c r="N761" s="12">
        <f t="shared" si="304"/>
        <v>0.4</v>
      </c>
      <c r="O761" s="8">
        <v>13</v>
      </c>
      <c r="P761" s="12">
        <f t="shared" si="305"/>
        <v>0.8666666666666667</v>
      </c>
      <c r="Q761" s="8">
        <v>7</v>
      </c>
      <c r="R761" s="12">
        <f t="shared" si="306"/>
        <v>0.46666666666666667</v>
      </c>
      <c r="S761" s="8">
        <v>3</v>
      </c>
      <c r="T761" s="8">
        <v>1</v>
      </c>
      <c r="U761" s="8">
        <v>0</v>
      </c>
      <c r="V761" s="8"/>
      <c r="W761" s="8">
        <v>1</v>
      </c>
      <c r="X761" s="8">
        <v>0</v>
      </c>
      <c r="Y761" s="17" t="str">
        <f t="shared" si="307"/>
        <v>YES</v>
      </c>
      <c r="Z761" s="17">
        <f t="shared" si="308"/>
        <v>0</v>
      </c>
      <c r="AA761" s="17">
        <f t="shared" si="309"/>
        <v>0</v>
      </c>
      <c r="AB761" s="17" t="str">
        <f t="shared" si="310"/>
        <v>YES</v>
      </c>
      <c r="AC761" s="17">
        <f t="shared" si="311"/>
        <v>0</v>
      </c>
      <c r="AD761" s="8">
        <v>10</v>
      </c>
      <c r="AE761" s="12">
        <f t="shared" si="312"/>
        <v>0.66666666666666663</v>
      </c>
      <c r="AF761" s="19">
        <f t="shared" si="313"/>
        <v>0</v>
      </c>
      <c r="AG761" s="19">
        <f t="shared" si="314"/>
        <v>0</v>
      </c>
      <c r="AH761" s="19">
        <f t="shared" si="315"/>
        <v>1</v>
      </c>
      <c r="AI761" s="19">
        <f t="shared" si="316"/>
        <v>1</v>
      </c>
      <c r="AJ761" s="19">
        <f t="shared" si="326"/>
        <v>1</v>
      </c>
      <c r="AK761" s="19">
        <f t="shared" si="318"/>
        <v>0</v>
      </c>
      <c r="AL761" s="19">
        <f t="shared" si="319"/>
        <v>1</v>
      </c>
      <c r="AM761" s="8">
        <f t="shared" si="320"/>
        <v>1</v>
      </c>
      <c r="AN761" s="8">
        <f t="shared" si="321"/>
        <v>1</v>
      </c>
      <c r="AO761" s="8">
        <f t="shared" si="322"/>
        <v>1</v>
      </c>
      <c r="AP761" s="8">
        <f t="shared" si="323"/>
        <v>7</v>
      </c>
    </row>
    <row r="762" spans="1:42" x14ac:dyDescent="0.25">
      <c r="A762" s="8" t="s">
        <v>2337</v>
      </c>
      <c r="B762" s="8" t="s">
        <v>2342</v>
      </c>
      <c r="C762" s="9" t="s">
        <v>2236</v>
      </c>
      <c r="D762" s="10" t="s">
        <v>1718</v>
      </c>
      <c r="E762" s="8" t="s">
        <v>1719</v>
      </c>
      <c r="F762" s="11">
        <v>52</v>
      </c>
      <c r="G762" s="11">
        <v>47</v>
      </c>
      <c r="H762" s="11">
        <f t="shared" si="303"/>
        <v>-5</v>
      </c>
      <c r="I762" s="52">
        <f t="shared" ref="I762:I793" si="328">H762/F762</f>
        <v>-9.6153846153846159E-2</v>
      </c>
      <c r="J762" s="11">
        <v>24</v>
      </c>
      <c r="K762" s="11">
        <v>13</v>
      </c>
      <c r="L762" s="14">
        <f t="shared" si="327"/>
        <v>0.54166666666666663</v>
      </c>
      <c r="M762" s="8">
        <v>21</v>
      </c>
      <c r="N762" s="12">
        <f t="shared" si="304"/>
        <v>0.44680851063829785</v>
      </c>
      <c r="O762" s="8">
        <v>31</v>
      </c>
      <c r="P762" s="12">
        <f t="shared" si="305"/>
        <v>0.65957446808510634</v>
      </c>
      <c r="Q762" s="8">
        <v>27</v>
      </c>
      <c r="R762" s="12">
        <f t="shared" si="306"/>
        <v>0.57446808510638303</v>
      </c>
      <c r="S762" s="8">
        <v>2</v>
      </c>
      <c r="T762" s="8">
        <v>0</v>
      </c>
      <c r="U762" s="8">
        <v>0</v>
      </c>
      <c r="V762" s="8"/>
      <c r="W762" s="8">
        <v>1</v>
      </c>
      <c r="X762" s="8">
        <v>0</v>
      </c>
      <c r="Y762" s="17">
        <f t="shared" si="307"/>
        <v>0</v>
      </c>
      <c r="Z762" s="17">
        <f t="shared" si="308"/>
        <v>0</v>
      </c>
      <c r="AA762" s="17">
        <f t="shared" si="309"/>
        <v>0</v>
      </c>
      <c r="AB762" s="17" t="str">
        <f t="shared" si="310"/>
        <v>YES</v>
      </c>
      <c r="AC762" s="17">
        <f t="shared" si="311"/>
        <v>0</v>
      </c>
      <c r="AD762" s="8">
        <v>20</v>
      </c>
      <c r="AE762" s="12">
        <f t="shared" si="312"/>
        <v>0.42553191489361702</v>
      </c>
      <c r="AF762" s="19">
        <f t="shared" si="313"/>
        <v>1</v>
      </c>
      <c r="AG762" s="19">
        <f t="shared" si="314"/>
        <v>0</v>
      </c>
      <c r="AH762" s="19">
        <f t="shared" si="315"/>
        <v>1</v>
      </c>
      <c r="AI762" s="19">
        <f t="shared" si="316"/>
        <v>1</v>
      </c>
      <c r="AJ762" s="19">
        <f t="shared" si="326"/>
        <v>0</v>
      </c>
      <c r="AK762" s="19">
        <f t="shared" si="318"/>
        <v>1</v>
      </c>
      <c r="AL762" s="19">
        <f t="shared" si="319"/>
        <v>0</v>
      </c>
      <c r="AM762" s="8">
        <f t="shared" si="320"/>
        <v>0</v>
      </c>
      <c r="AN762" s="8">
        <f t="shared" si="321"/>
        <v>1</v>
      </c>
      <c r="AO762" s="8">
        <f t="shared" si="322"/>
        <v>0</v>
      </c>
      <c r="AP762" s="8">
        <f t="shared" si="323"/>
        <v>5</v>
      </c>
    </row>
    <row r="763" spans="1:42" x14ac:dyDescent="0.25">
      <c r="A763" s="8" t="s">
        <v>2337</v>
      </c>
      <c r="B763" s="8" t="s">
        <v>2342</v>
      </c>
      <c r="C763" s="9" t="s">
        <v>2237</v>
      </c>
      <c r="D763" s="10" t="s">
        <v>1720</v>
      </c>
      <c r="E763" s="8" t="s">
        <v>1721</v>
      </c>
      <c r="F763" s="11">
        <v>29</v>
      </c>
      <c r="G763" s="11">
        <v>14</v>
      </c>
      <c r="H763" s="11">
        <f t="shared" si="303"/>
        <v>-15</v>
      </c>
      <c r="I763" s="52">
        <f t="shared" si="328"/>
        <v>-0.51724137931034486</v>
      </c>
      <c r="J763" s="11">
        <v>9</v>
      </c>
      <c r="K763" s="11">
        <v>5</v>
      </c>
      <c r="L763" s="14">
        <f t="shared" si="327"/>
        <v>0.55555555555555558</v>
      </c>
      <c r="M763" s="8">
        <v>8</v>
      </c>
      <c r="N763" s="12">
        <f t="shared" si="304"/>
        <v>0.5714285714285714</v>
      </c>
      <c r="O763" s="8">
        <v>11</v>
      </c>
      <c r="P763" s="12">
        <f t="shared" si="305"/>
        <v>0.7857142857142857</v>
      </c>
      <c r="Q763" s="8">
        <v>6</v>
      </c>
      <c r="R763" s="12">
        <f t="shared" si="306"/>
        <v>0.42857142857142855</v>
      </c>
      <c r="S763" s="8">
        <v>4</v>
      </c>
      <c r="T763" s="8">
        <v>0</v>
      </c>
      <c r="U763" s="8">
        <v>1</v>
      </c>
      <c r="V763" s="8"/>
      <c r="W763" s="8">
        <v>0</v>
      </c>
      <c r="X763" s="8">
        <v>1</v>
      </c>
      <c r="Y763" s="17">
        <f t="shared" si="307"/>
        <v>0</v>
      </c>
      <c r="Z763" s="17" t="str">
        <f t="shared" si="308"/>
        <v>YES</v>
      </c>
      <c r="AA763" s="17">
        <f t="shared" si="309"/>
        <v>0</v>
      </c>
      <c r="AB763" s="17">
        <f t="shared" si="310"/>
        <v>0</v>
      </c>
      <c r="AC763" s="17" t="str">
        <f t="shared" si="311"/>
        <v>YES</v>
      </c>
      <c r="AD763" s="8">
        <v>6</v>
      </c>
      <c r="AE763" s="12">
        <f t="shared" si="312"/>
        <v>0.42857142857142855</v>
      </c>
      <c r="AF763" s="19">
        <f t="shared" si="313"/>
        <v>0</v>
      </c>
      <c r="AG763" s="19">
        <f t="shared" si="314"/>
        <v>0</v>
      </c>
      <c r="AH763" s="19">
        <f t="shared" si="315"/>
        <v>1</v>
      </c>
      <c r="AI763" s="19">
        <f t="shared" si="316"/>
        <v>1</v>
      </c>
      <c r="AJ763" s="19">
        <f t="shared" si="326"/>
        <v>1</v>
      </c>
      <c r="AK763" s="19">
        <f t="shared" si="318"/>
        <v>0</v>
      </c>
      <c r="AL763" s="19">
        <f t="shared" si="319"/>
        <v>1</v>
      </c>
      <c r="AM763" s="8">
        <f t="shared" si="320"/>
        <v>1</v>
      </c>
      <c r="AN763" s="8">
        <f t="shared" si="321"/>
        <v>1</v>
      </c>
      <c r="AO763" s="8">
        <f t="shared" si="322"/>
        <v>0</v>
      </c>
      <c r="AP763" s="8">
        <f t="shared" si="323"/>
        <v>6</v>
      </c>
    </row>
    <row r="764" spans="1:42" x14ac:dyDescent="0.25">
      <c r="A764" s="8" t="s">
        <v>2337</v>
      </c>
      <c r="B764" s="8" t="s">
        <v>2342</v>
      </c>
      <c r="C764" s="9" t="s">
        <v>2351</v>
      </c>
      <c r="D764" s="10" t="s">
        <v>1722</v>
      </c>
      <c r="E764" s="8" t="s">
        <v>1723</v>
      </c>
      <c r="F764" s="11">
        <v>22</v>
      </c>
      <c r="G764" s="11">
        <v>25</v>
      </c>
      <c r="H764" s="11">
        <f t="shared" si="303"/>
        <v>3</v>
      </c>
      <c r="I764" s="52">
        <f t="shared" si="328"/>
        <v>0.13636363636363635</v>
      </c>
      <c r="J764" s="11">
        <v>8</v>
      </c>
      <c r="K764" s="11">
        <v>4</v>
      </c>
      <c r="L764" s="14">
        <f t="shared" si="327"/>
        <v>0.5</v>
      </c>
      <c r="M764" s="8">
        <v>12</v>
      </c>
      <c r="N764" s="12">
        <f t="shared" si="304"/>
        <v>0.48</v>
      </c>
      <c r="O764" s="8">
        <v>16</v>
      </c>
      <c r="P764" s="12">
        <f t="shared" si="305"/>
        <v>0.64</v>
      </c>
      <c r="Q764" s="8">
        <v>18</v>
      </c>
      <c r="R764" s="12">
        <f t="shared" si="306"/>
        <v>0.72</v>
      </c>
      <c r="S764" s="8">
        <v>8</v>
      </c>
      <c r="T764" s="8">
        <v>0</v>
      </c>
      <c r="U764" s="8">
        <v>1</v>
      </c>
      <c r="V764" s="8"/>
      <c r="W764" s="8">
        <v>5</v>
      </c>
      <c r="X764" s="8">
        <v>0</v>
      </c>
      <c r="Y764" s="17">
        <f t="shared" si="307"/>
        <v>0</v>
      </c>
      <c r="Z764" s="17" t="str">
        <f t="shared" si="308"/>
        <v>YES</v>
      </c>
      <c r="AA764" s="17">
        <f t="shared" si="309"/>
        <v>0</v>
      </c>
      <c r="AB764" s="17" t="str">
        <f t="shared" si="310"/>
        <v>YES</v>
      </c>
      <c r="AC764" s="17">
        <f t="shared" si="311"/>
        <v>0</v>
      </c>
      <c r="AD764" s="8">
        <v>21</v>
      </c>
      <c r="AE764" s="12">
        <f t="shared" si="312"/>
        <v>0.84</v>
      </c>
      <c r="AF764" s="19">
        <f t="shared" si="313"/>
        <v>0</v>
      </c>
      <c r="AG764" s="19">
        <f t="shared" si="314"/>
        <v>1</v>
      </c>
      <c r="AH764" s="19">
        <f t="shared" si="315"/>
        <v>1</v>
      </c>
      <c r="AI764" s="19">
        <f t="shared" si="316"/>
        <v>1</v>
      </c>
      <c r="AJ764" s="19">
        <f t="shared" si="326"/>
        <v>0</v>
      </c>
      <c r="AK764" s="19">
        <f t="shared" si="318"/>
        <v>1</v>
      </c>
      <c r="AL764" s="19">
        <f t="shared" si="319"/>
        <v>1</v>
      </c>
      <c r="AM764" s="8">
        <f t="shared" si="320"/>
        <v>1</v>
      </c>
      <c r="AN764" s="8">
        <f t="shared" si="321"/>
        <v>1</v>
      </c>
      <c r="AO764" s="8">
        <f t="shared" si="322"/>
        <v>1</v>
      </c>
      <c r="AP764" s="8">
        <f t="shared" si="323"/>
        <v>8</v>
      </c>
    </row>
    <row r="765" spans="1:42" x14ac:dyDescent="0.25">
      <c r="A765" s="8" t="s">
        <v>2337</v>
      </c>
      <c r="B765" s="8" t="s">
        <v>2342</v>
      </c>
      <c r="C765" s="9" t="s">
        <v>2238</v>
      </c>
      <c r="D765" s="10" t="s">
        <v>1724</v>
      </c>
      <c r="E765" s="8" t="s">
        <v>1725</v>
      </c>
      <c r="F765" s="11">
        <v>45</v>
      </c>
      <c r="G765" s="11">
        <v>42</v>
      </c>
      <c r="H765" s="11">
        <f t="shared" si="303"/>
        <v>-3</v>
      </c>
      <c r="I765" s="52">
        <f t="shared" si="328"/>
        <v>-6.6666666666666666E-2</v>
      </c>
      <c r="J765" s="11">
        <v>27</v>
      </c>
      <c r="K765" s="11">
        <v>15</v>
      </c>
      <c r="L765" s="14">
        <f t="shared" si="327"/>
        <v>0.55555555555555558</v>
      </c>
      <c r="M765" s="8">
        <v>18</v>
      </c>
      <c r="N765" s="12">
        <f t="shared" si="304"/>
        <v>0.42857142857142855</v>
      </c>
      <c r="O765" s="8">
        <v>31</v>
      </c>
      <c r="P765" s="12">
        <f t="shared" si="305"/>
        <v>0.73809523809523814</v>
      </c>
      <c r="Q765" s="8">
        <v>25</v>
      </c>
      <c r="R765" s="12">
        <f t="shared" si="306"/>
        <v>0.59523809523809523</v>
      </c>
      <c r="S765" s="8">
        <v>4</v>
      </c>
      <c r="T765" s="8">
        <v>0</v>
      </c>
      <c r="U765" s="8">
        <v>0</v>
      </c>
      <c r="V765" s="8"/>
      <c r="W765" s="8">
        <v>2</v>
      </c>
      <c r="X765" s="8">
        <v>0</v>
      </c>
      <c r="Y765" s="17">
        <f t="shared" si="307"/>
        <v>0</v>
      </c>
      <c r="Z765" s="17">
        <f t="shared" si="308"/>
        <v>0</v>
      </c>
      <c r="AA765" s="17">
        <f t="shared" si="309"/>
        <v>0</v>
      </c>
      <c r="AB765" s="17" t="str">
        <f t="shared" si="310"/>
        <v>YES</v>
      </c>
      <c r="AC765" s="17">
        <f t="shared" si="311"/>
        <v>0</v>
      </c>
      <c r="AD765" s="8">
        <v>25</v>
      </c>
      <c r="AE765" s="12">
        <f t="shared" si="312"/>
        <v>0.59523809523809523</v>
      </c>
      <c r="AF765" s="19">
        <f t="shared" si="313"/>
        <v>1</v>
      </c>
      <c r="AG765" s="19">
        <f t="shared" si="314"/>
        <v>0</v>
      </c>
      <c r="AH765" s="19">
        <f t="shared" si="315"/>
        <v>1</v>
      </c>
      <c r="AI765" s="19">
        <f t="shared" si="316"/>
        <v>1</v>
      </c>
      <c r="AJ765" s="19">
        <f t="shared" si="326"/>
        <v>1</v>
      </c>
      <c r="AK765" s="19">
        <f t="shared" si="318"/>
        <v>1</v>
      </c>
      <c r="AL765" s="19">
        <f t="shared" si="319"/>
        <v>1</v>
      </c>
      <c r="AM765" s="8">
        <f t="shared" si="320"/>
        <v>0</v>
      </c>
      <c r="AN765" s="8">
        <f t="shared" si="321"/>
        <v>1</v>
      </c>
      <c r="AO765" s="8">
        <f t="shared" si="322"/>
        <v>1</v>
      </c>
      <c r="AP765" s="8">
        <f t="shared" si="323"/>
        <v>8</v>
      </c>
    </row>
    <row r="766" spans="1:42" x14ac:dyDescent="0.25">
      <c r="A766" s="8" t="s">
        <v>2337</v>
      </c>
      <c r="B766" s="8" t="s">
        <v>2342</v>
      </c>
      <c r="C766" s="9" t="s">
        <v>2353</v>
      </c>
      <c r="D766" s="10" t="s">
        <v>1726</v>
      </c>
      <c r="E766" s="8" t="s">
        <v>1727</v>
      </c>
      <c r="F766" s="11">
        <v>43</v>
      </c>
      <c r="G766" s="11">
        <v>43</v>
      </c>
      <c r="H766" s="11">
        <f t="shared" si="303"/>
        <v>0</v>
      </c>
      <c r="I766" s="52">
        <f t="shared" si="328"/>
        <v>0</v>
      </c>
      <c r="J766" s="11">
        <v>19</v>
      </c>
      <c r="K766" s="11">
        <v>11</v>
      </c>
      <c r="L766" s="14">
        <f t="shared" si="327"/>
        <v>0.57894736842105265</v>
      </c>
      <c r="M766" s="8">
        <v>13</v>
      </c>
      <c r="N766" s="12">
        <f t="shared" si="304"/>
        <v>0.30232558139534882</v>
      </c>
      <c r="O766" s="8">
        <v>33</v>
      </c>
      <c r="P766" s="12">
        <f t="shared" si="305"/>
        <v>0.76744186046511631</v>
      </c>
      <c r="Q766" s="8">
        <v>20</v>
      </c>
      <c r="R766" s="12">
        <f t="shared" si="306"/>
        <v>0.46511627906976744</v>
      </c>
      <c r="S766" s="8">
        <v>12</v>
      </c>
      <c r="T766" s="8">
        <v>0</v>
      </c>
      <c r="U766" s="8">
        <v>1</v>
      </c>
      <c r="V766" s="8"/>
      <c r="W766" s="8">
        <v>1</v>
      </c>
      <c r="X766" s="8">
        <v>0</v>
      </c>
      <c r="Y766" s="17">
        <f t="shared" si="307"/>
        <v>0</v>
      </c>
      <c r="Z766" s="17" t="str">
        <f t="shared" si="308"/>
        <v>YES</v>
      </c>
      <c r="AA766" s="17">
        <f t="shared" si="309"/>
        <v>0</v>
      </c>
      <c r="AB766" s="17" t="str">
        <f t="shared" si="310"/>
        <v>YES</v>
      </c>
      <c r="AC766" s="17">
        <f t="shared" si="311"/>
        <v>0</v>
      </c>
      <c r="AD766" s="8">
        <v>26</v>
      </c>
      <c r="AE766" s="12">
        <f t="shared" si="312"/>
        <v>0.60465116279069764</v>
      </c>
      <c r="AF766" s="19">
        <f t="shared" si="313"/>
        <v>1</v>
      </c>
      <c r="AG766" s="19">
        <f t="shared" si="314"/>
        <v>0</v>
      </c>
      <c r="AH766" s="19">
        <f t="shared" si="315"/>
        <v>1</v>
      </c>
      <c r="AI766" s="19">
        <f t="shared" si="316"/>
        <v>0</v>
      </c>
      <c r="AJ766" s="19">
        <f t="shared" si="326"/>
        <v>1</v>
      </c>
      <c r="AK766" s="19">
        <f t="shared" si="318"/>
        <v>0</v>
      </c>
      <c r="AL766" s="19">
        <f t="shared" si="319"/>
        <v>1</v>
      </c>
      <c r="AM766" s="8">
        <f t="shared" si="320"/>
        <v>1</v>
      </c>
      <c r="AN766" s="8">
        <f t="shared" si="321"/>
        <v>1</v>
      </c>
      <c r="AO766" s="8">
        <f t="shared" si="322"/>
        <v>1</v>
      </c>
      <c r="AP766" s="8">
        <f t="shared" si="323"/>
        <v>7</v>
      </c>
    </row>
    <row r="767" spans="1:42" x14ac:dyDescent="0.25">
      <c r="A767" s="8" t="s">
        <v>2337</v>
      </c>
      <c r="B767" s="8" t="s">
        <v>2342</v>
      </c>
      <c r="C767" s="9" t="s">
        <v>2253</v>
      </c>
      <c r="D767" s="10" t="s">
        <v>1728</v>
      </c>
      <c r="E767" s="8" t="s">
        <v>1729</v>
      </c>
      <c r="F767" s="11">
        <v>20</v>
      </c>
      <c r="G767" s="11">
        <v>25</v>
      </c>
      <c r="H767" s="11">
        <f t="shared" si="303"/>
        <v>5</v>
      </c>
      <c r="I767" s="52">
        <f t="shared" si="328"/>
        <v>0.25</v>
      </c>
      <c r="J767" s="11">
        <v>9</v>
      </c>
      <c r="K767" s="11">
        <v>3</v>
      </c>
      <c r="L767" s="14">
        <f t="shared" si="327"/>
        <v>0.33333333333333331</v>
      </c>
      <c r="M767" s="8">
        <v>3</v>
      </c>
      <c r="N767" s="12">
        <f t="shared" si="304"/>
        <v>0.12</v>
      </c>
      <c r="O767" s="8">
        <v>18</v>
      </c>
      <c r="P767" s="12">
        <f t="shared" si="305"/>
        <v>0.72</v>
      </c>
      <c r="Q767" s="8">
        <v>7</v>
      </c>
      <c r="R767" s="12">
        <f t="shared" si="306"/>
        <v>0.28000000000000003</v>
      </c>
      <c r="S767" s="8">
        <v>13</v>
      </c>
      <c r="T767" s="8">
        <v>0</v>
      </c>
      <c r="U767" s="8">
        <v>1</v>
      </c>
      <c r="V767" s="8"/>
      <c r="W767" s="8">
        <v>2</v>
      </c>
      <c r="X767" s="8">
        <v>0</v>
      </c>
      <c r="Y767" s="17">
        <f t="shared" si="307"/>
        <v>0</v>
      </c>
      <c r="Z767" s="17" t="str">
        <f t="shared" si="308"/>
        <v>YES</v>
      </c>
      <c r="AA767" s="17">
        <f t="shared" si="309"/>
        <v>0</v>
      </c>
      <c r="AB767" s="17" t="str">
        <f t="shared" si="310"/>
        <v>YES</v>
      </c>
      <c r="AC767" s="17">
        <f t="shared" si="311"/>
        <v>0</v>
      </c>
      <c r="AD767" s="8">
        <v>15</v>
      </c>
      <c r="AE767" s="12">
        <f t="shared" si="312"/>
        <v>0.6</v>
      </c>
      <c r="AF767" s="19">
        <f t="shared" si="313"/>
        <v>0</v>
      </c>
      <c r="AG767" s="19">
        <f t="shared" si="314"/>
        <v>1</v>
      </c>
      <c r="AH767" s="19">
        <f t="shared" si="315"/>
        <v>0</v>
      </c>
      <c r="AI767" s="19">
        <f t="shared" si="316"/>
        <v>0</v>
      </c>
      <c r="AJ767" s="19">
        <f t="shared" si="326"/>
        <v>1</v>
      </c>
      <c r="AK767" s="19">
        <f t="shared" si="318"/>
        <v>0</v>
      </c>
      <c r="AL767" s="19">
        <f t="shared" si="319"/>
        <v>1</v>
      </c>
      <c r="AM767" s="8">
        <f t="shared" si="320"/>
        <v>1</v>
      </c>
      <c r="AN767" s="8">
        <f t="shared" si="321"/>
        <v>1</v>
      </c>
      <c r="AO767" s="8">
        <f t="shared" si="322"/>
        <v>1</v>
      </c>
      <c r="AP767" s="8">
        <f t="shared" si="323"/>
        <v>6</v>
      </c>
    </row>
    <row r="768" spans="1:42" x14ac:dyDescent="0.25">
      <c r="A768" s="8" t="s">
        <v>2337</v>
      </c>
      <c r="B768" s="8" t="s">
        <v>2342</v>
      </c>
      <c r="C768" s="9" t="s">
        <v>2302</v>
      </c>
      <c r="D768" s="10" t="s">
        <v>1730</v>
      </c>
      <c r="E768" s="8" t="s">
        <v>1731</v>
      </c>
      <c r="F768" s="11">
        <v>20</v>
      </c>
      <c r="G768" s="11">
        <v>36</v>
      </c>
      <c r="H768" s="11">
        <f t="shared" ref="H768:H831" si="329">G768-F768</f>
        <v>16</v>
      </c>
      <c r="I768" s="52">
        <f t="shared" si="328"/>
        <v>0.8</v>
      </c>
      <c r="J768" s="11">
        <v>7</v>
      </c>
      <c r="K768" s="11">
        <v>6</v>
      </c>
      <c r="L768" s="14">
        <f t="shared" si="327"/>
        <v>0.8571428571428571</v>
      </c>
      <c r="M768" s="8">
        <v>18</v>
      </c>
      <c r="N768" s="12">
        <f t="shared" ref="N768:N831" si="330">M768/G768</f>
        <v>0.5</v>
      </c>
      <c r="O768" s="8">
        <v>28</v>
      </c>
      <c r="P768" s="12">
        <f t="shared" ref="P768:P831" si="331">O768/G768</f>
        <v>0.77777777777777779</v>
      </c>
      <c r="Q768" s="8">
        <v>16</v>
      </c>
      <c r="R768" s="12">
        <f t="shared" ref="R768:R831" si="332">Q768/G768</f>
        <v>0.44444444444444442</v>
      </c>
      <c r="S768" s="8">
        <v>4</v>
      </c>
      <c r="T768" s="8">
        <v>0</v>
      </c>
      <c r="U768" s="8">
        <v>1</v>
      </c>
      <c r="V768" s="8"/>
      <c r="W768" s="8">
        <v>0</v>
      </c>
      <c r="X768" s="8">
        <v>1</v>
      </c>
      <c r="Y768" s="17">
        <f t="shared" ref="Y768:Y831" si="333">IF(T768&gt;0,"YES",T768)</f>
        <v>0</v>
      </c>
      <c r="Z768" s="17" t="str">
        <f t="shared" ref="Z768:Z831" si="334">IF(U768&gt;0,"YES",U768)</f>
        <v>YES</v>
      </c>
      <c r="AA768" s="17">
        <f t="shared" ref="AA768:AA831" si="335">IF(V768&gt;0,"YES",V768)</f>
        <v>0</v>
      </c>
      <c r="AB768" s="17">
        <f t="shared" ref="AB768:AB831" si="336">IF(W768&gt;0,"YES",W768)</f>
        <v>0</v>
      </c>
      <c r="AC768" s="17" t="str">
        <f t="shared" ref="AC768:AC831" si="337">IF(X768&gt;0,"YES",X768)</f>
        <v>YES</v>
      </c>
      <c r="AD768" s="8">
        <v>26</v>
      </c>
      <c r="AE768" s="12">
        <f t="shared" ref="AE768:AE831" si="338">AD768/G768</f>
        <v>0.72222222222222221</v>
      </c>
      <c r="AF768" s="19">
        <f t="shared" ref="AF768:AF831" si="339">IF(G768&gt;=35,1,0)</f>
        <v>1</v>
      </c>
      <c r="AG768" s="19">
        <f t="shared" ref="AG768:AG831" si="340">IF(OR(I768&gt;=0.095,H768&gt;=10),1,0)</f>
        <v>1</v>
      </c>
      <c r="AH768" s="19">
        <f t="shared" ref="AH768:AH831" si="341">IF(L768&gt;=0.495,1,0)</f>
        <v>1</v>
      </c>
      <c r="AI768" s="19">
        <f t="shared" ref="AI768:AI831" si="342">IF(N768&gt;=0.395,1,0)</f>
        <v>1</v>
      </c>
      <c r="AJ768" s="19">
        <f t="shared" si="326"/>
        <v>1</v>
      </c>
      <c r="AK768" s="19">
        <f t="shared" ref="AK768:AK831" si="343">IF(R768&gt;=0.495,1,0)</f>
        <v>0</v>
      </c>
      <c r="AL768" s="19">
        <f t="shared" ref="AL768:AL831" si="344">IF(S768&gt;=3,1,0)</f>
        <v>1</v>
      </c>
      <c r="AM768" s="8">
        <f t="shared" ref="AM768:AM831" si="345">IF(OR(Y768="YES",Z768="YES",AA768="YES"),1,0)</f>
        <v>1</v>
      </c>
      <c r="AN768" s="8">
        <f t="shared" ref="AN768:AN831" si="346">IF(OR(AB768="YES",AC768="YES"),1,0)</f>
        <v>1</v>
      </c>
      <c r="AO768" s="8">
        <f t="shared" ref="AO768:AO831" si="347">IF(AE768&gt;=0.59,1,0)</f>
        <v>1</v>
      </c>
      <c r="AP768" s="8">
        <f t="shared" ref="AP768:AP831" si="348">SUM(AF768:AO768)</f>
        <v>9</v>
      </c>
    </row>
    <row r="769" spans="1:43" x14ac:dyDescent="0.25">
      <c r="A769" s="8" t="s">
        <v>2337</v>
      </c>
      <c r="B769" s="8" t="s">
        <v>2342</v>
      </c>
      <c r="C769" s="9" t="s">
        <v>2354</v>
      </c>
      <c r="D769" s="10" t="s">
        <v>1732</v>
      </c>
      <c r="E769" s="8" t="s">
        <v>1733</v>
      </c>
      <c r="F769" s="11">
        <v>9</v>
      </c>
      <c r="G769" s="11">
        <v>16</v>
      </c>
      <c r="H769" s="11">
        <f t="shared" si="329"/>
        <v>7</v>
      </c>
      <c r="I769" s="52">
        <f t="shared" si="328"/>
        <v>0.77777777777777779</v>
      </c>
      <c r="J769" s="11">
        <v>4</v>
      </c>
      <c r="K769" s="11">
        <v>3</v>
      </c>
      <c r="L769" s="14">
        <f t="shared" si="327"/>
        <v>0.75</v>
      </c>
      <c r="M769" s="8">
        <v>8</v>
      </c>
      <c r="N769" s="12">
        <f t="shared" si="330"/>
        <v>0.5</v>
      </c>
      <c r="O769" s="8">
        <v>11</v>
      </c>
      <c r="P769" s="48">
        <f t="shared" si="331"/>
        <v>0.6875</v>
      </c>
      <c r="Q769" s="8">
        <v>9</v>
      </c>
      <c r="R769" s="12">
        <f t="shared" si="332"/>
        <v>0.5625</v>
      </c>
      <c r="S769" s="8">
        <v>5</v>
      </c>
      <c r="T769" s="8">
        <v>0</v>
      </c>
      <c r="U769" s="8">
        <v>0</v>
      </c>
      <c r="V769" s="8"/>
      <c r="W769" s="8">
        <v>1</v>
      </c>
      <c r="X769" s="8">
        <v>0</v>
      </c>
      <c r="Y769" s="17">
        <f t="shared" si="333"/>
        <v>0</v>
      </c>
      <c r="Z769" s="17">
        <f t="shared" si="334"/>
        <v>0</v>
      </c>
      <c r="AA769" s="17">
        <f t="shared" si="335"/>
        <v>0</v>
      </c>
      <c r="AB769" s="17" t="str">
        <f t="shared" si="336"/>
        <v>YES</v>
      </c>
      <c r="AC769" s="17">
        <f t="shared" si="337"/>
        <v>0</v>
      </c>
      <c r="AD769" s="8">
        <v>10</v>
      </c>
      <c r="AE769" s="12">
        <f t="shared" si="338"/>
        <v>0.625</v>
      </c>
      <c r="AF769" s="19">
        <f t="shared" si="339"/>
        <v>0</v>
      </c>
      <c r="AG769" s="19">
        <f t="shared" si="340"/>
        <v>1</v>
      </c>
      <c r="AH769" s="19">
        <f t="shared" si="341"/>
        <v>1</v>
      </c>
      <c r="AI769" s="19">
        <f t="shared" si="342"/>
        <v>1</v>
      </c>
      <c r="AJ769" s="19">
        <f>IF(P769&gt;=0.69,1,0)</f>
        <v>0</v>
      </c>
      <c r="AK769" s="19">
        <f t="shared" si="343"/>
        <v>1</v>
      </c>
      <c r="AL769" s="19">
        <f t="shared" si="344"/>
        <v>1</v>
      </c>
      <c r="AM769" s="8">
        <f t="shared" si="345"/>
        <v>0</v>
      </c>
      <c r="AN769" s="8">
        <f t="shared" si="346"/>
        <v>1</v>
      </c>
      <c r="AO769" s="8">
        <f t="shared" si="347"/>
        <v>1</v>
      </c>
      <c r="AP769" s="8">
        <f t="shared" si="348"/>
        <v>7</v>
      </c>
    </row>
    <row r="770" spans="1:43" x14ac:dyDescent="0.25">
      <c r="A770" s="8" t="s">
        <v>2337</v>
      </c>
      <c r="B770" s="8" t="s">
        <v>2342</v>
      </c>
      <c r="C770" s="9" t="s">
        <v>2304</v>
      </c>
      <c r="D770" s="10" t="s">
        <v>1734</v>
      </c>
      <c r="E770" s="8" t="s">
        <v>1735</v>
      </c>
      <c r="F770" s="11">
        <v>14</v>
      </c>
      <c r="G770" s="11">
        <v>15</v>
      </c>
      <c r="H770" s="11">
        <f t="shared" si="329"/>
        <v>1</v>
      </c>
      <c r="I770" s="52">
        <f t="shared" si="328"/>
        <v>7.1428571428571425E-2</v>
      </c>
      <c r="J770" s="11">
        <v>6</v>
      </c>
      <c r="K770" s="11">
        <v>2</v>
      </c>
      <c r="L770" s="14">
        <f t="shared" si="327"/>
        <v>0.33333333333333331</v>
      </c>
      <c r="M770" s="8">
        <v>3</v>
      </c>
      <c r="N770" s="12">
        <f t="shared" si="330"/>
        <v>0.2</v>
      </c>
      <c r="O770" s="8">
        <v>7</v>
      </c>
      <c r="P770" s="12">
        <f t="shared" si="331"/>
        <v>0.46666666666666667</v>
      </c>
      <c r="Q770" s="8">
        <v>6</v>
      </c>
      <c r="R770" s="12">
        <f t="shared" si="332"/>
        <v>0.4</v>
      </c>
      <c r="S770" s="8">
        <v>2</v>
      </c>
      <c r="T770" s="8">
        <v>0</v>
      </c>
      <c r="U770" s="8">
        <v>0</v>
      </c>
      <c r="V770" s="8"/>
      <c r="W770" s="8">
        <v>0</v>
      </c>
      <c r="X770" s="8">
        <v>0</v>
      </c>
      <c r="Y770" s="17">
        <f t="shared" si="333"/>
        <v>0</v>
      </c>
      <c r="Z770" s="17">
        <f t="shared" si="334"/>
        <v>0</v>
      </c>
      <c r="AA770" s="17">
        <f t="shared" si="335"/>
        <v>0</v>
      </c>
      <c r="AB770" s="17">
        <f t="shared" si="336"/>
        <v>0</v>
      </c>
      <c r="AC770" s="17">
        <f t="shared" si="337"/>
        <v>0</v>
      </c>
      <c r="AD770" s="8">
        <v>5</v>
      </c>
      <c r="AE770" s="12">
        <f t="shared" si="338"/>
        <v>0.33333333333333331</v>
      </c>
      <c r="AF770" s="19">
        <f t="shared" si="339"/>
        <v>0</v>
      </c>
      <c r="AG770" s="19">
        <f t="shared" si="340"/>
        <v>0</v>
      </c>
      <c r="AH770" s="19">
        <f t="shared" si="341"/>
        <v>0</v>
      </c>
      <c r="AI770" s="19">
        <f t="shared" si="342"/>
        <v>0</v>
      </c>
      <c r="AJ770" s="19">
        <f t="shared" ref="AJ770:AJ804" si="349">IF(P770&gt;=0.695,1,0)</f>
        <v>0</v>
      </c>
      <c r="AK770" s="19">
        <f t="shared" si="343"/>
        <v>0</v>
      </c>
      <c r="AL770" s="19">
        <f t="shared" si="344"/>
        <v>0</v>
      </c>
      <c r="AM770" s="8">
        <f t="shared" si="345"/>
        <v>0</v>
      </c>
      <c r="AN770" s="8">
        <f t="shared" si="346"/>
        <v>0</v>
      </c>
      <c r="AO770" s="8">
        <f t="shared" si="347"/>
        <v>0</v>
      </c>
      <c r="AP770" s="8">
        <f t="shared" si="348"/>
        <v>0</v>
      </c>
    </row>
    <row r="771" spans="1:43" x14ac:dyDescent="0.25">
      <c r="A771" s="8" t="s">
        <v>2337</v>
      </c>
      <c r="B771" s="8" t="s">
        <v>2342</v>
      </c>
      <c r="C771" s="9" t="s">
        <v>2355</v>
      </c>
      <c r="D771" s="10" t="s">
        <v>1736</v>
      </c>
      <c r="E771" s="8" t="s">
        <v>1737</v>
      </c>
      <c r="F771" s="11">
        <v>21</v>
      </c>
      <c r="G771" s="11">
        <v>18</v>
      </c>
      <c r="H771" s="11">
        <f t="shared" si="329"/>
        <v>-3</v>
      </c>
      <c r="I771" s="52">
        <f t="shared" si="328"/>
        <v>-0.14285714285714285</v>
      </c>
      <c r="J771" s="11">
        <v>8</v>
      </c>
      <c r="K771" s="11">
        <v>2</v>
      </c>
      <c r="L771" s="14">
        <f t="shared" si="327"/>
        <v>0.25</v>
      </c>
      <c r="M771" s="8">
        <v>7</v>
      </c>
      <c r="N771" s="12">
        <f t="shared" si="330"/>
        <v>0.3888888888888889</v>
      </c>
      <c r="O771" s="8">
        <v>14</v>
      </c>
      <c r="P771" s="12">
        <f t="shared" si="331"/>
        <v>0.77777777777777779</v>
      </c>
      <c r="Q771" s="8">
        <v>14</v>
      </c>
      <c r="R771" s="12">
        <f t="shared" si="332"/>
        <v>0.77777777777777779</v>
      </c>
      <c r="S771" s="8">
        <v>3</v>
      </c>
      <c r="T771" s="8">
        <v>0</v>
      </c>
      <c r="U771" s="8">
        <v>0</v>
      </c>
      <c r="V771" s="8"/>
      <c r="W771" s="8">
        <v>0</v>
      </c>
      <c r="X771" s="8">
        <v>0</v>
      </c>
      <c r="Y771" s="17">
        <f t="shared" si="333"/>
        <v>0</v>
      </c>
      <c r="Z771" s="17">
        <f t="shared" si="334"/>
        <v>0</v>
      </c>
      <c r="AA771" s="17">
        <f t="shared" si="335"/>
        <v>0</v>
      </c>
      <c r="AB771" s="17">
        <f t="shared" si="336"/>
        <v>0</v>
      </c>
      <c r="AC771" s="17">
        <f t="shared" si="337"/>
        <v>0</v>
      </c>
      <c r="AD771" s="8">
        <v>13</v>
      </c>
      <c r="AE771" s="12">
        <f t="shared" si="338"/>
        <v>0.72222222222222221</v>
      </c>
      <c r="AF771" s="19">
        <f t="shared" si="339"/>
        <v>0</v>
      </c>
      <c r="AG771" s="19">
        <f t="shared" si="340"/>
        <v>0</v>
      </c>
      <c r="AH771" s="19">
        <f t="shared" si="341"/>
        <v>0</v>
      </c>
      <c r="AI771" s="19">
        <f t="shared" si="342"/>
        <v>0</v>
      </c>
      <c r="AJ771" s="19">
        <f t="shared" si="349"/>
        <v>1</v>
      </c>
      <c r="AK771" s="19">
        <f t="shared" si="343"/>
        <v>1</v>
      </c>
      <c r="AL771" s="19">
        <f t="shared" si="344"/>
        <v>1</v>
      </c>
      <c r="AM771" s="8">
        <f t="shared" si="345"/>
        <v>0</v>
      </c>
      <c r="AN771" s="8">
        <f t="shared" si="346"/>
        <v>0</v>
      </c>
      <c r="AO771" s="8">
        <f t="shared" si="347"/>
        <v>1</v>
      </c>
      <c r="AP771" s="8">
        <f t="shared" si="348"/>
        <v>4</v>
      </c>
    </row>
    <row r="772" spans="1:43" x14ac:dyDescent="0.25">
      <c r="A772" s="8" t="s">
        <v>2337</v>
      </c>
      <c r="B772" s="8" t="s">
        <v>2342</v>
      </c>
      <c r="C772" s="9" t="s">
        <v>2356</v>
      </c>
      <c r="D772" s="10" t="s">
        <v>1738</v>
      </c>
      <c r="E772" s="8" t="s">
        <v>1739</v>
      </c>
      <c r="F772" s="11">
        <v>42</v>
      </c>
      <c r="G772" s="11">
        <v>43</v>
      </c>
      <c r="H772" s="11">
        <f t="shared" si="329"/>
        <v>1</v>
      </c>
      <c r="I772" s="52">
        <f t="shared" si="328"/>
        <v>2.3809523809523808E-2</v>
      </c>
      <c r="J772" s="11">
        <v>21</v>
      </c>
      <c r="K772" s="11">
        <v>9</v>
      </c>
      <c r="L772" s="14">
        <f t="shared" si="327"/>
        <v>0.42857142857142855</v>
      </c>
      <c r="M772" s="8">
        <v>11</v>
      </c>
      <c r="N772" s="12">
        <f t="shared" si="330"/>
        <v>0.2558139534883721</v>
      </c>
      <c r="O772" s="8">
        <v>15</v>
      </c>
      <c r="P772" s="12">
        <f t="shared" si="331"/>
        <v>0.34883720930232559</v>
      </c>
      <c r="Q772" s="8">
        <v>13</v>
      </c>
      <c r="R772" s="12">
        <f t="shared" si="332"/>
        <v>0.30232558139534882</v>
      </c>
      <c r="S772" s="8">
        <v>7</v>
      </c>
      <c r="T772" s="8">
        <v>0</v>
      </c>
      <c r="U772" s="8">
        <v>1</v>
      </c>
      <c r="V772" s="8"/>
      <c r="W772" s="8">
        <v>1</v>
      </c>
      <c r="X772" s="8">
        <v>0</v>
      </c>
      <c r="Y772" s="17">
        <f t="shared" si="333"/>
        <v>0</v>
      </c>
      <c r="Z772" s="17" t="str">
        <f t="shared" si="334"/>
        <v>YES</v>
      </c>
      <c r="AA772" s="17">
        <f t="shared" si="335"/>
        <v>0</v>
      </c>
      <c r="AB772" s="17" t="str">
        <f t="shared" si="336"/>
        <v>YES</v>
      </c>
      <c r="AC772" s="17">
        <f t="shared" si="337"/>
        <v>0</v>
      </c>
      <c r="AD772" s="8">
        <v>20</v>
      </c>
      <c r="AE772" s="12">
        <f t="shared" si="338"/>
        <v>0.46511627906976744</v>
      </c>
      <c r="AF772" s="19">
        <f t="shared" si="339"/>
        <v>1</v>
      </c>
      <c r="AG772" s="19">
        <f t="shared" si="340"/>
        <v>0</v>
      </c>
      <c r="AH772" s="19">
        <f t="shared" si="341"/>
        <v>0</v>
      </c>
      <c r="AI772" s="19">
        <f t="shared" si="342"/>
        <v>0</v>
      </c>
      <c r="AJ772" s="19">
        <f t="shared" si="349"/>
        <v>0</v>
      </c>
      <c r="AK772" s="19">
        <f t="shared" si="343"/>
        <v>0</v>
      </c>
      <c r="AL772" s="19">
        <f t="shared" si="344"/>
        <v>1</v>
      </c>
      <c r="AM772" s="8">
        <f t="shared" si="345"/>
        <v>1</v>
      </c>
      <c r="AN772" s="8">
        <f t="shared" si="346"/>
        <v>1</v>
      </c>
      <c r="AO772" s="8">
        <f t="shared" si="347"/>
        <v>0</v>
      </c>
      <c r="AP772" s="8">
        <f t="shared" si="348"/>
        <v>4</v>
      </c>
    </row>
    <row r="773" spans="1:43" x14ac:dyDescent="0.25">
      <c r="A773" s="20" t="s">
        <v>2337</v>
      </c>
      <c r="B773" s="20" t="s">
        <v>2342</v>
      </c>
      <c r="C773" s="21" t="s">
        <v>2357</v>
      </c>
      <c r="D773" s="22" t="s">
        <v>1740</v>
      </c>
      <c r="E773" s="20" t="s">
        <v>1741</v>
      </c>
      <c r="F773" s="23">
        <v>11</v>
      </c>
      <c r="G773" s="23">
        <v>8</v>
      </c>
      <c r="H773" s="23">
        <f t="shared" si="329"/>
        <v>-3</v>
      </c>
      <c r="I773" s="53">
        <f t="shared" si="328"/>
        <v>-0.27272727272727271</v>
      </c>
      <c r="J773" s="23">
        <v>2</v>
      </c>
      <c r="K773" s="23">
        <v>1</v>
      </c>
      <c r="L773" s="24">
        <f t="shared" si="327"/>
        <v>0.5</v>
      </c>
      <c r="M773" s="20">
        <v>6</v>
      </c>
      <c r="N773" s="25">
        <f t="shared" si="330"/>
        <v>0.75</v>
      </c>
      <c r="O773" s="20">
        <v>5</v>
      </c>
      <c r="P773" s="25">
        <f t="shared" si="331"/>
        <v>0.625</v>
      </c>
      <c r="Q773" s="20">
        <v>5</v>
      </c>
      <c r="R773" s="25">
        <f t="shared" si="332"/>
        <v>0.625</v>
      </c>
      <c r="S773" s="20">
        <v>1</v>
      </c>
      <c r="T773" s="20">
        <v>0</v>
      </c>
      <c r="U773" s="20">
        <v>0</v>
      </c>
      <c r="V773" s="20"/>
      <c r="W773" s="20">
        <v>0</v>
      </c>
      <c r="X773" s="20">
        <v>0</v>
      </c>
      <c r="Y773" s="26">
        <f t="shared" si="333"/>
        <v>0</v>
      </c>
      <c r="Z773" s="26">
        <f t="shared" si="334"/>
        <v>0</v>
      </c>
      <c r="AA773" s="26">
        <f t="shared" si="335"/>
        <v>0</v>
      </c>
      <c r="AB773" s="26">
        <f t="shared" si="336"/>
        <v>0</v>
      </c>
      <c r="AC773" s="26">
        <f t="shared" si="337"/>
        <v>0</v>
      </c>
      <c r="AD773" s="20">
        <v>6</v>
      </c>
      <c r="AE773" s="25">
        <f t="shared" si="338"/>
        <v>0.75</v>
      </c>
      <c r="AF773" s="27">
        <f t="shared" si="339"/>
        <v>0</v>
      </c>
      <c r="AG773" s="27">
        <f t="shared" si="340"/>
        <v>0</v>
      </c>
      <c r="AH773" s="27">
        <f t="shared" si="341"/>
        <v>1</v>
      </c>
      <c r="AI773" s="27">
        <f t="shared" si="342"/>
        <v>1</v>
      </c>
      <c r="AJ773" s="27">
        <f t="shared" si="349"/>
        <v>0</v>
      </c>
      <c r="AK773" s="27">
        <f t="shared" si="343"/>
        <v>1</v>
      </c>
      <c r="AL773" s="27">
        <f t="shared" si="344"/>
        <v>0</v>
      </c>
      <c r="AM773" s="20">
        <f t="shared" si="345"/>
        <v>0</v>
      </c>
      <c r="AN773" s="20">
        <f t="shared" si="346"/>
        <v>0</v>
      </c>
      <c r="AO773" s="20">
        <f t="shared" si="347"/>
        <v>1</v>
      </c>
      <c r="AP773" s="20">
        <f t="shared" si="348"/>
        <v>4</v>
      </c>
      <c r="AQ773" s="28"/>
    </row>
    <row r="774" spans="1:43" x14ac:dyDescent="0.25">
      <c r="A774" s="8" t="s">
        <v>2337</v>
      </c>
      <c r="B774" s="8" t="s">
        <v>2342</v>
      </c>
      <c r="C774" s="9" t="s">
        <v>2310</v>
      </c>
      <c r="D774" s="10" t="s">
        <v>1742</v>
      </c>
      <c r="E774" s="8" t="s">
        <v>1743</v>
      </c>
      <c r="F774" s="11">
        <v>39</v>
      </c>
      <c r="G774" s="11">
        <v>37</v>
      </c>
      <c r="H774" s="11">
        <f t="shared" si="329"/>
        <v>-2</v>
      </c>
      <c r="I774" s="52">
        <f t="shared" si="328"/>
        <v>-5.128205128205128E-2</v>
      </c>
      <c r="J774" s="11">
        <v>13</v>
      </c>
      <c r="K774" s="11">
        <v>7</v>
      </c>
      <c r="L774" s="14">
        <f t="shared" si="327"/>
        <v>0.53846153846153844</v>
      </c>
      <c r="M774" s="8">
        <v>18</v>
      </c>
      <c r="N774" s="12">
        <f t="shared" si="330"/>
        <v>0.48648648648648651</v>
      </c>
      <c r="O774" s="8">
        <v>30</v>
      </c>
      <c r="P774" s="12">
        <f t="shared" si="331"/>
        <v>0.81081081081081086</v>
      </c>
      <c r="Q774" s="8">
        <v>27</v>
      </c>
      <c r="R774" s="12">
        <f t="shared" si="332"/>
        <v>0.72972972972972971</v>
      </c>
      <c r="S774" s="8">
        <v>9</v>
      </c>
      <c r="T774" s="8">
        <v>0</v>
      </c>
      <c r="U774" s="8">
        <v>1</v>
      </c>
      <c r="V774" s="8"/>
      <c r="W774" s="8">
        <v>1</v>
      </c>
      <c r="X774" s="8">
        <v>0</v>
      </c>
      <c r="Y774" s="17">
        <f t="shared" si="333"/>
        <v>0</v>
      </c>
      <c r="Z774" s="17" t="str">
        <f t="shared" si="334"/>
        <v>YES</v>
      </c>
      <c r="AA774" s="17">
        <f t="shared" si="335"/>
        <v>0</v>
      </c>
      <c r="AB774" s="17" t="str">
        <f t="shared" si="336"/>
        <v>YES</v>
      </c>
      <c r="AC774" s="17">
        <f t="shared" si="337"/>
        <v>0</v>
      </c>
      <c r="AD774" s="8">
        <v>23</v>
      </c>
      <c r="AE774" s="12">
        <f t="shared" si="338"/>
        <v>0.6216216216216216</v>
      </c>
      <c r="AF774" s="19">
        <f t="shared" si="339"/>
        <v>1</v>
      </c>
      <c r="AG774" s="19">
        <f t="shared" si="340"/>
        <v>0</v>
      </c>
      <c r="AH774" s="19">
        <f t="shared" si="341"/>
        <v>1</v>
      </c>
      <c r="AI774" s="19">
        <f t="shared" si="342"/>
        <v>1</v>
      </c>
      <c r="AJ774" s="19">
        <f t="shared" si="349"/>
        <v>1</v>
      </c>
      <c r="AK774" s="19">
        <f t="shared" si="343"/>
        <v>1</v>
      </c>
      <c r="AL774" s="19">
        <f t="shared" si="344"/>
        <v>1</v>
      </c>
      <c r="AM774" s="8">
        <f t="shared" si="345"/>
        <v>1</v>
      </c>
      <c r="AN774" s="8">
        <f t="shared" si="346"/>
        <v>1</v>
      </c>
      <c r="AO774" s="8">
        <f t="shared" si="347"/>
        <v>1</v>
      </c>
      <c r="AP774" s="8">
        <f t="shared" si="348"/>
        <v>9</v>
      </c>
    </row>
    <row r="775" spans="1:43" x14ac:dyDescent="0.25">
      <c r="A775" s="8" t="s">
        <v>2337</v>
      </c>
      <c r="B775" s="8" t="s">
        <v>2342</v>
      </c>
      <c r="C775" s="9" t="s">
        <v>2358</v>
      </c>
      <c r="D775" s="10" t="s">
        <v>1744</v>
      </c>
      <c r="E775" s="8" t="s">
        <v>1745</v>
      </c>
      <c r="F775" s="11">
        <v>12</v>
      </c>
      <c r="G775" s="11">
        <v>13</v>
      </c>
      <c r="H775" s="11">
        <f t="shared" si="329"/>
        <v>1</v>
      </c>
      <c r="I775" s="52">
        <f t="shared" si="328"/>
        <v>8.3333333333333329E-2</v>
      </c>
      <c r="J775" s="11">
        <v>8</v>
      </c>
      <c r="K775" s="11">
        <v>4</v>
      </c>
      <c r="L775" s="14">
        <f t="shared" si="327"/>
        <v>0.5</v>
      </c>
      <c r="M775" s="8">
        <v>6</v>
      </c>
      <c r="N775" s="12">
        <f t="shared" si="330"/>
        <v>0.46153846153846156</v>
      </c>
      <c r="O775" s="8">
        <v>8</v>
      </c>
      <c r="P775" s="12">
        <f t="shared" si="331"/>
        <v>0.61538461538461542</v>
      </c>
      <c r="Q775" s="8">
        <v>7</v>
      </c>
      <c r="R775" s="12">
        <f t="shared" si="332"/>
        <v>0.53846153846153844</v>
      </c>
      <c r="S775" s="8">
        <v>7</v>
      </c>
      <c r="T775" s="8">
        <v>0</v>
      </c>
      <c r="U775" s="8">
        <v>0</v>
      </c>
      <c r="V775" s="8"/>
      <c r="W775" s="8">
        <v>0</v>
      </c>
      <c r="X775" s="8">
        <v>0</v>
      </c>
      <c r="Y775" s="17">
        <f t="shared" si="333"/>
        <v>0</v>
      </c>
      <c r="Z775" s="17">
        <f t="shared" si="334"/>
        <v>0</v>
      </c>
      <c r="AA775" s="17">
        <f t="shared" si="335"/>
        <v>0</v>
      </c>
      <c r="AB775" s="17">
        <f t="shared" si="336"/>
        <v>0</v>
      </c>
      <c r="AC775" s="17">
        <f t="shared" si="337"/>
        <v>0</v>
      </c>
      <c r="AD775" s="8">
        <v>5</v>
      </c>
      <c r="AE775" s="12">
        <f t="shared" si="338"/>
        <v>0.38461538461538464</v>
      </c>
      <c r="AF775" s="19">
        <f t="shared" si="339"/>
        <v>0</v>
      </c>
      <c r="AG775" s="19">
        <f t="shared" si="340"/>
        <v>0</v>
      </c>
      <c r="AH775" s="19">
        <f t="shared" si="341"/>
        <v>1</v>
      </c>
      <c r="AI775" s="19">
        <f t="shared" si="342"/>
        <v>1</v>
      </c>
      <c r="AJ775" s="19">
        <f t="shared" si="349"/>
        <v>0</v>
      </c>
      <c r="AK775" s="19">
        <f t="shared" si="343"/>
        <v>1</v>
      </c>
      <c r="AL775" s="19">
        <f t="shared" si="344"/>
        <v>1</v>
      </c>
      <c r="AM775" s="8">
        <f t="shared" si="345"/>
        <v>0</v>
      </c>
      <c r="AN775" s="8">
        <f t="shared" si="346"/>
        <v>0</v>
      </c>
      <c r="AO775" s="8">
        <f t="shared" si="347"/>
        <v>0</v>
      </c>
      <c r="AP775" s="8">
        <f t="shared" si="348"/>
        <v>4</v>
      </c>
    </row>
    <row r="776" spans="1:43" x14ac:dyDescent="0.25">
      <c r="A776" s="8" t="s">
        <v>2337</v>
      </c>
      <c r="B776" s="8" t="s">
        <v>2342</v>
      </c>
      <c r="C776" s="9" t="s">
        <v>2359</v>
      </c>
      <c r="D776" s="10" t="s">
        <v>1746</v>
      </c>
      <c r="E776" s="8" t="s">
        <v>1747</v>
      </c>
      <c r="F776" s="11">
        <v>12</v>
      </c>
      <c r="G776" s="11">
        <v>11</v>
      </c>
      <c r="H776" s="11">
        <f t="shared" si="329"/>
        <v>-1</v>
      </c>
      <c r="I776" s="52">
        <f t="shared" si="328"/>
        <v>-8.3333333333333329E-2</v>
      </c>
      <c r="J776" s="11">
        <v>4</v>
      </c>
      <c r="K776" s="11">
        <v>2</v>
      </c>
      <c r="L776" s="14">
        <f t="shared" si="327"/>
        <v>0.5</v>
      </c>
      <c r="M776" s="8">
        <v>8</v>
      </c>
      <c r="N776" s="12">
        <f t="shared" si="330"/>
        <v>0.72727272727272729</v>
      </c>
      <c r="O776" s="8">
        <v>11</v>
      </c>
      <c r="P776" s="12">
        <f t="shared" si="331"/>
        <v>1</v>
      </c>
      <c r="Q776" s="8">
        <v>7</v>
      </c>
      <c r="R776" s="12">
        <f t="shared" si="332"/>
        <v>0.63636363636363635</v>
      </c>
      <c r="S776" s="8">
        <v>5</v>
      </c>
      <c r="T776" s="8">
        <v>0</v>
      </c>
      <c r="U776" s="8">
        <v>0</v>
      </c>
      <c r="V776" s="8"/>
      <c r="W776" s="8">
        <v>0</v>
      </c>
      <c r="X776" s="8">
        <v>0</v>
      </c>
      <c r="Y776" s="17">
        <f t="shared" si="333"/>
        <v>0</v>
      </c>
      <c r="Z776" s="17">
        <f t="shared" si="334"/>
        <v>0</v>
      </c>
      <c r="AA776" s="17">
        <f t="shared" si="335"/>
        <v>0</v>
      </c>
      <c r="AB776" s="17">
        <f t="shared" si="336"/>
        <v>0</v>
      </c>
      <c r="AC776" s="17">
        <f t="shared" si="337"/>
        <v>0</v>
      </c>
      <c r="AD776" s="8">
        <v>6</v>
      </c>
      <c r="AE776" s="12">
        <f t="shared" si="338"/>
        <v>0.54545454545454541</v>
      </c>
      <c r="AF776" s="19">
        <f t="shared" si="339"/>
        <v>0</v>
      </c>
      <c r="AG776" s="19">
        <f t="shared" si="340"/>
        <v>0</v>
      </c>
      <c r="AH776" s="19">
        <f t="shared" si="341"/>
        <v>1</v>
      </c>
      <c r="AI776" s="19">
        <f t="shared" si="342"/>
        <v>1</v>
      </c>
      <c r="AJ776" s="19">
        <f t="shared" si="349"/>
        <v>1</v>
      </c>
      <c r="AK776" s="19">
        <f t="shared" si="343"/>
        <v>1</v>
      </c>
      <c r="AL776" s="19">
        <f t="shared" si="344"/>
        <v>1</v>
      </c>
      <c r="AM776" s="8">
        <f t="shared" si="345"/>
        <v>0</v>
      </c>
      <c r="AN776" s="8">
        <f t="shared" si="346"/>
        <v>0</v>
      </c>
      <c r="AO776" s="8">
        <f t="shared" si="347"/>
        <v>0</v>
      </c>
      <c r="AP776" s="8">
        <f t="shared" si="348"/>
        <v>5</v>
      </c>
    </row>
    <row r="777" spans="1:43" x14ac:dyDescent="0.25">
      <c r="A777" s="8" t="s">
        <v>2337</v>
      </c>
      <c r="B777" s="8" t="s">
        <v>2342</v>
      </c>
      <c r="C777" s="9" t="s">
        <v>2360</v>
      </c>
      <c r="D777" s="10" t="s">
        <v>1748</v>
      </c>
      <c r="E777" s="8" t="s">
        <v>1749</v>
      </c>
      <c r="F777" s="11">
        <v>7</v>
      </c>
      <c r="G777" s="11">
        <v>11</v>
      </c>
      <c r="H777" s="11">
        <f t="shared" si="329"/>
        <v>4</v>
      </c>
      <c r="I777" s="52">
        <f t="shared" si="328"/>
        <v>0.5714285714285714</v>
      </c>
      <c r="J777" s="11">
        <v>0</v>
      </c>
      <c r="K777" s="11">
        <v>0</v>
      </c>
      <c r="L777" s="57">
        <v>0</v>
      </c>
      <c r="M777" s="8">
        <v>2</v>
      </c>
      <c r="N777" s="12">
        <f t="shared" si="330"/>
        <v>0.18181818181818182</v>
      </c>
      <c r="O777" s="8">
        <v>7</v>
      </c>
      <c r="P777" s="12">
        <f t="shared" si="331"/>
        <v>0.63636363636363635</v>
      </c>
      <c r="Q777" s="8">
        <v>8</v>
      </c>
      <c r="R777" s="12">
        <f t="shared" si="332"/>
        <v>0.72727272727272729</v>
      </c>
      <c r="S777" s="8">
        <v>1</v>
      </c>
      <c r="T777" s="8">
        <v>0</v>
      </c>
      <c r="U777" s="8">
        <v>0</v>
      </c>
      <c r="V777" s="8"/>
      <c r="W777" s="8">
        <v>2</v>
      </c>
      <c r="X777" s="8">
        <v>0</v>
      </c>
      <c r="Y777" s="17">
        <f t="shared" si="333"/>
        <v>0</v>
      </c>
      <c r="Z777" s="17">
        <f t="shared" si="334"/>
        <v>0</v>
      </c>
      <c r="AA777" s="17">
        <f t="shared" si="335"/>
        <v>0</v>
      </c>
      <c r="AB777" s="17" t="str">
        <f t="shared" si="336"/>
        <v>YES</v>
      </c>
      <c r="AC777" s="17">
        <f t="shared" si="337"/>
        <v>0</v>
      </c>
      <c r="AD777" s="8">
        <v>2</v>
      </c>
      <c r="AE777" s="12">
        <f t="shared" si="338"/>
        <v>0.18181818181818182</v>
      </c>
      <c r="AF777" s="19">
        <f t="shared" si="339"/>
        <v>0</v>
      </c>
      <c r="AG777" s="19">
        <f t="shared" si="340"/>
        <v>1</v>
      </c>
      <c r="AH777" s="19">
        <f t="shared" si="341"/>
        <v>0</v>
      </c>
      <c r="AI777" s="19">
        <f t="shared" si="342"/>
        <v>0</v>
      </c>
      <c r="AJ777" s="19">
        <f t="shared" si="349"/>
        <v>0</v>
      </c>
      <c r="AK777" s="19">
        <f t="shared" si="343"/>
        <v>1</v>
      </c>
      <c r="AL777" s="19">
        <f t="shared" si="344"/>
        <v>0</v>
      </c>
      <c r="AM777" s="8">
        <f t="shared" si="345"/>
        <v>0</v>
      </c>
      <c r="AN777" s="8">
        <f t="shared" si="346"/>
        <v>1</v>
      </c>
      <c r="AO777" s="8">
        <f t="shared" si="347"/>
        <v>0</v>
      </c>
      <c r="AP777" s="8">
        <f t="shared" si="348"/>
        <v>3</v>
      </c>
    </row>
    <row r="778" spans="1:43" x14ac:dyDescent="0.25">
      <c r="A778" s="8" t="s">
        <v>2337</v>
      </c>
      <c r="B778" s="8" t="s">
        <v>2342</v>
      </c>
      <c r="C778" s="9" t="s">
        <v>2361</v>
      </c>
      <c r="D778" s="10" t="s">
        <v>1750</v>
      </c>
      <c r="E778" s="8" t="s">
        <v>1751</v>
      </c>
      <c r="F778" s="11">
        <v>48</v>
      </c>
      <c r="G778" s="11">
        <v>43</v>
      </c>
      <c r="H778" s="11">
        <f t="shared" si="329"/>
        <v>-5</v>
      </c>
      <c r="I778" s="52">
        <f t="shared" si="328"/>
        <v>-0.10416666666666667</v>
      </c>
      <c r="J778" s="11">
        <v>14</v>
      </c>
      <c r="K778" s="11">
        <v>4</v>
      </c>
      <c r="L778" s="14">
        <f t="shared" ref="L778:L795" si="350">IFERROR(K778/J778,"0%")</f>
        <v>0.2857142857142857</v>
      </c>
      <c r="M778" s="8">
        <v>25</v>
      </c>
      <c r="N778" s="12">
        <f t="shared" si="330"/>
        <v>0.58139534883720934</v>
      </c>
      <c r="O778" s="8">
        <v>35</v>
      </c>
      <c r="P778" s="12">
        <f t="shared" si="331"/>
        <v>0.81395348837209303</v>
      </c>
      <c r="Q778" s="8">
        <v>26</v>
      </c>
      <c r="R778" s="12">
        <f t="shared" si="332"/>
        <v>0.60465116279069764</v>
      </c>
      <c r="S778" s="8">
        <v>7</v>
      </c>
      <c r="T778" s="8">
        <v>0</v>
      </c>
      <c r="U778" s="8">
        <v>1</v>
      </c>
      <c r="V778" s="8"/>
      <c r="W778" s="8">
        <v>1</v>
      </c>
      <c r="X778" s="8">
        <v>0</v>
      </c>
      <c r="Y778" s="17">
        <f t="shared" si="333"/>
        <v>0</v>
      </c>
      <c r="Z778" s="17" t="str">
        <f t="shared" si="334"/>
        <v>YES</v>
      </c>
      <c r="AA778" s="17">
        <f t="shared" si="335"/>
        <v>0</v>
      </c>
      <c r="AB778" s="17" t="str">
        <f t="shared" si="336"/>
        <v>YES</v>
      </c>
      <c r="AC778" s="17">
        <f t="shared" si="337"/>
        <v>0</v>
      </c>
      <c r="AD778" s="8">
        <v>25</v>
      </c>
      <c r="AE778" s="12">
        <f t="shared" si="338"/>
        <v>0.58139534883720934</v>
      </c>
      <c r="AF778" s="19">
        <f t="shared" si="339"/>
        <v>1</v>
      </c>
      <c r="AG778" s="19">
        <f t="shared" si="340"/>
        <v>0</v>
      </c>
      <c r="AH778" s="19">
        <f t="shared" si="341"/>
        <v>0</v>
      </c>
      <c r="AI778" s="19">
        <f t="shared" si="342"/>
        <v>1</v>
      </c>
      <c r="AJ778" s="19">
        <f t="shared" si="349"/>
        <v>1</v>
      </c>
      <c r="AK778" s="19">
        <f t="shared" si="343"/>
        <v>1</v>
      </c>
      <c r="AL778" s="19">
        <f t="shared" si="344"/>
        <v>1</v>
      </c>
      <c r="AM778" s="8">
        <f t="shared" si="345"/>
        <v>1</v>
      </c>
      <c r="AN778" s="8">
        <f t="shared" si="346"/>
        <v>1</v>
      </c>
      <c r="AO778" s="8">
        <f t="shared" si="347"/>
        <v>0</v>
      </c>
      <c r="AP778" s="8">
        <f t="shared" si="348"/>
        <v>7</v>
      </c>
    </row>
    <row r="779" spans="1:43" x14ac:dyDescent="0.25">
      <c r="A779" s="8" t="s">
        <v>2337</v>
      </c>
      <c r="B779" s="8" t="s">
        <v>2342</v>
      </c>
      <c r="C779" s="9" t="s">
        <v>2311</v>
      </c>
      <c r="D779" s="10" t="s">
        <v>1752</v>
      </c>
      <c r="E779" s="8" t="s">
        <v>1753</v>
      </c>
      <c r="F779" s="11">
        <v>18</v>
      </c>
      <c r="G779" s="11">
        <v>19</v>
      </c>
      <c r="H779" s="11">
        <f t="shared" si="329"/>
        <v>1</v>
      </c>
      <c r="I779" s="52">
        <f t="shared" si="328"/>
        <v>5.5555555555555552E-2</v>
      </c>
      <c r="J779" s="11">
        <v>7</v>
      </c>
      <c r="K779" s="11">
        <v>4</v>
      </c>
      <c r="L779" s="14">
        <f t="shared" si="350"/>
        <v>0.5714285714285714</v>
      </c>
      <c r="M779" s="8">
        <v>4</v>
      </c>
      <c r="N779" s="12">
        <f t="shared" si="330"/>
        <v>0.21052631578947367</v>
      </c>
      <c r="O779" s="8">
        <v>12</v>
      </c>
      <c r="P779" s="12">
        <f t="shared" si="331"/>
        <v>0.63157894736842102</v>
      </c>
      <c r="Q779" s="8">
        <v>7</v>
      </c>
      <c r="R779" s="12">
        <f t="shared" si="332"/>
        <v>0.36842105263157893</v>
      </c>
      <c r="S779" s="8">
        <v>4</v>
      </c>
      <c r="T779" s="8">
        <v>0</v>
      </c>
      <c r="U779" s="8">
        <v>0</v>
      </c>
      <c r="V779" s="8"/>
      <c r="W779" s="8">
        <v>0</v>
      </c>
      <c r="X779" s="8">
        <v>0</v>
      </c>
      <c r="Y779" s="17">
        <f t="shared" si="333"/>
        <v>0</v>
      </c>
      <c r="Z779" s="17">
        <f t="shared" si="334"/>
        <v>0</v>
      </c>
      <c r="AA779" s="17">
        <f t="shared" si="335"/>
        <v>0</v>
      </c>
      <c r="AB779" s="17">
        <f t="shared" si="336"/>
        <v>0</v>
      </c>
      <c r="AC779" s="17">
        <f t="shared" si="337"/>
        <v>0</v>
      </c>
      <c r="AD779" s="8">
        <v>9</v>
      </c>
      <c r="AE779" s="12">
        <f t="shared" si="338"/>
        <v>0.47368421052631576</v>
      </c>
      <c r="AF779" s="19">
        <f t="shared" si="339"/>
        <v>0</v>
      </c>
      <c r="AG779" s="19">
        <f t="shared" si="340"/>
        <v>0</v>
      </c>
      <c r="AH779" s="19">
        <f t="shared" si="341"/>
        <v>1</v>
      </c>
      <c r="AI779" s="19">
        <f t="shared" si="342"/>
        <v>0</v>
      </c>
      <c r="AJ779" s="19">
        <f t="shared" si="349"/>
        <v>0</v>
      </c>
      <c r="AK779" s="19">
        <f t="shared" si="343"/>
        <v>0</v>
      </c>
      <c r="AL779" s="19">
        <f t="shared" si="344"/>
        <v>1</v>
      </c>
      <c r="AM779" s="8">
        <f t="shared" si="345"/>
        <v>0</v>
      </c>
      <c r="AN779" s="8">
        <f t="shared" si="346"/>
        <v>0</v>
      </c>
      <c r="AO779" s="8">
        <f t="shared" si="347"/>
        <v>0</v>
      </c>
      <c r="AP779" s="8">
        <f t="shared" si="348"/>
        <v>2</v>
      </c>
    </row>
    <row r="780" spans="1:43" x14ac:dyDescent="0.25">
      <c r="A780" s="8" t="s">
        <v>2337</v>
      </c>
      <c r="B780" s="8" t="s">
        <v>2342</v>
      </c>
      <c r="C780" s="9" t="s">
        <v>2362</v>
      </c>
      <c r="D780" s="10" t="s">
        <v>1754</v>
      </c>
      <c r="E780" s="8" t="s">
        <v>1755</v>
      </c>
      <c r="F780" s="11">
        <v>27</v>
      </c>
      <c r="G780" s="11">
        <v>24</v>
      </c>
      <c r="H780" s="11">
        <f t="shared" si="329"/>
        <v>-3</v>
      </c>
      <c r="I780" s="52">
        <f t="shared" si="328"/>
        <v>-0.1111111111111111</v>
      </c>
      <c r="J780" s="11">
        <v>10</v>
      </c>
      <c r="K780" s="11">
        <v>3</v>
      </c>
      <c r="L780" s="14">
        <f t="shared" si="350"/>
        <v>0.3</v>
      </c>
      <c r="M780" s="8">
        <v>11</v>
      </c>
      <c r="N780" s="12">
        <f t="shared" si="330"/>
        <v>0.45833333333333331</v>
      </c>
      <c r="O780" s="8">
        <v>10</v>
      </c>
      <c r="P780" s="12">
        <f t="shared" si="331"/>
        <v>0.41666666666666669</v>
      </c>
      <c r="Q780" s="8">
        <v>10</v>
      </c>
      <c r="R780" s="12">
        <f t="shared" si="332"/>
        <v>0.41666666666666669</v>
      </c>
      <c r="S780" s="8">
        <v>2</v>
      </c>
      <c r="T780" s="8">
        <v>0</v>
      </c>
      <c r="U780" s="8">
        <v>0</v>
      </c>
      <c r="V780" s="8"/>
      <c r="W780" s="8">
        <v>0</v>
      </c>
      <c r="X780" s="8">
        <v>0</v>
      </c>
      <c r="Y780" s="17">
        <f t="shared" si="333"/>
        <v>0</v>
      </c>
      <c r="Z780" s="17">
        <f t="shared" si="334"/>
        <v>0</v>
      </c>
      <c r="AA780" s="17">
        <f t="shared" si="335"/>
        <v>0</v>
      </c>
      <c r="AB780" s="17">
        <f t="shared" si="336"/>
        <v>0</v>
      </c>
      <c r="AC780" s="17">
        <f t="shared" si="337"/>
        <v>0</v>
      </c>
      <c r="AD780" s="8">
        <v>4</v>
      </c>
      <c r="AE780" s="12">
        <f t="shared" si="338"/>
        <v>0.16666666666666666</v>
      </c>
      <c r="AF780" s="19">
        <f t="shared" si="339"/>
        <v>0</v>
      </c>
      <c r="AG780" s="19">
        <f t="shared" si="340"/>
        <v>0</v>
      </c>
      <c r="AH780" s="19">
        <f t="shared" si="341"/>
        <v>0</v>
      </c>
      <c r="AI780" s="19">
        <f t="shared" si="342"/>
        <v>1</v>
      </c>
      <c r="AJ780" s="19">
        <f t="shared" si="349"/>
        <v>0</v>
      </c>
      <c r="AK780" s="19">
        <f t="shared" si="343"/>
        <v>0</v>
      </c>
      <c r="AL780" s="19">
        <f t="shared" si="344"/>
        <v>0</v>
      </c>
      <c r="AM780" s="8">
        <f t="shared" si="345"/>
        <v>0</v>
      </c>
      <c r="AN780" s="8">
        <f t="shared" si="346"/>
        <v>0</v>
      </c>
      <c r="AO780" s="8">
        <f t="shared" si="347"/>
        <v>0</v>
      </c>
      <c r="AP780" s="8">
        <f t="shared" si="348"/>
        <v>1</v>
      </c>
    </row>
    <row r="781" spans="1:43" x14ac:dyDescent="0.25">
      <c r="A781" s="8" t="s">
        <v>2337</v>
      </c>
      <c r="B781" s="8" t="s">
        <v>2342</v>
      </c>
      <c r="C781" s="9" t="s">
        <v>2312</v>
      </c>
      <c r="D781" s="10" t="s">
        <v>1756</v>
      </c>
      <c r="E781" s="8" t="s">
        <v>2363</v>
      </c>
      <c r="F781" s="11">
        <v>15</v>
      </c>
      <c r="G781" s="11">
        <v>18</v>
      </c>
      <c r="H781" s="11">
        <f t="shared" si="329"/>
        <v>3</v>
      </c>
      <c r="I781" s="52">
        <f t="shared" si="328"/>
        <v>0.2</v>
      </c>
      <c r="J781" s="11">
        <v>13</v>
      </c>
      <c r="K781" s="11">
        <v>4</v>
      </c>
      <c r="L781" s="14">
        <f t="shared" si="350"/>
        <v>0.30769230769230771</v>
      </c>
      <c r="M781" s="8">
        <v>5</v>
      </c>
      <c r="N781" s="12">
        <f t="shared" si="330"/>
        <v>0.27777777777777779</v>
      </c>
      <c r="O781" s="8">
        <v>15</v>
      </c>
      <c r="P781" s="12">
        <f t="shared" si="331"/>
        <v>0.83333333333333337</v>
      </c>
      <c r="Q781" s="8">
        <v>10</v>
      </c>
      <c r="R781" s="12">
        <f t="shared" si="332"/>
        <v>0.55555555555555558</v>
      </c>
      <c r="S781" s="8">
        <v>10</v>
      </c>
      <c r="T781" s="8">
        <v>1</v>
      </c>
      <c r="U781" s="8">
        <v>1</v>
      </c>
      <c r="V781" s="8">
        <v>1</v>
      </c>
      <c r="W781" s="8">
        <v>1</v>
      </c>
      <c r="X781" s="8">
        <v>1</v>
      </c>
      <c r="Y781" s="17" t="str">
        <f t="shared" si="333"/>
        <v>YES</v>
      </c>
      <c r="Z781" s="17" t="str">
        <f t="shared" si="334"/>
        <v>YES</v>
      </c>
      <c r="AA781" s="17" t="str">
        <f t="shared" si="335"/>
        <v>YES</v>
      </c>
      <c r="AB781" s="17" t="str">
        <f t="shared" si="336"/>
        <v>YES</v>
      </c>
      <c r="AC781" s="17" t="str">
        <f t="shared" si="337"/>
        <v>YES</v>
      </c>
      <c r="AD781" s="8">
        <v>12</v>
      </c>
      <c r="AE781" s="12">
        <f t="shared" si="338"/>
        <v>0.66666666666666663</v>
      </c>
      <c r="AF781" s="19">
        <f t="shared" si="339"/>
        <v>0</v>
      </c>
      <c r="AG781" s="19">
        <f t="shared" si="340"/>
        <v>1</v>
      </c>
      <c r="AH781" s="19">
        <f t="shared" si="341"/>
        <v>0</v>
      </c>
      <c r="AI781" s="19">
        <f t="shared" si="342"/>
        <v>0</v>
      </c>
      <c r="AJ781" s="19">
        <f t="shared" si="349"/>
        <v>1</v>
      </c>
      <c r="AK781" s="19">
        <f t="shared" si="343"/>
        <v>1</v>
      </c>
      <c r="AL781" s="19">
        <f t="shared" si="344"/>
        <v>1</v>
      </c>
      <c r="AM781" s="8">
        <f t="shared" si="345"/>
        <v>1</v>
      </c>
      <c r="AN781" s="8">
        <f t="shared" si="346"/>
        <v>1</v>
      </c>
      <c r="AO781" s="8">
        <f t="shared" si="347"/>
        <v>1</v>
      </c>
      <c r="AP781" s="8">
        <f t="shared" si="348"/>
        <v>7</v>
      </c>
    </row>
    <row r="782" spans="1:43" x14ac:dyDescent="0.25">
      <c r="A782" s="8" t="s">
        <v>2337</v>
      </c>
      <c r="B782" s="8" t="s">
        <v>2342</v>
      </c>
      <c r="C782" s="9" t="s">
        <v>2010</v>
      </c>
      <c r="D782" s="10" t="s">
        <v>1757</v>
      </c>
      <c r="E782" s="8" t="s">
        <v>1758</v>
      </c>
      <c r="F782" s="11">
        <v>29</v>
      </c>
      <c r="G782" s="11">
        <v>15</v>
      </c>
      <c r="H782" s="11">
        <f t="shared" si="329"/>
        <v>-14</v>
      </c>
      <c r="I782" s="52">
        <f t="shared" si="328"/>
        <v>-0.48275862068965519</v>
      </c>
      <c r="J782" s="11">
        <v>22</v>
      </c>
      <c r="K782" s="11">
        <v>5</v>
      </c>
      <c r="L782" s="14">
        <f t="shared" si="350"/>
        <v>0.22727272727272727</v>
      </c>
      <c r="M782" s="8">
        <v>3</v>
      </c>
      <c r="N782" s="12">
        <f t="shared" si="330"/>
        <v>0.2</v>
      </c>
      <c r="O782" s="8">
        <v>11</v>
      </c>
      <c r="P782" s="12">
        <f t="shared" si="331"/>
        <v>0.73333333333333328</v>
      </c>
      <c r="Q782" s="8">
        <v>8</v>
      </c>
      <c r="R782" s="12">
        <f t="shared" si="332"/>
        <v>0.53333333333333333</v>
      </c>
      <c r="S782" s="8">
        <v>1</v>
      </c>
      <c r="T782" s="8">
        <v>1</v>
      </c>
      <c r="U782" s="8">
        <v>0</v>
      </c>
      <c r="V782" s="8"/>
      <c r="W782" s="8">
        <v>1</v>
      </c>
      <c r="X782" s="8">
        <v>0</v>
      </c>
      <c r="Y782" s="17" t="str">
        <f t="shared" si="333"/>
        <v>YES</v>
      </c>
      <c r="Z782" s="17">
        <f t="shared" si="334"/>
        <v>0</v>
      </c>
      <c r="AA782" s="17">
        <f t="shared" si="335"/>
        <v>0</v>
      </c>
      <c r="AB782" s="17" t="str">
        <f t="shared" si="336"/>
        <v>YES</v>
      </c>
      <c r="AC782" s="17">
        <f t="shared" si="337"/>
        <v>0</v>
      </c>
      <c r="AD782" s="8">
        <v>12</v>
      </c>
      <c r="AE782" s="12">
        <f t="shared" si="338"/>
        <v>0.8</v>
      </c>
      <c r="AF782" s="19">
        <f t="shared" si="339"/>
        <v>0</v>
      </c>
      <c r="AG782" s="19">
        <f t="shared" si="340"/>
        <v>0</v>
      </c>
      <c r="AH782" s="19">
        <f t="shared" si="341"/>
        <v>0</v>
      </c>
      <c r="AI782" s="19">
        <f t="shared" si="342"/>
        <v>0</v>
      </c>
      <c r="AJ782" s="19">
        <f t="shared" si="349"/>
        <v>1</v>
      </c>
      <c r="AK782" s="19">
        <f t="shared" si="343"/>
        <v>1</v>
      </c>
      <c r="AL782" s="19">
        <f t="shared" si="344"/>
        <v>0</v>
      </c>
      <c r="AM782" s="8">
        <f t="shared" si="345"/>
        <v>1</v>
      </c>
      <c r="AN782" s="8">
        <f t="shared" si="346"/>
        <v>1</v>
      </c>
      <c r="AO782" s="8">
        <f t="shared" si="347"/>
        <v>1</v>
      </c>
      <c r="AP782" s="8">
        <f t="shared" si="348"/>
        <v>5</v>
      </c>
    </row>
    <row r="783" spans="1:43" x14ac:dyDescent="0.25">
      <c r="A783" s="8" t="s">
        <v>2337</v>
      </c>
      <c r="B783" s="8" t="s">
        <v>2342</v>
      </c>
      <c r="C783" s="9" t="s">
        <v>2316</v>
      </c>
      <c r="D783" s="10" t="s">
        <v>1759</v>
      </c>
      <c r="E783" s="8" t="s">
        <v>1760</v>
      </c>
      <c r="F783" s="11">
        <v>28</v>
      </c>
      <c r="G783" s="11">
        <v>34</v>
      </c>
      <c r="H783" s="11">
        <f t="shared" si="329"/>
        <v>6</v>
      </c>
      <c r="I783" s="52">
        <f t="shared" si="328"/>
        <v>0.21428571428571427</v>
      </c>
      <c r="J783" s="11">
        <v>27</v>
      </c>
      <c r="K783" s="11">
        <v>8</v>
      </c>
      <c r="L783" s="14">
        <f t="shared" si="350"/>
        <v>0.29629629629629628</v>
      </c>
      <c r="M783" s="8">
        <v>2</v>
      </c>
      <c r="N783" s="12">
        <f t="shared" si="330"/>
        <v>5.8823529411764705E-2</v>
      </c>
      <c r="O783" s="8">
        <v>14</v>
      </c>
      <c r="P783" s="12">
        <f t="shared" si="331"/>
        <v>0.41176470588235292</v>
      </c>
      <c r="Q783" s="8">
        <v>4</v>
      </c>
      <c r="R783" s="12">
        <f t="shared" si="332"/>
        <v>0.11764705882352941</v>
      </c>
      <c r="S783" s="8">
        <v>2</v>
      </c>
      <c r="T783" s="8">
        <v>0</v>
      </c>
      <c r="U783" s="8">
        <v>0</v>
      </c>
      <c r="V783" s="8"/>
      <c r="W783" s="8">
        <v>3</v>
      </c>
      <c r="X783" s="8">
        <v>1</v>
      </c>
      <c r="Y783" s="17">
        <f t="shared" si="333"/>
        <v>0</v>
      </c>
      <c r="Z783" s="17">
        <f t="shared" si="334"/>
        <v>0</v>
      </c>
      <c r="AA783" s="17">
        <f t="shared" si="335"/>
        <v>0</v>
      </c>
      <c r="AB783" s="17" t="str">
        <f t="shared" si="336"/>
        <v>YES</v>
      </c>
      <c r="AC783" s="17" t="str">
        <f t="shared" si="337"/>
        <v>YES</v>
      </c>
      <c r="AD783" s="8">
        <v>3</v>
      </c>
      <c r="AE783" s="12">
        <f t="shared" si="338"/>
        <v>8.8235294117647065E-2</v>
      </c>
      <c r="AF783" s="19">
        <f t="shared" si="339"/>
        <v>0</v>
      </c>
      <c r="AG783" s="19">
        <f t="shared" si="340"/>
        <v>1</v>
      </c>
      <c r="AH783" s="19">
        <f t="shared" si="341"/>
        <v>0</v>
      </c>
      <c r="AI783" s="19">
        <f t="shared" si="342"/>
        <v>0</v>
      </c>
      <c r="AJ783" s="19">
        <f t="shared" si="349"/>
        <v>0</v>
      </c>
      <c r="AK783" s="19">
        <f t="shared" si="343"/>
        <v>0</v>
      </c>
      <c r="AL783" s="19">
        <f t="shared" si="344"/>
        <v>0</v>
      </c>
      <c r="AM783" s="8">
        <f t="shared" si="345"/>
        <v>0</v>
      </c>
      <c r="AN783" s="8">
        <f t="shared" si="346"/>
        <v>1</v>
      </c>
      <c r="AO783" s="8">
        <f t="shared" si="347"/>
        <v>0</v>
      </c>
      <c r="AP783" s="8">
        <f t="shared" si="348"/>
        <v>2</v>
      </c>
    </row>
    <row r="784" spans="1:43" x14ac:dyDescent="0.25">
      <c r="A784" s="8" t="s">
        <v>2337</v>
      </c>
      <c r="B784" s="8" t="s">
        <v>2342</v>
      </c>
      <c r="C784" s="9" t="s">
        <v>2364</v>
      </c>
      <c r="D784" s="10" t="s">
        <v>1761</v>
      </c>
      <c r="E784" s="8" t="s">
        <v>1762</v>
      </c>
      <c r="F784" s="11">
        <v>48</v>
      </c>
      <c r="G784" s="11">
        <v>45</v>
      </c>
      <c r="H784" s="11">
        <f t="shared" si="329"/>
        <v>-3</v>
      </c>
      <c r="I784" s="52">
        <f t="shared" si="328"/>
        <v>-6.25E-2</v>
      </c>
      <c r="J784" s="11">
        <v>23</v>
      </c>
      <c r="K784" s="11">
        <v>11</v>
      </c>
      <c r="L784" s="14">
        <f t="shared" si="350"/>
        <v>0.47826086956521741</v>
      </c>
      <c r="M784" s="8">
        <v>21</v>
      </c>
      <c r="N784" s="12">
        <f t="shared" si="330"/>
        <v>0.46666666666666667</v>
      </c>
      <c r="O784" s="8">
        <v>36</v>
      </c>
      <c r="P784" s="12">
        <f t="shared" si="331"/>
        <v>0.8</v>
      </c>
      <c r="Q784" s="8">
        <v>18</v>
      </c>
      <c r="R784" s="12">
        <f t="shared" si="332"/>
        <v>0.4</v>
      </c>
      <c r="S784" s="8">
        <v>4</v>
      </c>
      <c r="T784" s="8">
        <v>0</v>
      </c>
      <c r="U784" s="8">
        <v>0</v>
      </c>
      <c r="V784" s="8"/>
      <c r="W784" s="8">
        <v>1</v>
      </c>
      <c r="X784" s="8">
        <v>0</v>
      </c>
      <c r="Y784" s="17">
        <f t="shared" si="333"/>
        <v>0</v>
      </c>
      <c r="Z784" s="17">
        <f t="shared" si="334"/>
        <v>0</v>
      </c>
      <c r="AA784" s="17">
        <f t="shared" si="335"/>
        <v>0</v>
      </c>
      <c r="AB784" s="17" t="str">
        <f t="shared" si="336"/>
        <v>YES</v>
      </c>
      <c r="AC784" s="17">
        <f t="shared" si="337"/>
        <v>0</v>
      </c>
      <c r="AD784" s="8">
        <v>29</v>
      </c>
      <c r="AE784" s="12">
        <f t="shared" si="338"/>
        <v>0.64444444444444449</v>
      </c>
      <c r="AF784" s="19">
        <f t="shared" si="339"/>
        <v>1</v>
      </c>
      <c r="AG784" s="19">
        <f t="shared" si="340"/>
        <v>0</v>
      </c>
      <c r="AH784" s="19">
        <f t="shared" si="341"/>
        <v>0</v>
      </c>
      <c r="AI784" s="19">
        <f t="shared" si="342"/>
        <v>1</v>
      </c>
      <c r="AJ784" s="19">
        <f t="shared" si="349"/>
        <v>1</v>
      </c>
      <c r="AK784" s="19">
        <f t="shared" si="343"/>
        <v>0</v>
      </c>
      <c r="AL784" s="19">
        <f t="shared" si="344"/>
        <v>1</v>
      </c>
      <c r="AM784" s="8">
        <f t="shared" si="345"/>
        <v>0</v>
      </c>
      <c r="AN784" s="8">
        <f t="shared" si="346"/>
        <v>1</v>
      </c>
      <c r="AO784" s="8">
        <f t="shared" si="347"/>
        <v>1</v>
      </c>
      <c r="AP784" s="8">
        <f t="shared" si="348"/>
        <v>6</v>
      </c>
    </row>
    <row r="785" spans="1:43" x14ac:dyDescent="0.25">
      <c r="A785" s="8" t="s">
        <v>2337</v>
      </c>
      <c r="B785" s="8" t="s">
        <v>2342</v>
      </c>
      <c r="C785" s="9" t="s">
        <v>2365</v>
      </c>
      <c r="D785" s="10" t="s">
        <v>1763</v>
      </c>
      <c r="E785" s="8" t="s">
        <v>1764</v>
      </c>
      <c r="F785" s="11">
        <v>22</v>
      </c>
      <c r="G785" s="11">
        <v>20</v>
      </c>
      <c r="H785" s="11">
        <f t="shared" si="329"/>
        <v>-2</v>
      </c>
      <c r="I785" s="52">
        <f t="shared" si="328"/>
        <v>-9.0909090909090912E-2</v>
      </c>
      <c r="J785" s="11">
        <v>8</v>
      </c>
      <c r="K785" s="11">
        <v>6</v>
      </c>
      <c r="L785" s="14">
        <f t="shared" si="350"/>
        <v>0.75</v>
      </c>
      <c r="M785" s="8">
        <v>7</v>
      </c>
      <c r="N785" s="12">
        <f t="shared" si="330"/>
        <v>0.35</v>
      </c>
      <c r="O785" s="8">
        <v>10</v>
      </c>
      <c r="P785" s="12">
        <f t="shared" si="331"/>
        <v>0.5</v>
      </c>
      <c r="Q785" s="8">
        <v>10</v>
      </c>
      <c r="R785" s="12">
        <f t="shared" si="332"/>
        <v>0.5</v>
      </c>
      <c r="S785" s="8">
        <v>5</v>
      </c>
      <c r="T785" s="8">
        <v>0</v>
      </c>
      <c r="U785" s="8">
        <v>0</v>
      </c>
      <c r="V785" s="8"/>
      <c r="W785" s="8">
        <v>0</v>
      </c>
      <c r="X785" s="8">
        <v>0</v>
      </c>
      <c r="Y785" s="17">
        <f t="shared" si="333"/>
        <v>0</v>
      </c>
      <c r="Z785" s="17">
        <f t="shared" si="334"/>
        <v>0</v>
      </c>
      <c r="AA785" s="17">
        <f t="shared" si="335"/>
        <v>0</v>
      </c>
      <c r="AB785" s="17">
        <f t="shared" si="336"/>
        <v>0</v>
      </c>
      <c r="AC785" s="17">
        <f t="shared" si="337"/>
        <v>0</v>
      </c>
      <c r="AD785" s="8">
        <v>14</v>
      </c>
      <c r="AE785" s="12">
        <f t="shared" si="338"/>
        <v>0.7</v>
      </c>
      <c r="AF785" s="19">
        <f t="shared" si="339"/>
        <v>0</v>
      </c>
      <c r="AG785" s="19">
        <f t="shared" si="340"/>
        <v>0</v>
      </c>
      <c r="AH785" s="19">
        <f t="shared" si="341"/>
        <v>1</v>
      </c>
      <c r="AI785" s="19">
        <f t="shared" si="342"/>
        <v>0</v>
      </c>
      <c r="AJ785" s="19">
        <f t="shared" si="349"/>
        <v>0</v>
      </c>
      <c r="AK785" s="19">
        <f t="shared" si="343"/>
        <v>1</v>
      </c>
      <c r="AL785" s="19">
        <f t="shared" si="344"/>
        <v>1</v>
      </c>
      <c r="AM785" s="8">
        <f t="shared" si="345"/>
        <v>0</v>
      </c>
      <c r="AN785" s="8">
        <f t="shared" si="346"/>
        <v>0</v>
      </c>
      <c r="AO785" s="8">
        <f t="shared" si="347"/>
        <v>1</v>
      </c>
      <c r="AP785" s="8">
        <f t="shared" si="348"/>
        <v>4</v>
      </c>
    </row>
    <row r="786" spans="1:43" x14ac:dyDescent="0.25">
      <c r="A786" s="8" t="s">
        <v>2337</v>
      </c>
      <c r="B786" s="8" t="s">
        <v>2342</v>
      </c>
      <c r="C786" s="9" t="s">
        <v>2366</v>
      </c>
      <c r="D786" s="10" t="s">
        <v>1765</v>
      </c>
      <c r="E786" s="8" t="s">
        <v>1766</v>
      </c>
      <c r="F786" s="11">
        <v>14</v>
      </c>
      <c r="G786" s="11">
        <v>30</v>
      </c>
      <c r="H786" s="11">
        <f t="shared" si="329"/>
        <v>16</v>
      </c>
      <c r="I786" s="52">
        <f t="shared" si="328"/>
        <v>1.1428571428571428</v>
      </c>
      <c r="J786" s="11">
        <v>9</v>
      </c>
      <c r="K786" s="11">
        <v>6</v>
      </c>
      <c r="L786" s="14">
        <f t="shared" si="350"/>
        <v>0.66666666666666663</v>
      </c>
      <c r="M786" s="8">
        <v>1</v>
      </c>
      <c r="N786" s="12">
        <f t="shared" si="330"/>
        <v>3.3333333333333333E-2</v>
      </c>
      <c r="O786" s="8">
        <v>12</v>
      </c>
      <c r="P786" s="12">
        <f t="shared" si="331"/>
        <v>0.4</v>
      </c>
      <c r="Q786" s="8">
        <v>0</v>
      </c>
      <c r="R786" s="12">
        <f t="shared" si="332"/>
        <v>0</v>
      </c>
      <c r="S786" s="8">
        <v>4</v>
      </c>
      <c r="T786" s="8">
        <v>0</v>
      </c>
      <c r="U786" s="8">
        <v>0</v>
      </c>
      <c r="V786" s="8"/>
      <c r="W786" s="8">
        <v>1</v>
      </c>
      <c r="X786" s="8">
        <v>0</v>
      </c>
      <c r="Y786" s="17">
        <f t="shared" si="333"/>
        <v>0</v>
      </c>
      <c r="Z786" s="17">
        <f t="shared" si="334"/>
        <v>0</v>
      </c>
      <c r="AA786" s="17">
        <f t="shared" si="335"/>
        <v>0</v>
      </c>
      <c r="AB786" s="17" t="str">
        <f t="shared" si="336"/>
        <v>YES</v>
      </c>
      <c r="AC786" s="17">
        <f t="shared" si="337"/>
        <v>0</v>
      </c>
      <c r="AD786" s="8">
        <v>0</v>
      </c>
      <c r="AE786" s="12">
        <f t="shared" si="338"/>
        <v>0</v>
      </c>
      <c r="AF786" s="19">
        <f t="shared" si="339"/>
        <v>0</v>
      </c>
      <c r="AG786" s="19">
        <f t="shared" si="340"/>
        <v>1</v>
      </c>
      <c r="AH786" s="19">
        <f t="shared" si="341"/>
        <v>1</v>
      </c>
      <c r="AI786" s="19">
        <f t="shared" si="342"/>
        <v>0</v>
      </c>
      <c r="AJ786" s="19">
        <f t="shared" si="349"/>
        <v>0</v>
      </c>
      <c r="AK786" s="19">
        <f t="shared" si="343"/>
        <v>0</v>
      </c>
      <c r="AL786" s="19">
        <f t="shared" si="344"/>
        <v>1</v>
      </c>
      <c r="AM786" s="8">
        <f t="shared" si="345"/>
        <v>0</v>
      </c>
      <c r="AN786" s="8">
        <f t="shared" si="346"/>
        <v>1</v>
      </c>
      <c r="AO786" s="8">
        <f t="shared" si="347"/>
        <v>0</v>
      </c>
      <c r="AP786" s="8">
        <f t="shared" si="348"/>
        <v>4</v>
      </c>
    </row>
    <row r="787" spans="1:43" x14ac:dyDescent="0.25">
      <c r="A787" s="8" t="s">
        <v>2337</v>
      </c>
      <c r="B787" s="8" t="s">
        <v>2367</v>
      </c>
      <c r="C787" s="9" t="s">
        <v>1986</v>
      </c>
      <c r="D787" s="10" t="s">
        <v>1767</v>
      </c>
      <c r="E787" s="8" t="s">
        <v>1768</v>
      </c>
      <c r="F787" s="11">
        <v>67</v>
      </c>
      <c r="G787" s="11">
        <v>59</v>
      </c>
      <c r="H787" s="11">
        <f t="shared" si="329"/>
        <v>-8</v>
      </c>
      <c r="I787" s="52">
        <f t="shared" si="328"/>
        <v>-0.11940298507462686</v>
      </c>
      <c r="J787" s="11">
        <v>29</v>
      </c>
      <c r="K787" s="11">
        <v>12</v>
      </c>
      <c r="L787" s="14">
        <f t="shared" si="350"/>
        <v>0.41379310344827586</v>
      </c>
      <c r="M787" s="8">
        <v>24</v>
      </c>
      <c r="N787" s="12">
        <f t="shared" si="330"/>
        <v>0.40677966101694918</v>
      </c>
      <c r="O787" s="8">
        <v>33</v>
      </c>
      <c r="P787" s="12">
        <f t="shared" si="331"/>
        <v>0.55932203389830504</v>
      </c>
      <c r="Q787" s="8">
        <v>35</v>
      </c>
      <c r="R787" s="12">
        <f t="shared" si="332"/>
        <v>0.59322033898305082</v>
      </c>
      <c r="S787" s="8">
        <v>8</v>
      </c>
      <c r="T787" s="8">
        <v>0</v>
      </c>
      <c r="U787" s="8">
        <v>1</v>
      </c>
      <c r="V787" s="8"/>
      <c r="W787" s="8">
        <v>1</v>
      </c>
      <c r="X787" s="8">
        <v>1</v>
      </c>
      <c r="Y787" s="17">
        <f t="shared" si="333"/>
        <v>0</v>
      </c>
      <c r="Z787" s="17" t="str">
        <f t="shared" si="334"/>
        <v>YES</v>
      </c>
      <c r="AA787" s="17">
        <f t="shared" si="335"/>
        <v>0</v>
      </c>
      <c r="AB787" s="17" t="str">
        <f t="shared" si="336"/>
        <v>YES</v>
      </c>
      <c r="AC787" s="17" t="str">
        <f t="shared" si="337"/>
        <v>YES</v>
      </c>
      <c r="AD787" s="8">
        <v>41</v>
      </c>
      <c r="AE787" s="12">
        <f t="shared" si="338"/>
        <v>0.69491525423728817</v>
      </c>
      <c r="AF787" s="19">
        <f t="shared" si="339"/>
        <v>1</v>
      </c>
      <c r="AG787" s="19">
        <f t="shared" si="340"/>
        <v>0</v>
      </c>
      <c r="AH787" s="19">
        <f t="shared" si="341"/>
        <v>0</v>
      </c>
      <c r="AI787" s="19">
        <f t="shared" si="342"/>
        <v>1</v>
      </c>
      <c r="AJ787" s="19">
        <f t="shared" si="349"/>
        <v>0</v>
      </c>
      <c r="AK787" s="19">
        <f t="shared" si="343"/>
        <v>1</v>
      </c>
      <c r="AL787" s="19">
        <f t="shared" si="344"/>
        <v>1</v>
      </c>
      <c r="AM787" s="8">
        <f t="shared" si="345"/>
        <v>1</v>
      </c>
      <c r="AN787" s="8">
        <f t="shared" si="346"/>
        <v>1</v>
      </c>
      <c r="AO787" s="8">
        <f t="shared" si="347"/>
        <v>1</v>
      </c>
      <c r="AP787" s="8">
        <f t="shared" si="348"/>
        <v>7</v>
      </c>
    </row>
    <row r="788" spans="1:43" x14ac:dyDescent="0.25">
      <c r="A788" s="8" t="s">
        <v>2337</v>
      </c>
      <c r="B788" s="8" t="s">
        <v>2367</v>
      </c>
      <c r="C788" s="9" t="s">
        <v>2139</v>
      </c>
      <c r="D788" s="10" t="s">
        <v>1769</v>
      </c>
      <c r="E788" s="8" t="s">
        <v>1770</v>
      </c>
      <c r="F788" s="11">
        <v>36</v>
      </c>
      <c r="G788" s="11">
        <v>26</v>
      </c>
      <c r="H788" s="11">
        <f t="shared" si="329"/>
        <v>-10</v>
      </c>
      <c r="I788" s="52">
        <f t="shared" si="328"/>
        <v>-0.27777777777777779</v>
      </c>
      <c r="J788" s="11">
        <v>9</v>
      </c>
      <c r="K788" s="11">
        <v>7</v>
      </c>
      <c r="L788" s="14">
        <f t="shared" si="350"/>
        <v>0.77777777777777779</v>
      </c>
      <c r="M788" s="8">
        <v>14</v>
      </c>
      <c r="N788" s="12">
        <f t="shared" si="330"/>
        <v>0.53846153846153844</v>
      </c>
      <c r="O788" s="8">
        <v>23</v>
      </c>
      <c r="P788" s="12">
        <f t="shared" si="331"/>
        <v>0.88461538461538458</v>
      </c>
      <c r="Q788" s="8">
        <v>15</v>
      </c>
      <c r="R788" s="12">
        <f t="shared" si="332"/>
        <v>0.57692307692307687</v>
      </c>
      <c r="S788" s="8">
        <v>4</v>
      </c>
      <c r="T788" s="8">
        <v>0</v>
      </c>
      <c r="U788" s="8">
        <v>0</v>
      </c>
      <c r="V788" s="8"/>
      <c r="W788" s="8">
        <v>3</v>
      </c>
      <c r="X788" s="8">
        <v>1</v>
      </c>
      <c r="Y788" s="17">
        <f t="shared" si="333"/>
        <v>0</v>
      </c>
      <c r="Z788" s="17">
        <f t="shared" si="334"/>
        <v>0</v>
      </c>
      <c r="AA788" s="17">
        <f t="shared" si="335"/>
        <v>0</v>
      </c>
      <c r="AB788" s="17" t="str">
        <f t="shared" si="336"/>
        <v>YES</v>
      </c>
      <c r="AC788" s="17" t="str">
        <f t="shared" si="337"/>
        <v>YES</v>
      </c>
      <c r="AD788" s="8">
        <v>17</v>
      </c>
      <c r="AE788" s="12">
        <f t="shared" si="338"/>
        <v>0.65384615384615385</v>
      </c>
      <c r="AF788" s="19">
        <f t="shared" si="339"/>
        <v>0</v>
      </c>
      <c r="AG788" s="19">
        <f t="shared" si="340"/>
        <v>0</v>
      </c>
      <c r="AH788" s="19">
        <f t="shared" si="341"/>
        <v>1</v>
      </c>
      <c r="AI788" s="19">
        <f t="shared" si="342"/>
        <v>1</v>
      </c>
      <c r="AJ788" s="19">
        <f t="shared" si="349"/>
        <v>1</v>
      </c>
      <c r="AK788" s="19">
        <f t="shared" si="343"/>
        <v>1</v>
      </c>
      <c r="AL788" s="19">
        <f t="shared" si="344"/>
        <v>1</v>
      </c>
      <c r="AM788" s="8">
        <f t="shared" si="345"/>
        <v>0</v>
      </c>
      <c r="AN788" s="8">
        <f t="shared" si="346"/>
        <v>1</v>
      </c>
      <c r="AO788" s="8">
        <f t="shared" si="347"/>
        <v>1</v>
      </c>
      <c r="AP788" s="8">
        <f t="shared" si="348"/>
        <v>7</v>
      </c>
    </row>
    <row r="789" spans="1:43" x14ac:dyDescent="0.25">
      <c r="A789" s="8" t="s">
        <v>2337</v>
      </c>
      <c r="B789" s="8" t="s">
        <v>2367</v>
      </c>
      <c r="C789" s="9" t="s">
        <v>2095</v>
      </c>
      <c r="D789" s="10" t="s">
        <v>1771</v>
      </c>
      <c r="E789" s="8" t="s">
        <v>1772</v>
      </c>
      <c r="F789" s="11">
        <v>40</v>
      </c>
      <c r="G789" s="11">
        <v>30</v>
      </c>
      <c r="H789" s="11">
        <f t="shared" si="329"/>
        <v>-10</v>
      </c>
      <c r="I789" s="52">
        <f t="shared" si="328"/>
        <v>-0.25</v>
      </c>
      <c r="J789" s="11">
        <v>11</v>
      </c>
      <c r="K789" s="11">
        <v>9</v>
      </c>
      <c r="L789" s="14">
        <f t="shared" si="350"/>
        <v>0.81818181818181823</v>
      </c>
      <c r="M789" s="8">
        <v>11</v>
      </c>
      <c r="N789" s="12">
        <f t="shared" si="330"/>
        <v>0.36666666666666664</v>
      </c>
      <c r="O789" s="8">
        <v>18</v>
      </c>
      <c r="P789" s="12">
        <f t="shared" si="331"/>
        <v>0.6</v>
      </c>
      <c r="Q789" s="8">
        <v>14</v>
      </c>
      <c r="R789" s="12">
        <f t="shared" si="332"/>
        <v>0.46666666666666667</v>
      </c>
      <c r="S789" s="8">
        <v>7</v>
      </c>
      <c r="T789" s="8">
        <v>0</v>
      </c>
      <c r="U789" s="8">
        <v>0</v>
      </c>
      <c r="V789" s="8"/>
      <c r="W789" s="8">
        <v>0</v>
      </c>
      <c r="X789" s="8">
        <v>0</v>
      </c>
      <c r="Y789" s="17">
        <f t="shared" si="333"/>
        <v>0</v>
      </c>
      <c r="Z789" s="17">
        <f t="shared" si="334"/>
        <v>0</v>
      </c>
      <c r="AA789" s="17">
        <f t="shared" si="335"/>
        <v>0</v>
      </c>
      <c r="AB789" s="17">
        <f t="shared" si="336"/>
        <v>0</v>
      </c>
      <c r="AC789" s="17">
        <f t="shared" si="337"/>
        <v>0</v>
      </c>
      <c r="AD789" s="8">
        <v>22</v>
      </c>
      <c r="AE789" s="12">
        <f t="shared" si="338"/>
        <v>0.73333333333333328</v>
      </c>
      <c r="AF789" s="19">
        <f t="shared" si="339"/>
        <v>0</v>
      </c>
      <c r="AG789" s="19">
        <f t="shared" si="340"/>
        <v>0</v>
      </c>
      <c r="AH789" s="19">
        <f t="shared" si="341"/>
        <v>1</v>
      </c>
      <c r="AI789" s="19">
        <f t="shared" si="342"/>
        <v>0</v>
      </c>
      <c r="AJ789" s="19">
        <f t="shared" si="349"/>
        <v>0</v>
      </c>
      <c r="AK789" s="19">
        <f t="shared" si="343"/>
        <v>0</v>
      </c>
      <c r="AL789" s="19">
        <f t="shared" si="344"/>
        <v>1</v>
      </c>
      <c r="AM789" s="8">
        <f t="shared" si="345"/>
        <v>0</v>
      </c>
      <c r="AN789" s="8">
        <f t="shared" si="346"/>
        <v>0</v>
      </c>
      <c r="AO789" s="8">
        <f t="shared" si="347"/>
        <v>1</v>
      </c>
      <c r="AP789" s="8">
        <f t="shared" si="348"/>
        <v>3</v>
      </c>
    </row>
    <row r="790" spans="1:43" x14ac:dyDescent="0.25">
      <c r="A790" s="8" t="s">
        <v>2337</v>
      </c>
      <c r="B790" s="8" t="s">
        <v>2367</v>
      </c>
      <c r="C790" s="9" t="s">
        <v>2112</v>
      </c>
      <c r="D790" s="10" t="s">
        <v>1773</v>
      </c>
      <c r="E790" s="8" t="s">
        <v>1774</v>
      </c>
      <c r="F790" s="11">
        <v>26</v>
      </c>
      <c r="G790" s="11">
        <v>26</v>
      </c>
      <c r="H790" s="11">
        <f t="shared" si="329"/>
        <v>0</v>
      </c>
      <c r="I790" s="52">
        <f t="shared" si="328"/>
        <v>0</v>
      </c>
      <c r="J790" s="11">
        <v>12</v>
      </c>
      <c r="K790" s="11">
        <v>3</v>
      </c>
      <c r="L790" s="14">
        <f t="shared" si="350"/>
        <v>0.25</v>
      </c>
      <c r="M790" s="8">
        <v>14</v>
      </c>
      <c r="N790" s="12">
        <f t="shared" si="330"/>
        <v>0.53846153846153844</v>
      </c>
      <c r="O790" s="8">
        <v>15</v>
      </c>
      <c r="P790" s="12">
        <f t="shared" si="331"/>
        <v>0.57692307692307687</v>
      </c>
      <c r="Q790" s="8">
        <v>13</v>
      </c>
      <c r="R790" s="12">
        <f t="shared" si="332"/>
        <v>0.5</v>
      </c>
      <c r="S790" s="8">
        <v>4</v>
      </c>
      <c r="T790" s="8">
        <v>0</v>
      </c>
      <c r="U790" s="8">
        <v>0</v>
      </c>
      <c r="V790" s="8"/>
      <c r="W790" s="8">
        <v>0</v>
      </c>
      <c r="X790" s="8">
        <v>0</v>
      </c>
      <c r="Y790" s="17">
        <f t="shared" si="333"/>
        <v>0</v>
      </c>
      <c r="Z790" s="17">
        <f t="shared" si="334"/>
        <v>0</v>
      </c>
      <c r="AA790" s="17">
        <f t="shared" si="335"/>
        <v>0</v>
      </c>
      <c r="AB790" s="17">
        <f t="shared" si="336"/>
        <v>0</v>
      </c>
      <c r="AC790" s="17">
        <f t="shared" si="337"/>
        <v>0</v>
      </c>
      <c r="AD790" s="8">
        <v>18</v>
      </c>
      <c r="AE790" s="12">
        <f t="shared" si="338"/>
        <v>0.69230769230769229</v>
      </c>
      <c r="AF790" s="19">
        <f t="shared" si="339"/>
        <v>0</v>
      </c>
      <c r="AG790" s="19">
        <f t="shared" si="340"/>
        <v>0</v>
      </c>
      <c r="AH790" s="19">
        <f t="shared" si="341"/>
        <v>0</v>
      </c>
      <c r="AI790" s="19">
        <f t="shared" si="342"/>
        <v>1</v>
      </c>
      <c r="AJ790" s="19">
        <f t="shared" si="349"/>
        <v>0</v>
      </c>
      <c r="AK790" s="19">
        <f t="shared" si="343"/>
        <v>1</v>
      </c>
      <c r="AL790" s="19">
        <f t="shared" si="344"/>
        <v>1</v>
      </c>
      <c r="AM790" s="8">
        <f t="shared" si="345"/>
        <v>0</v>
      </c>
      <c r="AN790" s="8">
        <f t="shared" si="346"/>
        <v>0</v>
      </c>
      <c r="AO790" s="8">
        <f t="shared" si="347"/>
        <v>1</v>
      </c>
      <c r="AP790" s="8">
        <f t="shared" si="348"/>
        <v>4</v>
      </c>
    </row>
    <row r="791" spans="1:43" x14ac:dyDescent="0.25">
      <c r="A791" s="8" t="s">
        <v>2337</v>
      </c>
      <c r="B791" s="8" t="s">
        <v>2367</v>
      </c>
      <c r="C791" s="9" t="s">
        <v>1987</v>
      </c>
      <c r="D791" s="10" t="s">
        <v>1775</v>
      </c>
      <c r="E791" s="8" t="s">
        <v>408</v>
      </c>
      <c r="F791" s="11">
        <v>31</v>
      </c>
      <c r="G791" s="11">
        <v>31</v>
      </c>
      <c r="H791" s="11">
        <f t="shared" si="329"/>
        <v>0</v>
      </c>
      <c r="I791" s="52">
        <f t="shared" si="328"/>
        <v>0</v>
      </c>
      <c r="J791" s="11">
        <v>15</v>
      </c>
      <c r="K791" s="11">
        <v>6</v>
      </c>
      <c r="L791" s="14">
        <f t="shared" si="350"/>
        <v>0.4</v>
      </c>
      <c r="M791" s="8">
        <v>11</v>
      </c>
      <c r="N791" s="12">
        <f t="shared" si="330"/>
        <v>0.35483870967741937</v>
      </c>
      <c r="O791" s="8">
        <v>18</v>
      </c>
      <c r="P791" s="12">
        <f t="shared" si="331"/>
        <v>0.58064516129032262</v>
      </c>
      <c r="Q791" s="8">
        <v>18</v>
      </c>
      <c r="R791" s="12">
        <f t="shared" si="332"/>
        <v>0.58064516129032262</v>
      </c>
      <c r="S791" s="8">
        <v>3</v>
      </c>
      <c r="T791" s="8">
        <v>0</v>
      </c>
      <c r="U791" s="8">
        <v>0</v>
      </c>
      <c r="V791" s="8"/>
      <c r="W791" s="8">
        <v>0</v>
      </c>
      <c r="X791" s="8">
        <v>0</v>
      </c>
      <c r="Y791" s="17">
        <f t="shared" si="333"/>
        <v>0</v>
      </c>
      <c r="Z791" s="17">
        <f t="shared" si="334"/>
        <v>0</v>
      </c>
      <c r="AA791" s="17">
        <f t="shared" si="335"/>
        <v>0</v>
      </c>
      <c r="AB791" s="17">
        <f t="shared" si="336"/>
        <v>0</v>
      </c>
      <c r="AC791" s="17">
        <f t="shared" si="337"/>
        <v>0</v>
      </c>
      <c r="AD791" s="8">
        <v>14</v>
      </c>
      <c r="AE791" s="12">
        <f t="shared" si="338"/>
        <v>0.45161290322580644</v>
      </c>
      <c r="AF791" s="19">
        <f t="shared" si="339"/>
        <v>0</v>
      </c>
      <c r="AG791" s="19">
        <f t="shared" si="340"/>
        <v>0</v>
      </c>
      <c r="AH791" s="19">
        <f t="shared" si="341"/>
        <v>0</v>
      </c>
      <c r="AI791" s="19">
        <f t="shared" si="342"/>
        <v>0</v>
      </c>
      <c r="AJ791" s="19">
        <f t="shared" si="349"/>
        <v>0</v>
      </c>
      <c r="AK791" s="19">
        <f t="shared" si="343"/>
        <v>1</v>
      </c>
      <c r="AL791" s="19">
        <f t="shared" si="344"/>
        <v>1</v>
      </c>
      <c r="AM791" s="8">
        <f t="shared" si="345"/>
        <v>0</v>
      </c>
      <c r="AN791" s="8">
        <f t="shared" si="346"/>
        <v>0</v>
      </c>
      <c r="AO791" s="8">
        <f t="shared" si="347"/>
        <v>0</v>
      </c>
      <c r="AP791" s="8">
        <f t="shared" si="348"/>
        <v>2</v>
      </c>
    </row>
    <row r="792" spans="1:43" x14ac:dyDescent="0.25">
      <c r="A792" s="8" t="s">
        <v>2337</v>
      </c>
      <c r="B792" s="8" t="s">
        <v>2367</v>
      </c>
      <c r="C792" s="9" t="s">
        <v>1966</v>
      </c>
      <c r="D792" s="10" t="s">
        <v>1776</v>
      </c>
      <c r="E792" s="8" t="s">
        <v>1777</v>
      </c>
      <c r="F792" s="11">
        <v>26</v>
      </c>
      <c r="G792" s="11">
        <v>34</v>
      </c>
      <c r="H792" s="11">
        <f t="shared" si="329"/>
        <v>8</v>
      </c>
      <c r="I792" s="52">
        <f t="shared" si="328"/>
        <v>0.30769230769230771</v>
      </c>
      <c r="J792" s="11">
        <v>11</v>
      </c>
      <c r="K792" s="11">
        <v>12</v>
      </c>
      <c r="L792" s="14">
        <f t="shared" si="350"/>
        <v>1.0909090909090908</v>
      </c>
      <c r="M792" s="8">
        <v>11</v>
      </c>
      <c r="N792" s="12">
        <f t="shared" si="330"/>
        <v>0.3235294117647059</v>
      </c>
      <c r="O792" s="8">
        <v>26</v>
      </c>
      <c r="P792" s="12">
        <f t="shared" si="331"/>
        <v>0.76470588235294112</v>
      </c>
      <c r="Q792" s="8">
        <v>14</v>
      </c>
      <c r="R792" s="12">
        <f t="shared" si="332"/>
        <v>0.41176470588235292</v>
      </c>
      <c r="S792" s="8">
        <v>3</v>
      </c>
      <c r="T792" s="8">
        <v>0</v>
      </c>
      <c r="U792" s="8">
        <v>0</v>
      </c>
      <c r="V792" s="8"/>
      <c r="W792" s="8">
        <v>0</v>
      </c>
      <c r="X792" s="8">
        <v>0</v>
      </c>
      <c r="Y792" s="17">
        <f t="shared" si="333"/>
        <v>0</v>
      </c>
      <c r="Z792" s="17">
        <f t="shared" si="334"/>
        <v>0</v>
      </c>
      <c r="AA792" s="17">
        <f t="shared" si="335"/>
        <v>0</v>
      </c>
      <c r="AB792" s="17">
        <f t="shared" si="336"/>
        <v>0</v>
      </c>
      <c r="AC792" s="17">
        <f t="shared" si="337"/>
        <v>0</v>
      </c>
      <c r="AD792" s="8">
        <v>20</v>
      </c>
      <c r="AE792" s="12">
        <f t="shared" si="338"/>
        <v>0.58823529411764708</v>
      </c>
      <c r="AF792" s="19">
        <f t="shared" si="339"/>
        <v>0</v>
      </c>
      <c r="AG792" s="19">
        <f t="shared" si="340"/>
        <v>1</v>
      </c>
      <c r="AH792" s="19">
        <f t="shared" si="341"/>
        <v>1</v>
      </c>
      <c r="AI792" s="19">
        <f t="shared" si="342"/>
        <v>0</v>
      </c>
      <c r="AJ792" s="19">
        <f t="shared" si="349"/>
        <v>1</v>
      </c>
      <c r="AK792" s="19">
        <f t="shared" si="343"/>
        <v>0</v>
      </c>
      <c r="AL792" s="19">
        <f t="shared" si="344"/>
        <v>1</v>
      </c>
      <c r="AM792" s="8">
        <f t="shared" si="345"/>
        <v>0</v>
      </c>
      <c r="AN792" s="8">
        <f t="shared" si="346"/>
        <v>0</v>
      </c>
      <c r="AO792" s="8">
        <f t="shared" si="347"/>
        <v>0</v>
      </c>
      <c r="AP792" s="8">
        <f t="shared" si="348"/>
        <v>4</v>
      </c>
    </row>
    <row r="793" spans="1:43" x14ac:dyDescent="0.25">
      <c r="A793" s="8" t="s">
        <v>2337</v>
      </c>
      <c r="B793" s="8" t="s">
        <v>2367</v>
      </c>
      <c r="C793" s="9" t="s">
        <v>1967</v>
      </c>
      <c r="D793" s="10" t="s">
        <v>1778</v>
      </c>
      <c r="E793" s="8" t="s">
        <v>1779</v>
      </c>
      <c r="F793" s="11">
        <v>36</v>
      </c>
      <c r="G793" s="11">
        <v>41</v>
      </c>
      <c r="H793" s="11">
        <f t="shared" si="329"/>
        <v>5</v>
      </c>
      <c r="I793" s="52">
        <f t="shared" si="328"/>
        <v>0.1388888888888889</v>
      </c>
      <c r="J793" s="11">
        <v>11</v>
      </c>
      <c r="K793" s="11">
        <v>5</v>
      </c>
      <c r="L793" s="14">
        <f t="shared" si="350"/>
        <v>0.45454545454545453</v>
      </c>
      <c r="M793" s="8">
        <v>13</v>
      </c>
      <c r="N793" s="12">
        <f t="shared" si="330"/>
        <v>0.31707317073170732</v>
      </c>
      <c r="O793" s="8">
        <v>23</v>
      </c>
      <c r="P793" s="12">
        <f t="shared" si="331"/>
        <v>0.56097560975609762</v>
      </c>
      <c r="Q793" s="8">
        <v>18</v>
      </c>
      <c r="R793" s="12">
        <f t="shared" si="332"/>
        <v>0.43902439024390244</v>
      </c>
      <c r="S793" s="8">
        <v>4</v>
      </c>
      <c r="T793" s="8">
        <v>0</v>
      </c>
      <c r="U793" s="8">
        <v>0</v>
      </c>
      <c r="V793" s="8"/>
      <c r="W793" s="8">
        <v>1</v>
      </c>
      <c r="X793" s="8">
        <v>0</v>
      </c>
      <c r="Y793" s="17">
        <f t="shared" si="333"/>
        <v>0</v>
      </c>
      <c r="Z793" s="17">
        <f t="shared" si="334"/>
        <v>0</v>
      </c>
      <c r="AA793" s="17">
        <f t="shared" si="335"/>
        <v>0</v>
      </c>
      <c r="AB793" s="17" t="str">
        <f t="shared" si="336"/>
        <v>YES</v>
      </c>
      <c r="AC793" s="17">
        <f t="shared" si="337"/>
        <v>0</v>
      </c>
      <c r="AD793" s="8">
        <v>16</v>
      </c>
      <c r="AE793" s="12">
        <f t="shared" si="338"/>
        <v>0.3902439024390244</v>
      </c>
      <c r="AF793" s="19">
        <f t="shared" si="339"/>
        <v>1</v>
      </c>
      <c r="AG793" s="19">
        <f t="shared" si="340"/>
        <v>1</v>
      </c>
      <c r="AH793" s="19">
        <f t="shared" si="341"/>
        <v>0</v>
      </c>
      <c r="AI793" s="19">
        <f t="shared" si="342"/>
        <v>0</v>
      </c>
      <c r="AJ793" s="19">
        <f t="shared" si="349"/>
        <v>0</v>
      </c>
      <c r="AK793" s="19">
        <f t="shared" si="343"/>
        <v>0</v>
      </c>
      <c r="AL793" s="19">
        <f t="shared" si="344"/>
        <v>1</v>
      </c>
      <c r="AM793" s="8">
        <f t="shared" si="345"/>
        <v>0</v>
      </c>
      <c r="AN793" s="8">
        <f t="shared" si="346"/>
        <v>1</v>
      </c>
      <c r="AO793" s="8">
        <f t="shared" si="347"/>
        <v>0</v>
      </c>
      <c r="AP793" s="8">
        <f t="shared" si="348"/>
        <v>4</v>
      </c>
    </row>
    <row r="794" spans="1:43" x14ac:dyDescent="0.25">
      <c r="A794" s="8" t="s">
        <v>2337</v>
      </c>
      <c r="B794" s="8" t="s">
        <v>2367</v>
      </c>
      <c r="C794" s="9" t="s">
        <v>2323</v>
      </c>
      <c r="D794" s="10" t="s">
        <v>1780</v>
      </c>
      <c r="E794" s="8" t="s">
        <v>180</v>
      </c>
      <c r="F794" s="11">
        <v>28</v>
      </c>
      <c r="G794" s="11">
        <v>25</v>
      </c>
      <c r="H794" s="11">
        <f t="shared" si="329"/>
        <v>-3</v>
      </c>
      <c r="I794" s="52">
        <f t="shared" ref="I794:I825" si="351">H794/F794</f>
        <v>-0.10714285714285714</v>
      </c>
      <c r="J794" s="11">
        <v>10</v>
      </c>
      <c r="K794" s="11">
        <v>4</v>
      </c>
      <c r="L794" s="14">
        <f t="shared" si="350"/>
        <v>0.4</v>
      </c>
      <c r="M794" s="8">
        <v>9</v>
      </c>
      <c r="N794" s="12">
        <f t="shared" si="330"/>
        <v>0.36</v>
      </c>
      <c r="O794" s="8">
        <v>18</v>
      </c>
      <c r="P794" s="12">
        <f t="shared" si="331"/>
        <v>0.72</v>
      </c>
      <c r="Q794" s="8">
        <v>15</v>
      </c>
      <c r="R794" s="12">
        <f t="shared" si="332"/>
        <v>0.6</v>
      </c>
      <c r="S794" s="8">
        <v>3</v>
      </c>
      <c r="T794" s="8">
        <v>0</v>
      </c>
      <c r="U794" s="8">
        <v>1</v>
      </c>
      <c r="V794" s="8"/>
      <c r="W794" s="8">
        <v>1</v>
      </c>
      <c r="X794" s="8">
        <v>0</v>
      </c>
      <c r="Y794" s="17">
        <f t="shared" si="333"/>
        <v>0</v>
      </c>
      <c r="Z794" s="17" t="str">
        <f t="shared" si="334"/>
        <v>YES</v>
      </c>
      <c r="AA794" s="17">
        <f t="shared" si="335"/>
        <v>0</v>
      </c>
      <c r="AB794" s="17" t="str">
        <f t="shared" si="336"/>
        <v>YES</v>
      </c>
      <c r="AC794" s="17">
        <f t="shared" si="337"/>
        <v>0</v>
      </c>
      <c r="AD794" s="8">
        <v>14</v>
      </c>
      <c r="AE794" s="12">
        <f t="shared" si="338"/>
        <v>0.56000000000000005</v>
      </c>
      <c r="AF794" s="19">
        <f t="shared" si="339"/>
        <v>0</v>
      </c>
      <c r="AG794" s="19">
        <f t="shared" si="340"/>
        <v>0</v>
      </c>
      <c r="AH794" s="19">
        <f t="shared" si="341"/>
        <v>0</v>
      </c>
      <c r="AI794" s="19">
        <f t="shared" si="342"/>
        <v>0</v>
      </c>
      <c r="AJ794" s="19">
        <f t="shared" si="349"/>
        <v>1</v>
      </c>
      <c r="AK794" s="19">
        <f t="shared" si="343"/>
        <v>1</v>
      </c>
      <c r="AL794" s="19">
        <f t="shared" si="344"/>
        <v>1</v>
      </c>
      <c r="AM794" s="8">
        <f t="shared" si="345"/>
        <v>1</v>
      </c>
      <c r="AN794" s="8">
        <f t="shared" si="346"/>
        <v>1</v>
      </c>
      <c r="AO794" s="8">
        <f t="shared" si="347"/>
        <v>0</v>
      </c>
      <c r="AP794" s="8">
        <f t="shared" si="348"/>
        <v>5</v>
      </c>
    </row>
    <row r="795" spans="1:43" x14ac:dyDescent="0.25">
      <c r="A795" s="8" t="s">
        <v>2337</v>
      </c>
      <c r="B795" s="8" t="s">
        <v>2367</v>
      </c>
      <c r="C795" s="9" t="s">
        <v>2157</v>
      </c>
      <c r="D795" s="10" t="s">
        <v>1781</v>
      </c>
      <c r="E795" s="8" t="s">
        <v>1782</v>
      </c>
      <c r="F795" s="11">
        <v>26</v>
      </c>
      <c r="G795" s="11">
        <v>23</v>
      </c>
      <c r="H795" s="11">
        <f t="shared" si="329"/>
        <v>-3</v>
      </c>
      <c r="I795" s="52">
        <f t="shared" si="351"/>
        <v>-0.11538461538461539</v>
      </c>
      <c r="J795" s="11">
        <v>15</v>
      </c>
      <c r="K795" s="11">
        <v>7</v>
      </c>
      <c r="L795" s="14">
        <f t="shared" si="350"/>
        <v>0.46666666666666667</v>
      </c>
      <c r="M795" s="8">
        <v>8</v>
      </c>
      <c r="N795" s="12">
        <f t="shared" si="330"/>
        <v>0.34782608695652173</v>
      </c>
      <c r="O795" s="8">
        <v>22</v>
      </c>
      <c r="P795" s="12">
        <f t="shared" si="331"/>
        <v>0.95652173913043481</v>
      </c>
      <c r="Q795" s="8">
        <v>11</v>
      </c>
      <c r="R795" s="12">
        <f t="shared" si="332"/>
        <v>0.47826086956521741</v>
      </c>
      <c r="S795" s="8">
        <v>2</v>
      </c>
      <c r="T795" s="8">
        <v>0</v>
      </c>
      <c r="U795" s="8">
        <v>0</v>
      </c>
      <c r="V795" s="8"/>
      <c r="W795" s="8">
        <v>0</v>
      </c>
      <c r="X795" s="8">
        <v>1</v>
      </c>
      <c r="Y795" s="17">
        <f t="shared" si="333"/>
        <v>0</v>
      </c>
      <c r="Z795" s="17">
        <f t="shared" si="334"/>
        <v>0</v>
      </c>
      <c r="AA795" s="17">
        <f t="shared" si="335"/>
        <v>0</v>
      </c>
      <c r="AB795" s="17">
        <f t="shared" si="336"/>
        <v>0</v>
      </c>
      <c r="AC795" s="17" t="str">
        <f t="shared" si="337"/>
        <v>YES</v>
      </c>
      <c r="AD795" s="8">
        <v>10</v>
      </c>
      <c r="AE795" s="12">
        <f t="shared" si="338"/>
        <v>0.43478260869565216</v>
      </c>
      <c r="AF795" s="19">
        <f t="shared" si="339"/>
        <v>0</v>
      </c>
      <c r="AG795" s="19">
        <f t="shared" si="340"/>
        <v>0</v>
      </c>
      <c r="AH795" s="19">
        <f t="shared" si="341"/>
        <v>0</v>
      </c>
      <c r="AI795" s="19">
        <f t="shared" si="342"/>
        <v>0</v>
      </c>
      <c r="AJ795" s="19">
        <f t="shared" si="349"/>
        <v>1</v>
      </c>
      <c r="AK795" s="19">
        <f t="shared" si="343"/>
        <v>0</v>
      </c>
      <c r="AL795" s="19">
        <f t="shared" si="344"/>
        <v>0</v>
      </c>
      <c r="AM795" s="8">
        <f t="shared" si="345"/>
        <v>0</v>
      </c>
      <c r="AN795" s="8">
        <f t="shared" si="346"/>
        <v>1</v>
      </c>
      <c r="AO795" s="8">
        <f t="shared" si="347"/>
        <v>0</v>
      </c>
      <c r="AP795" s="8">
        <f t="shared" si="348"/>
        <v>2</v>
      </c>
    </row>
    <row r="796" spans="1:43" x14ac:dyDescent="0.25">
      <c r="A796" s="20" t="s">
        <v>2337</v>
      </c>
      <c r="B796" s="20" t="s">
        <v>2367</v>
      </c>
      <c r="C796" s="21" t="s">
        <v>2145</v>
      </c>
      <c r="D796" s="22" t="s">
        <v>1783</v>
      </c>
      <c r="E796" s="20" t="s">
        <v>1784</v>
      </c>
      <c r="F796" s="23">
        <v>4</v>
      </c>
      <c r="G796" s="23">
        <v>7</v>
      </c>
      <c r="H796" s="23">
        <f t="shared" si="329"/>
        <v>3</v>
      </c>
      <c r="I796" s="53">
        <f t="shared" si="351"/>
        <v>0.75</v>
      </c>
      <c r="J796" s="23">
        <v>1</v>
      </c>
      <c r="K796" s="23">
        <v>0</v>
      </c>
      <c r="L796" s="24">
        <f>IFERROR(K796/J796,"0")</f>
        <v>0</v>
      </c>
      <c r="M796" s="20">
        <v>1</v>
      </c>
      <c r="N796" s="25">
        <f t="shared" si="330"/>
        <v>0.14285714285714285</v>
      </c>
      <c r="O796" s="20">
        <v>3</v>
      </c>
      <c r="P796" s="25">
        <f t="shared" si="331"/>
        <v>0.42857142857142855</v>
      </c>
      <c r="Q796" s="20">
        <v>3</v>
      </c>
      <c r="R796" s="25">
        <f t="shared" si="332"/>
        <v>0.42857142857142855</v>
      </c>
      <c r="S796" s="20">
        <v>5</v>
      </c>
      <c r="T796" s="20">
        <v>0</v>
      </c>
      <c r="U796" s="20">
        <v>0</v>
      </c>
      <c r="V796" s="20"/>
      <c r="W796" s="20">
        <v>3</v>
      </c>
      <c r="X796" s="20">
        <v>0</v>
      </c>
      <c r="Y796" s="26">
        <f t="shared" si="333"/>
        <v>0</v>
      </c>
      <c r="Z796" s="26">
        <f t="shared" si="334"/>
        <v>0</v>
      </c>
      <c r="AA796" s="26">
        <f t="shared" si="335"/>
        <v>0</v>
      </c>
      <c r="AB796" s="26" t="str">
        <f t="shared" si="336"/>
        <v>YES</v>
      </c>
      <c r="AC796" s="26">
        <f t="shared" si="337"/>
        <v>0</v>
      </c>
      <c r="AD796" s="20">
        <v>0</v>
      </c>
      <c r="AE796" s="25">
        <f t="shared" si="338"/>
        <v>0</v>
      </c>
      <c r="AF796" s="27">
        <f t="shared" si="339"/>
        <v>0</v>
      </c>
      <c r="AG796" s="27">
        <f t="shared" si="340"/>
        <v>1</v>
      </c>
      <c r="AH796" s="27">
        <f t="shared" si="341"/>
        <v>0</v>
      </c>
      <c r="AI796" s="27">
        <f t="shared" si="342"/>
        <v>0</v>
      </c>
      <c r="AJ796" s="27">
        <f t="shared" si="349"/>
        <v>0</v>
      </c>
      <c r="AK796" s="27">
        <f t="shared" si="343"/>
        <v>0</v>
      </c>
      <c r="AL796" s="27">
        <f t="shared" si="344"/>
        <v>1</v>
      </c>
      <c r="AM796" s="20">
        <f t="shared" si="345"/>
        <v>0</v>
      </c>
      <c r="AN796" s="20">
        <f t="shared" si="346"/>
        <v>1</v>
      </c>
      <c r="AO796" s="20">
        <f t="shared" si="347"/>
        <v>0</v>
      </c>
      <c r="AP796" s="20">
        <f t="shared" si="348"/>
        <v>3</v>
      </c>
      <c r="AQ796" s="28"/>
    </row>
    <row r="797" spans="1:43" x14ac:dyDescent="0.25">
      <c r="A797" s="8" t="s">
        <v>2337</v>
      </c>
      <c r="B797" s="8" t="s">
        <v>2367</v>
      </c>
      <c r="C797" s="9" t="s">
        <v>2219</v>
      </c>
      <c r="D797" s="10" t="s">
        <v>1785</v>
      </c>
      <c r="E797" s="8" t="s">
        <v>1786</v>
      </c>
      <c r="F797" s="11">
        <v>61</v>
      </c>
      <c r="G797" s="11">
        <v>48</v>
      </c>
      <c r="H797" s="11">
        <f t="shared" si="329"/>
        <v>-13</v>
      </c>
      <c r="I797" s="52">
        <f t="shared" si="351"/>
        <v>-0.21311475409836064</v>
      </c>
      <c r="J797" s="11">
        <v>23</v>
      </c>
      <c r="K797" s="11">
        <v>8</v>
      </c>
      <c r="L797" s="14">
        <f t="shared" ref="L797:L802" si="352">IFERROR(K797/J797,"0%")</f>
        <v>0.34782608695652173</v>
      </c>
      <c r="M797" s="8">
        <v>17</v>
      </c>
      <c r="N797" s="12">
        <f t="shared" si="330"/>
        <v>0.35416666666666669</v>
      </c>
      <c r="O797" s="8">
        <v>34</v>
      </c>
      <c r="P797" s="12">
        <f t="shared" si="331"/>
        <v>0.70833333333333337</v>
      </c>
      <c r="Q797" s="8">
        <v>20</v>
      </c>
      <c r="R797" s="12">
        <f t="shared" si="332"/>
        <v>0.41666666666666669</v>
      </c>
      <c r="S797" s="8">
        <v>9</v>
      </c>
      <c r="T797" s="8">
        <v>0</v>
      </c>
      <c r="U797" s="8">
        <v>1</v>
      </c>
      <c r="V797" s="8"/>
      <c r="W797" s="8">
        <v>1</v>
      </c>
      <c r="X797" s="8">
        <v>1</v>
      </c>
      <c r="Y797" s="17">
        <f t="shared" si="333"/>
        <v>0</v>
      </c>
      <c r="Z797" s="17" t="str">
        <f t="shared" si="334"/>
        <v>YES</v>
      </c>
      <c r="AA797" s="17">
        <f t="shared" si="335"/>
        <v>0</v>
      </c>
      <c r="AB797" s="17" t="str">
        <f t="shared" si="336"/>
        <v>YES</v>
      </c>
      <c r="AC797" s="17" t="str">
        <f t="shared" si="337"/>
        <v>YES</v>
      </c>
      <c r="AD797" s="8">
        <v>31</v>
      </c>
      <c r="AE797" s="12">
        <f t="shared" si="338"/>
        <v>0.64583333333333337</v>
      </c>
      <c r="AF797" s="19">
        <f t="shared" si="339"/>
        <v>1</v>
      </c>
      <c r="AG797" s="19">
        <f t="shared" si="340"/>
        <v>0</v>
      </c>
      <c r="AH797" s="19">
        <f t="shared" si="341"/>
        <v>0</v>
      </c>
      <c r="AI797" s="19">
        <f t="shared" si="342"/>
        <v>0</v>
      </c>
      <c r="AJ797" s="19">
        <f t="shared" si="349"/>
        <v>1</v>
      </c>
      <c r="AK797" s="19">
        <f t="shared" si="343"/>
        <v>0</v>
      </c>
      <c r="AL797" s="19">
        <f t="shared" si="344"/>
        <v>1</v>
      </c>
      <c r="AM797" s="8">
        <f t="shared" si="345"/>
        <v>1</v>
      </c>
      <c r="AN797" s="8">
        <f t="shared" si="346"/>
        <v>1</v>
      </c>
      <c r="AO797" s="8">
        <f t="shared" si="347"/>
        <v>1</v>
      </c>
      <c r="AP797" s="8">
        <f t="shared" si="348"/>
        <v>6</v>
      </c>
    </row>
    <row r="798" spans="1:43" x14ac:dyDescent="0.25">
      <c r="A798" s="8" t="s">
        <v>2337</v>
      </c>
      <c r="B798" s="8" t="s">
        <v>2367</v>
      </c>
      <c r="C798" s="9" t="s">
        <v>2185</v>
      </c>
      <c r="D798" s="10" t="s">
        <v>1787</v>
      </c>
      <c r="E798" s="8" t="s">
        <v>1788</v>
      </c>
      <c r="F798" s="11">
        <v>84</v>
      </c>
      <c r="G798" s="11">
        <v>90</v>
      </c>
      <c r="H798" s="11">
        <f t="shared" si="329"/>
        <v>6</v>
      </c>
      <c r="I798" s="52">
        <f t="shared" si="351"/>
        <v>7.1428571428571425E-2</v>
      </c>
      <c r="J798" s="11">
        <v>42</v>
      </c>
      <c r="K798" s="11">
        <v>22</v>
      </c>
      <c r="L798" s="14">
        <f t="shared" si="352"/>
        <v>0.52380952380952384</v>
      </c>
      <c r="M798" s="8">
        <v>34</v>
      </c>
      <c r="N798" s="12">
        <f t="shared" si="330"/>
        <v>0.37777777777777777</v>
      </c>
      <c r="O798" s="8">
        <v>71</v>
      </c>
      <c r="P798" s="12">
        <f t="shared" si="331"/>
        <v>0.78888888888888886</v>
      </c>
      <c r="Q798" s="8">
        <v>51</v>
      </c>
      <c r="R798" s="12">
        <f t="shared" si="332"/>
        <v>0.56666666666666665</v>
      </c>
      <c r="S798" s="8">
        <v>12</v>
      </c>
      <c r="T798" s="8">
        <v>0</v>
      </c>
      <c r="U798" s="8">
        <v>0</v>
      </c>
      <c r="V798" s="8"/>
      <c r="W798" s="8">
        <v>0</v>
      </c>
      <c r="X798" s="8">
        <v>2</v>
      </c>
      <c r="Y798" s="17">
        <f t="shared" si="333"/>
        <v>0</v>
      </c>
      <c r="Z798" s="17">
        <f t="shared" si="334"/>
        <v>0</v>
      </c>
      <c r="AA798" s="17">
        <f t="shared" si="335"/>
        <v>0</v>
      </c>
      <c r="AB798" s="17">
        <f t="shared" si="336"/>
        <v>0</v>
      </c>
      <c r="AC798" s="17" t="str">
        <f t="shared" si="337"/>
        <v>YES</v>
      </c>
      <c r="AD798" s="8">
        <v>82</v>
      </c>
      <c r="AE798" s="12">
        <f t="shared" si="338"/>
        <v>0.91111111111111109</v>
      </c>
      <c r="AF798" s="19">
        <f t="shared" si="339"/>
        <v>1</v>
      </c>
      <c r="AG798" s="19">
        <f t="shared" si="340"/>
        <v>0</v>
      </c>
      <c r="AH798" s="19">
        <f t="shared" si="341"/>
        <v>1</v>
      </c>
      <c r="AI798" s="19">
        <f t="shared" si="342"/>
        <v>0</v>
      </c>
      <c r="AJ798" s="19">
        <f t="shared" si="349"/>
        <v>1</v>
      </c>
      <c r="AK798" s="19">
        <f t="shared" si="343"/>
        <v>1</v>
      </c>
      <c r="AL798" s="19">
        <f t="shared" si="344"/>
        <v>1</v>
      </c>
      <c r="AM798" s="8">
        <f t="shared" si="345"/>
        <v>0</v>
      </c>
      <c r="AN798" s="8">
        <f t="shared" si="346"/>
        <v>1</v>
      </c>
      <c r="AO798" s="8">
        <f t="shared" si="347"/>
        <v>1</v>
      </c>
      <c r="AP798" s="8">
        <f t="shared" si="348"/>
        <v>7</v>
      </c>
    </row>
    <row r="799" spans="1:43" x14ac:dyDescent="0.25">
      <c r="A799" s="8" t="s">
        <v>2337</v>
      </c>
      <c r="B799" s="8" t="s">
        <v>2367</v>
      </c>
      <c r="C799" s="9" t="s">
        <v>2167</v>
      </c>
      <c r="D799" s="10" t="s">
        <v>1789</v>
      </c>
      <c r="E799" s="8" t="s">
        <v>1790</v>
      </c>
      <c r="F799" s="11">
        <v>21</v>
      </c>
      <c r="G799" s="11">
        <v>28</v>
      </c>
      <c r="H799" s="11">
        <f t="shared" si="329"/>
        <v>7</v>
      </c>
      <c r="I799" s="52">
        <f t="shared" si="351"/>
        <v>0.33333333333333331</v>
      </c>
      <c r="J799" s="11">
        <v>9</v>
      </c>
      <c r="K799" s="11">
        <v>5</v>
      </c>
      <c r="L799" s="14">
        <f t="shared" si="352"/>
        <v>0.55555555555555558</v>
      </c>
      <c r="M799" s="8">
        <v>7</v>
      </c>
      <c r="N799" s="12">
        <f t="shared" si="330"/>
        <v>0.25</v>
      </c>
      <c r="O799" s="8">
        <v>22</v>
      </c>
      <c r="P799" s="12">
        <f t="shared" si="331"/>
        <v>0.7857142857142857</v>
      </c>
      <c r="Q799" s="8">
        <v>10</v>
      </c>
      <c r="R799" s="12">
        <f t="shared" si="332"/>
        <v>0.35714285714285715</v>
      </c>
      <c r="S799" s="8">
        <v>4</v>
      </c>
      <c r="T799" s="8">
        <v>0</v>
      </c>
      <c r="U799" s="8">
        <v>0</v>
      </c>
      <c r="V799" s="8"/>
      <c r="W799" s="8">
        <v>2</v>
      </c>
      <c r="X799" s="8">
        <v>0</v>
      </c>
      <c r="Y799" s="17">
        <f t="shared" si="333"/>
        <v>0</v>
      </c>
      <c r="Z799" s="17">
        <f t="shared" si="334"/>
        <v>0</v>
      </c>
      <c r="AA799" s="17">
        <f t="shared" si="335"/>
        <v>0</v>
      </c>
      <c r="AB799" s="17" t="str">
        <f t="shared" si="336"/>
        <v>YES</v>
      </c>
      <c r="AC799" s="17">
        <f t="shared" si="337"/>
        <v>0</v>
      </c>
      <c r="AD799" s="8">
        <v>14</v>
      </c>
      <c r="AE799" s="12">
        <f t="shared" si="338"/>
        <v>0.5</v>
      </c>
      <c r="AF799" s="19">
        <f t="shared" si="339"/>
        <v>0</v>
      </c>
      <c r="AG799" s="19">
        <f t="shared" si="340"/>
        <v>1</v>
      </c>
      <c r="AH799" s="19">
        <f t="shared" si="341"/>
        <v>1</v>
      </c>
      <c r="AI799" s="19">
        <f t="shared" si="342"/>
        <v>0</v>
      </c>
      <c r="AJ799" s="19">
        <f t="shared" si="349"/>
        <v>1</v>
      </c>
      <c r="AK799" s="19">
        <f t="shared" si="343"/>
        <v>0</v>
      </c>
      <c r="AL799" s="19">
        <f t="shared" si="344"/>
        <v>1</v>
      </c>
      <c r="AM799" s="8">
        <f t="shared" si="345"/>
        <v>0</v>
      </c>
      <c r="AN799" s="8">
        <f t="shared" si="346"/>
        <v>1</v>
      </c>
      <c r="AO799" s="8">
        <f t="shared" si="347"/>
        <v>0</v>
      </c>
      <c r="AP799" s="8">
        <f t="shared" si="348"/>
        <v>5</v>
      </c>
    </row>
    <row r="800" spans="1:43" x14ac:dyDescent="0.25">
      <c r="A800" s="8" t="s">
        <v>2337</v>
      </c>
      <c r="B800" s="8" t="s">
        <v>2367</v>
      </c>
      <c r="C800" s="9" t="s">
        <v>2160</v>
      </c>
      <c r="D800" s="10" t="s">
        <v>1791</v>
      </c>
      <c r="E800" s="8" t="s">
        <v>1792</v>
      </c>
      <c r="F800" s="11">
        <v>11</v>
      </c>
      <c r="G800" s="11">
        <v>16</v>
      </c>
      <c r="H800" s="11">
        <f t="shared" si="329"/>
        <v>5</v>
      </c>
      <c r="I800" s="52">
        <f t="shared" si="351"/>
        <v>0.45454545454545453</v>
      </c>
      <c r="J800" s="11">
        <v>1</v>
      </c>
      <c r="K800" s="11">
        <v>1</v>
      </c>
      <c r="L800" s="14">
        <f t="shared" si="352"/>
        <v>1</v>
      </c>
      <c r="M800" s="8">
        <v>8</v>
      </c>
      <c r="N800" s="12">
        <f t="shared" si="330"/>
        <v>0.5</v>
      </c>
      <c r="O800" s="8">
        <v>7</v>
      </c>
      <c r="P800" s="12">
        <f t="shared" si="331"/>
        <v>0.4375</v>
      </c>
      <c r="Q800" s="8">
        <v>6</v>
      </c>
      <c r="R800" s="12">
        <f t="shared" si="332"/>
        <v>0.375</v>
      </c>
      <c r="S800" s="8">
        <v>3</v>
      </c>
      <c r="T800" s="8">
        <v>0</v>
      </c>
      <c r="U800" s="8">
        <v>0</v>
      </c>
      <c r="V800" s="8"/>
      <c r="W800" s="8">
        <v>3</v>
      </c>
      <c r="X800" s="8">
        <v>0</v>
      </c>
      <c r="Y800" s="17">
        <f t="shared" si="333"/>
        <v>0</v>
      </c>
      <c r="Z800" s="17">
        <f t="shared" si="334"/>
        <v>0</v>
      </c>
      <c r="AA800" s="17">
        <f t="shared" si="335"/>
        <v>0</v>
      </c>
      <c r="AB800" s="17" t="str">
        <f t="shared" si="336"/>
        <v>YES</v>
      </c>
      <c r="AC800" s="17">
        <f t="shared" si="337"/>
        <v>0</v>
      </c>
      <c r="AD800" s="8">
        <v>8</v>
      </c>
      <c r="AE800" s="12">
        <f t="shared" si="338"/>
        <v>0.5</v>
      </c>
      <c r="AF800" s="19">
        <f t="shared" si="339"/>
        <v>0</v>
      </c>
      <c r="AG800" s="19">
        <f t="shared" si="340"/>
        <v>1</v>
      </c>
      <c r="AH800" s="19">
        <f t="shared" si="341"/>
        <v>1</v>
      </c>
      <c r="AI800" s="19">
        <f t="shared" si="342"/>
        <v>1</v>
      </c>
      <c r="AJ800" s="19">
        <f t="shared" si="349"/>
        <v>0</v>
      </c>
      <c r="AK800" s="19">
        <f t="shared" si="343"/>
        <v>0</v>
      </c>
      <c r="AL800" s="19">
        <f t="shared" si="344"/>
        <v>1</v>
      </c>
      <c r="AM800" s="8">
        <f t="shared" si="345"/>
        <v>0</v>
      </c>
      <c r="AN800" s="8">
        <f t="shared" si="346"/>
        <v>1</v>
      </c>
      <c r="AO800" s="8">
        <f t="shared" si="347"/>
        <v>0</v>
      </c>
      <c r="AP800" s="8">
        <f t="shared" si="348"/>
        <v>5</v>
      </c>
    </row>
    <row r="801" spans="1:43" x14ac:dyDescent="0.25">
      <c r="A801" s="8" t="s">
        <v>2337</v>
      </c>
      <c r="B801" s="8" t="s">
        <v>2367</v>
      </c>
      <c r="C801" s="9" t="s">
        <v>2343</v>
      </c>
      <c r="D801" s="10" t="s">
        <v>1793</v>
      </c>
      <c r="E801" s="8" t="s">
        <v>1794</v>
      </c>
      <c r="F801" s="11">
        <v>14</v>
      </c>
      <c r="G801" s="11">
        <v>13</v>
      </c>
      <c r="H801" s="11">
        <f t="shared" si="329"/>
        <v>-1</v>
      </c>
      <c r="I801" s="52">
        <f t="shared" si="351"/>
        <v>-7.1428571428571425E-2</v>
      </c>
      <c r="J801" s="11">
        <v>9</v>
      </c>
      <c r="K801" s="11">
        <v>3</v>
      </c>
      <c r="L801" s="14">
        <f t="shared" si="352"/>
        <v>0.33333333333333331</v>
      </c>
      <c r="M801" s="8">
        <v>2</v>
      </c>
      <c r="N801" s="12">
        <f t="shared" si="330"/>
        <v>0.15384615384615385</v>
      </c>
      <c r="O801" s="8">
        <v>5</v>
      </c>
      <c r="P801" s="12">
        <f t="shared" si="331"/>
        <v>0.38461538461538464</v>
      </c>
      <c r="Q801" s="8">
        <v>3</v>
      </c>
      <c r="R801" s="12">
        <f t="shared" si="332"/>
        <v>0.23076923076923078</v>
      </c>
      <c r="S801" s="8">
        <v>5</v>
      </c>
      <c r="T801" s="8">
        <v>0</v>
      </c>
      <c r="U801" s="8">
        <v>1</v>
      </c>
      <c r="V801" s="8"/>
      <c r="W801" s="8">
        <v>3</v>
      </c>
      <c r="X801" s="8">
        <v>0</v>
      </c>
      <c r="Y801" s="17">
        <f t="shared" si="333"/>
        <v>0</v>
      </c>
      <c r="Z801" s="17" t="str">
        <f t="shared" si="334"/>
        <v>YES</v>
      </c>
      <c r="AA801" s="17">
        <f t="shared" si="335"/>
        <v>0</v>
      </c>
      <c r="AB801" s="17" t="str">
        <f t="shared" si="336"/>
        <v>YES</v>
      </c>
      <c r="AC801" s="17">
        <f t="shared" si="337"/>
        <v>0</v>
      </c>
      <c r="AD801" s="8">
        <v>6</v>
      </c>
      <c r="AE801" s="12">
        <f t="shared" si="338"/>
        <v>0.46153846153846156</v>
      </c>
      <c r="AF801" s="19">
        <f t="shared" si="339"/>
        <v>0</v>
      </c>
      <c r="AG801" s="19">
        <f t="shared" si="340"/>
        <v>0</v>
      </c>
      <c r="AH801" s="19">
        <f t="shared" si="341"/>
        <v>0</v>
      </c>
      <c r="AI801" s="19">
        <f t="shared" si="342"/>
        <v>0</v>
      </c>
      <c r="AJ801" s="19">
        <f t="shared" si="349"/>
        <v>0</v>
      </c>
      <c r="AK801" s="19">
        <f t="shared" si="343"/>
        <v>0</v>
      </c>
      <c r="AL801" s="19">
        <f t="shared" si="344"/>
        <v>1</v>
      </c>
      <c r="AM801" s="8">
        <f t="shared" si="345"/>
        <v>1</v>
      </c>
      <c r="AN801" s="8">
        <f t="shared" si="346"/>
        <v>1</v>
      </c>
      <c r="AO801" s="8">
        <f t="shared" si="347"/>
        <v>0</v>
      </c>
      <c r="AP801" s="8">
        <f t="shared" si="348"/>
        <v>3</v>
      </c>
    </row>
    <row r="802" spans="1:43" x14ac:dyDescent="0.25">
      <c r="A802" s="8" t="s">
        <v>2337</v>
      </c>
      <c r="B802" s="8" t="s">
        <v>2367</v>
      </c>
      <c r="C802" s="9" t="s">
        <v>2085</v>
      </c>
      <c r="D802" s="10" t="s">
        <v>1795</v>
      </c>
      <c r="E802" s="8" t="s">
        <v>1796</v>
      </c>
      <c r="F802" s="11">
        <v>17</v>
      </c>
      <c r="G802" s="11">
        <v>17</v>
      </c>
      <c r="H802" s="11">
        <f t="shared" si="329"/>
        <v>0</v>
      </c>
      <c r="I802" s="52">
        <f t="shared" si="351"/>
        <v>0</v>
      </c>
      <c r="J802" s="11">
        <v>3</v>
      </c>
      <c r="K802" s="11">
        <v>3</v>
      </c>
      <c r="L802" s="14">
        <f t="shared" si="352"/>
        <v>1</v>
      </c>
      <c r="M802" s="8">
        <v>7</v>
      </c>
      <c r="N802" s="12">
        <f t="shared" si="330"/>
        <v>0.41176470588235292</v>
      </c>
      <c r="O802" s="8">
        <v>15</v>
      </c>
      <c r="P802" s="12">
        <f t="shared" si="331"/>
        <v>0.88235294117647056</v>
      </c>
      <c r="Q802" s="8">
        <v>8</v>
      </c>
      <c r="R802" s="12">
        <f t="shared" si="332"/>
        <v>0.47058823529411764</v>
      </c>
      <c r="S802" s="8">
        <v>4</v>
      </c>
      <c r="T802" s="8">
        <v>0</v>
      </c>
      <c r="U802" s="8">
        <v>0</v>
      </c>
      <c r="V802" s="8"/>
      <c r="W802" s="8">
        <v>0</v>
      </c>
      <c r="X802" s="8">
        <v>0</v>
      </c>
      <c r="Y802" s="17">
        <f t="shared" si="333"/>
        <v>0</v>
      </c>
      <c r="Z802" s="17">
        <f t="shared" si="334"/>
        <v>0</v>
      </c>
      <c r="AA802" s="17">
        <f t="shared" si="335"/>
        <v>0</v>
      </c>
      <c r="AB802" s="17">
        <f t="shared" si="336"/>
        <v>0</v>
      </c>
      <c r="AC802" s="17">
        <f t="shared" si="337"/>
        <v>0</v>
      </c>
      <c r="AD802" s="8">
        <v>7</v>
      </c>
      <c r="AE802" s="12">
        <f t="shared" si="338"/>
        <v>0.41176470588235292</v>
      </c>
      <c r="AF802" s="19">
        <f t="shared" si="339"/>
        <v>0</v>
      </c>
      <c r="AG802" s="19">
        <f t="shared" si="340"/>
        <v>0</v>
      </c>
      <c r="AH802" s="19">
        <f t="shared" si="341"/>
        <v>1</v>
      </c>
      <c r="AI802" s="19">
        <f t="shared" si="342"/>
        <v>1</v>
      </c>
      <c r="AJ802" s="19">
        <f t="shared" si="349"/>
        <v>1</v>
      </c>
      <c r="AK802" s="19">
        <f t="shared" si="343"/>
        <v>0</v>
      </c>
      <c r="AL802" s="19">
        <f t="shared" si="344"/>
        <v>1</v>
      </c>
      <c r="AM802" s="8">
        <f t="shared" si="345"/>
        <v>0</v>
      </c>
      <c r="AN802" s="8">
        <f t="shared" si="346"/>
        <v>0</v>
      </c>
      <c r="AO802" s="8">
        <f t="shared" si="347"/>
        <v>0</v>
      </c>
      <c r="AP802" s="8">
        <f t="shared" si="348"/>
        <v>4</v>
      </c>
    </row>
    <row r="803" spans="1:43" x14ac:dyDescent="0.25">
      <c r="A803" s="20" t="s">
        <v>2337</v>
      </c>
      <c r="B803" s="20" t="s">
        <v>2367</v>
      </c>
      <c r="C803" s="21" t="s">
        <v>2368</v>
      </c>
      <c r="D803" s="22" t="s">
        <v>1797</v>
      </c>
      <c r="E803" s="20" t="s">
        <v>1798</v>
      </c>
      <c r="F803" s="23">
        <v>15</v>
      </c>
      <c r="G803" s="23">
        <v>8</v>
      </c>
      <c r="H803" s="23">
        <f t="shared" si="329"/>
        <v>-7</v>
      </c>
      <c r="I803" s="53">
        <f t="shared" si="351"/>
        <v>-0.46666666666666667</v>
      </c>
      <c r="J803" s="23">
        <v>4</v>
      </c>
      <c r="K803" s="23">
        <v>0</v>
      </c>
      <c r="L803" s="24">
        <f>IFERROR(K803/J803,"0")</f>
        <v>0</v>
      </c>
      <c r="M803" s="20">
        <v>6</v>
      </c>
      <c r="N803" s="25">
        <f t="shared" si="330"/>
        <v>0.75</v>
      </c>
      <c r="O803" s="20">
        <v>7</v>
      </c>
      <c r="P803" s="25">
        <f t="shared" si="331"/>
        <v>0.875</v>
      </c>
      <c r="Q803" s="20">
        <v>4</v>
      </c>
      <c r="R803" s="25">
        <f t="shared" si="332"/>
        <v>0.5</v>
      </c>
      <c r="S803" s="20">
        <v>4</v>
      </c>
      <c r="T803" s="20">
        <v>0</v>
      </c>
      <c r="U803" s="20">
        <v>0</v>
      </c>
      <c r="V803" s="20"/>
      <c r="W803" s="20">
        <v>0</v>
      </c>
      <c r="X803" s="20">
        <v>0</v>
      </c>
      <c r="Y803" s="26">
        <f t="shared" si="333"/>
        <v>0</v>
      </c>
      <c r="Z803" s="26">
        <f t="shared" si="334"/>
        <v>0</v>
      </c>
      <c r="AA803" s="26">
        <f t="shared" si="335"/>
        <v>0</v>
      </c>
      <c r="AB803" s="26">
        <f t="shared" si="336"/>
        <v>0</v>
      </c>
      <c r="AC803" s="26">
        <f t="shared" si="337"/>
        <v>0</v>
      </c>
      <c r="AD803" s="20">
        <v>2</v>
      </c>
      <c r="AE803" s="25">
        <f t="shared" si="338"/>
        <v>0.25</v>
      </c>
      <c r="AF803" s="27">
        <f t="shared" si="339"/>
        <v>0</v>
      </c>
      <c r="AG803" s="27">
        <f t="shared" si="340"/>
        <v>0</v>
      </c>
      <c r="AH803" s="27">
        <f t="shared" si="341"/>
        <v>0</v>
      </c>
      <c r="AI803" s="27">
        <f t="shared" si="342"/>
        <v>1</v>
      </c>
      <c r="AJ803" s="27">
        <f t="shared" si="349"/>
        <v>1</v>
      </c>
      <c r="AK803" s="27">
        <f t="shared" si="343"/>
        <v>1</v>
      </c>
      <c r="AL803" s="27">
        <f t="shared" si="344"/>
        <v>1</v>
      </c>
      <c r="AM803" s="20">
        <f t="shared" si="345"/>
        <v>0</v>
      </c>
      <c r="AN803" s="20">
        <f t="shared" si="346"/>
        <v>0</v>
      </c>
      <c r="AO803" s="20">
        <f t="shared" si="347"/>
        <v>0</v>
      </c>
      <c r="AP803" s="20">
        <f t="shared" si="348"/>
        <v>4</v>
      </c>
      <c r="AQ803" s="28"/>
    </row>
    <row r="804" spans="1:43" x14ac:dyDescent="0.25">
      <c r="A804" s="8" t="s">
        <v>2337</v>
      </c>
      <c r="B804" s="8" t="s">
        <v>2367</v>
      </c>
      <c r="C804" s="9" t="s">
        <v>2064</v>
      </c>
      <c r="D804" s="10" t="s">
        <v>1799</v>
      </c>
      <c r="E804" s="8" t="s">
        <v>1800</v>
      </c>
      <c r="F804" s="11">
        <v>23</v>
      </c>
      <c r="G804" s="11">
        <v>23</v>
      </c>
      <c r="H804" s="11">
        <f t="shared" si="329"/>
        <v>0</v>
      </c>
      <c r="I804" s="52">
        <f t="shared" si="351"/>
        <v>0</v>
      </c>
      <c r="J804" s="11">
        <v>8</v>
      </c>
      <c r="K804" s="11">
        <v>6</v>
      </c>
      <c r="L804" s="14">
        <f t="shared" ref="L804:L823" si="353">IFERROR(K804/J804,"0%")</f>
        <v>0.75</v>
      </c>
      <c r="M804" s="8">
        <v>18</v>
      </c>
      <c r="N804" s="12">
        <f t="shared" si="330"/>
        <v>0.78260869565217395</v>
      </c>
      <c r="O804" s="8">
        <v>20</v>
      </c>
      <c r="P804" s="12">
        <f t="shared" si="331"/>
        <v>0.86956521739130432</v>
      </c>
      <c r="Q804" s="8">
        <v>17</v>
      </c>
      <c r="R804" s="12">
        <f t="shared" si="332"/>
        <v>0.73913043478260865</v>
      </c>
      <c r="S804" s="8">
        <v>6</v>
      </c>
      <c r="T804" s="8">
        <v>0</v>
      </c>
      <c r="U804" s="8">
        <v>1</v>
      </c>
      <c r="V804" s="8"/>
      <c r="W804" s="8">
        <v>1</v>
      </c>
      <c r="X804" s="8">
        <v>1</v>
      </c>
      <c r="Y804" s="17">
        <f t="shared" si="333"/>
        <v>0</v>
      </c>
      <c r="Z804" s="17" t="str">
        <f t="shared" si="334"/>
        <v>YES</v>
      </c>
      <c r="AA804" s="17">
        <f t="shared" si="335"/>
        <v>0</v>
      </c>
      <c r="AB804" s="17" t="str">
        <f t="shared" si="336"/>
        <v>YES</v>
      </c>
      <c r="AC804" s="17" t="str">
        <f t="shared" si="337"/>
        <v>YES</v>
      </c>
      <c r="AD804" s="8">
        <v>17</v>
      </c>
      <c r="AE804" s="12">
        <f t="shared" si="338"/>
        <v>0.73913043478260865</v>
      </c>
      <c r="AF804" s="19">
        <f t="shared" si="339"/>
        <v>0</v>
      </c>
      <c r="AG804" s="19">
        <f t="shared" si="340"/>
        <v>0</v>
      </c>
      <c r="AH804" s="19">
        <f t="shared" si="341"/>
        <v>1</v>
      </c>
      <c r="AI804" s="19">
        <f t="shared" si="342"/>
        <v>1</v>
      </c>
      <c r="AJ804" s="19">
        <f t="shared" si="349"/>
        <v>1</v>
      </c>
      <c r="AK804" s="19">
        <f t="shared" si="343"/>
        <v>1</v>
      </c>
      <c r="AL804" s="19">
        <f t="shared" si="344"/>
        <v>1</v>
      </c>
      <c r="AM804" s="8">
        <f t="shared" si="345"/>
        <v>1</v>
      </c>
      <c r="AN804" s="8">
        <f t="shared" si="346"/>
        <v>1</v>
      </c>
      <c r="AO804" s="8">
        <f t="shared" si="347"/>
        <v>1</v>
      </c>
      <c r="AP804" s="8">
        <f t="shared" si="348"/>
        <v>8</v>
      </c>
    </row>
    <row r="805" spans="1:43" x14ac:dyDescent="0.25">
      <c r="A805" s="8" t="s">
        <v>2337</v>
      </c>
      <c r="B805" s="8" t="s">
        <v>2367</v>
      </c>
      <c r="C805" s="9" t="s">
        <v>2065</v>
      </c>
      <c r="D805" s="10" t="s">
        <v>1801</v>
      </c>
      <c r="E805" s="8" t="s">
        <v>1802</v>
      </c>
      <c r="F805" s="11">
        <v>18</v>
      </c>
      <c r="G805" s="11">
        <v>13</v>
      </c>
      <c r="H805" s="11">
        <f t="shared" si="329"/>
        <v>-5</v>
      </c>
      <c r="I805" s="52">
        <f t="shared" si="351"/>
        <v>-0.27777777777777779</v>
      </c>
      <c r="J805" s="11">
        <v>9</v>
      </c>
      <c r="K805" s="11">
        <v>2</v>
      </c>
      <c r="L805" s="14">
        <f t="shared" si="353"/>
        <v>0.22222222222222221</v>
      </c>
      <c r="M805" s="8">
        <v>5</v>
      </c>
      <c r="N805" s="12">
        <f t="shared" si="330"/>
        <v>0.38461538461538464</v>
      </c>
      <c r="O805" s="8">
        <v>9</v>
      </c>
      <c r="P805" s="48">
        <f t="shared" si="331"/>
        <v>0.69230769230769229</v>
      </c>
      <c r="Q805" s="8">
        <v>6</v>
      </c>
      <c r="R805" s="12">
        <f t="shared" si="332"/>
        <v>0.46153846153846156</v>
      </c>
      <c r="S805" s="8">
        <v>1</v>
      </c>
      <c r="T805" s="8">
        <v>0</v>
      </c>
      <c r="U805" s="8">
        <v>0</v>
      </c>
      <c r="V805" s="8"/>
      <c r="W805" s="8">
        <v>0</v>
      </c>
      <c r="X805" s="8">
        <v>2</v>
      </c>
      <c r="Y805" s="17">
        <f t="shared" si="333"/>
        <v>0</v>
      </c>
      <c r="Z805" s="17">
        <f t="shared" si="334"/>
        <v>0</v>
      </c>
      <c r="AA805" s="17">
        <f t="shared" si="335"/>
        <v>0</v>
      </c>
      <c r="AB805" s="17">
        <f t="shared" si="336"/>
        <v>0</v>
      </c>
      <c r="AC805" s="17" t="str">
        <f t="shared" si="337"/>
        <v>YES</v>
      </c>
      <c r="AD805" s="8">
        <v>2</v>
      </c>
      <c r="AE805" s="12">
        <f t="shared" si="338"/>
        <v>0.15384615384615385</v>
      </c>
      <c r="AF805" s="19">
        <f t="shared" si="339"/>
        <v>0</v>
      </c>
      <c r="AG805" s="19">
        <f t="shared" si="340"/>
        <v>0</v>
      </c>
      <c r="AH805" s="19">
        <f t="shared" si="341"/>
        <v>0</v>
      </c>
      <c r="AI805" s="19">
        <f t="shared" si="342"/>
        <v>0</v>
      </c>
      <c r="AJ805" s="19">
        <f>IF(P805&gt;=0.69,1,0)</f>
        <v>1</v>
      </c>
      <c r="AK805" s="19">
        <f t="shared" si="343"/>
        <v>0</v>
      </c>
      <c r="AL805" s="19">
        <f t="shared" si="344"/>
        <v>0</v>
      </c>
      <c r="AM805" s="8">
        <f t="shared" si="345"/>
        <v>0</v>
      </c>
      <c r="AN805" s="8">
        <f t="shared" si="346"/>
        <v>1</v>
      </c>
      <c r="AO805" s="8">
        <f t="shared" si="347"/>
        <v>0</v>
      </c>
      <c r="AP805" s="8">
        <f t="shared" si="348"/>
        <v>2</v>
      </c>
    </row>
    <row r="806" spans="1:43" x14ac:dyDescent="0.25">
      <c r="A806" s="8" t="s">
        <v>2337</v>
      </c>
      <c r="B806" s="8" t="s">
        <v>2367</v>
      </c>
      <c r="C806" s="9" t="s">
        <v>2130</v>
      </c>
      <c r="D806" s="10" t="s">
        <v>1803</v>
      </c>
      <c r="E806" s="8" t="s">
        <v>1804</v>
      </c>
      <c r="F806" s="11">
        <v>32</v>
      </c>
      <c r="G806" s="11">
        <v>42</v>
      </c>
      <c r="H806" s="11">
        <f t="shared" si="329"/>
        <v>10</v>
      </c>
      <c r="I806" s="52">
        <f t="shared" si="351"/>
        <v>0.3125</v>
      </c>
      <c r="J806" s="11">
        <v>12</v>
      </c>
      <c r="K806" s="11">
        <v>8</v>
      </c>
      <c r="L806" s="14">
        <f t="shared" si="353"/>
        <v>0.66666666666666663</v>
      </c>
      <c r="M806" s="8">
        <v>15</v>
      </c>
      <c r="N806" s="12">
        <f t="shared" si="330"/>
        <v>0.35714285714285715</v>
      </c>
      <c r="O806" s="8">
        <v>32</v>
      </c>
      <c r="P806" s="12">
        <f t="shared" si="331"/>
        <v>0.76190476190476186</v>
      </c>
      <c r="Q806" s="8">
        <v>27</v>
      </c>
      <c r="R806" s="12">
        <f t="shared" si="332"/>
        <v>0.6428571428571429</v>
      </c>
      <c r="S806" s="8">
        <v>7</v>
      </c>
      <c r="T806" s="8">
        <v>0</v>
      </c>
      <c r="U806" s="8">
        <v>1</v>
      </c>
      <c r="V806" s="8"/>
      <c r="W806" s="8">
        <v>1</v>
      </c>
      <c r="X806" s="8">
        <v>0</v>
      </c>
      <c r="Y806" s="17">
        <f t="shared" si="333"/>
        <v>0</v>
      </c>
      <c r="Z806" s="17" t="str">
        <f t="shared" si="334"/>
        <v>YES</v>
      </c>
      <c r="AA806" s="17">
        <f t="shared" si="335"/>
        <v>0</v>
      </c>
      <c r="AB806" s="17" t="str">
        <f t="shared" si="336"/>
        <v>YES</v>
      </c>
      <c r="AC806" s="17">
        <f t="shared" si="337"/>
        <v>0</v>
      </c>
      <c r="AD806" s="8">
        <v>17</v>
      </c>
      <c r="AE806" s="12">
        <f t="shared" si="338"/>
        <v>0.40476190476190477</v>
      </c>
      <c r="AF806" s="19">
        <f t="shared" si="339"/>
        <v>1</v>
      </c>
      <c r="AG806" s="19">
        <f t="shared" si="340"/>
        <v>1</v>
      </c>
      <c r="AH806" s="19">
        <f t="shared" si="341"/>
        <v>1</v>
      </c>
      <c r="AI806" s="19">
        <f t="shared" si="342"/>
        <v>0</v>
      </c>
      <c r="AJ806" s="19">
        <f t="shared" ref="AJ806:AJ819" si="354">IF(P806&gt;=0.695,1,0)</f>
        <v>1</v>
      </c>
      <c r="AK806" s="19">
        <f t="shared" si="343"/>
        <v>1</v>
      </c>
      <c r="AL806" s="19">
        <f t="shared" si="344"/>
        <v>1</v>
      </c>
      <c r="AM806" s="8">
        <f t="shared" si="345"/>
        <v>1</v>
      </c>
      <c r="AN806" s="8">
        <f t="shared" si="346"/>
        <v>1</v>
      </c>
      <c r="AO806" s="8">
        <f t="shared" si="347"/>
        <v>0</v>
      </c>
      <c r="AP806" s="8">
        <f t="shared" si="348"/>
        <v>8</v>
      </c>
    </row>
    <row r="807" spans="1:43" x14ac:dyDescent="0.25">
      <c r="A807" s="8" t="s">
        <v>2337</v>
      </c>
      <c r="B807" s="8" t="s">
        <v>2367</v>
      </c>
      <c r="C807" s="9" t="s">
        <v>2369</v>
      </c>
      <c r="D807" s="10" t="s">
        <v>1805</v>
      </c>
      <c r="E807" s="8" t="s">
        <v>1806</v>
      </c>
      <c r="F807" s="11">
        <v>15</v>
      </c>
      <c r="G807" s="11">
        <v>12</v>
      </c>
      <c r="H807" s="11">
        <f t="shared" si="329"/>
        <v>-3</v>
      </c>
      <c r="I807" s="52">
        <f t="shared" si="351"/>
        <v>-0.2</v>
      </c>
      <c r="J807" s="11">
        <v>11</v>
      </c>
      <c r="K807" s="11">
        <v>4</v>
      </c>
      <c r="L807" s="14">
        <f t="shared" si="353"/>
        <v>0.36363636363636365</v>
      </c>
      <c r="M807" s="8">
        <v>4</v>
      </c>
      <c r="N807" s="12">
        <f t="shared" si="330"/>
        <v>0.33333333333333331</v>
      </c>
      <c r="O807" s="8">
        <v>9</v>
      </c>
      <c r="P807" s="12">
        <f t="shared" si="331"/>
        <v>0.75</v>
      </c>
      <c r="Q807" s="8">
        <v>3</v>
      </c>
      <c r="R807" s="12">
        <f t="shared" si="332"/>
        <v>0.25</v>
      </c>
      <c r="S807" s="8">
        <v>0</v>
      </c>
      <c r="T807" s="8">
        <v>0</v>
      </c>
      <c r="U807" s="8">
        <v>0</v>
      </c>
      <c r="V807" s="8"/>
      <c r="W807" s="8">
        <v>0</v>
      </c>
      <c r="X807" s="8">
        <v>0</v>
      </c>
      <c r="Y807" s="17">
        <f t="shared" si="333"/>
        <v>0</v>
      </c>
      <c r="Z807" s="17">
        <f t="shared" si="334"/>
        <v>0</v>
      </c>
      <c r="AA807" s="17">
        <f t="shared" si="335"/>
        <v>0</v>
      </c>
      <c r="AB807" s="17">
        <f t="shared" si="336"/>
        <v>0</v>
      </c>
      <c r="AC807" s="17">
        <f t="shared" si="337"/>
        <v>0</v>
      </c>
      <c r="AD807" s="8">
        <v>4</v>
      </c>
      <c r="AE807" s="12">
        <f t="shared" si="338"/>
        <v>0.33333333333333331</v>
      </c>
      <c r="AF807" s="19">
        <f t="shared" si="339"/>
        <v>0</v>
      </c>
      <c r="AG807" s="19">
        <f t="shared" si="340"/>
        <v>0</v>
      </c>
      <c r="AH807" s="19">
        <f t="shared" si="341"/>
        <v>0</v>
      </c>
      <c r="AI807" s="19">
        <f t="shared" si="342"/>
        <v>0</v>
      </c>
      <c r="AJ807" s="19">
        <f t="shared" si="354"/>
        <v>1</v>
      </c>
      <c r="AK807" s="19">
        <f t="shared" si="343"/>
        <v>0</v>
      </c>
      <c r="AL807" s="19">
        <f t="shared" si="344"/>
        <v>0</v>
      </c>
      <c r="AM807" s="8">
        <f t="shared" si="345"/>
        <v>0</v>
      </c>
      <c r="AN807" s="8">
        <f t="shared" si="346"/>
        <v>0</v>
      </c>
      <c r="AO807" s="8">
        <f t="shared" si="347"/>
        <v>0</v>
      </c>
      <c r="AP807" s="8">
        <f t="shared" si="348"/>
        <v>1</v>
      </c>
    </row>
    <row r="808" spans="1:43" x14ac:dyDescent="0.25">
      <c r="A808" s="8" t="s">
        <v>2337</v>
      </c>
      <c r="B808" s="8" t="s">
        <v>2367</v>
      </c>
      <c r="C808" s="9" t="s">
        <v>2309</v>
      </c>
      <c r="D808" s="10" t="s">
        <v>1807</v>
      </c>
      <c r="E808" s="8" t="s">
        <v>1808</v>
      </c>
      <c r="F808" s="11">
        <v>24</v>
      </c>
      <c r="G808" s="11">
        <v>25</v>
      </c>
      <c r="H808" s="11">
        <f t="shared" si="329"/>
        <v>1</v>
      </c>
      <c r="I808" s="52">
        <f t="shared" si="351"/>
        <v>4.1666666666666664E-2</v>
      </c>
      <c r="J808" s="11">
        <v>5</v>
      </c>
      <c r="K808" s="11">
        <v>5</v>
      </c>
      <c r="L808" s="14">
        <f t="shared" si="353"/>
        <v>1</v>
      </c>
      <c r="M808" s="8">
        <v>13</v>
      </c>
      <c r="N808" s="12">
        <f t="shared" si="330"/>
        <v>0.52</v>
      </c>
      <c r="O808" s="8">
        <v>17</v>
      </c>
      <c r="P808" s="12">
        <f t="shared" si="331"/>
        <v>0.68</v>
      </c>
      <c r="Q808" s="8">
        <v>13</v>
      </c>
      <c r="R808" s="12">
        <f t="shared" si="332"/>
        <v>0.52</v>
      </c>
      <c r="S808" s="8">
        <v>4</v>
      </c>
      <c r="T808" s="8">
        <v>0</v>
      </c>
      <c r="U808" s="8">
        <v>0</v>
      </c>
      <c r="V808" s="8"/>
      <c r="W808" s="8">
        <v>2</v>
      </c>
      <c r="X808" s="8">
        <v>0</v>
      </c>
      <c r="Y808" s="17">
        <f t="shared" si="333"/>
        <v>0</v>
      </c>
      <c r="Z808" s="17">
        <f t="shared" si="334"/>
        <v>0</v>
      </c>
      <c r="AA808" s="17">
        <f t="shared" si="335"/>
        <v>0</v>
      </c>
      <c r="AB808" s="17" t="str">
        <f t="shared" si="336"/>
        <v>YES</v>
      </c>
      <c r="AC808" s="17">
        <f t="shared" si="337"/>
        <v>0</v>
      </c>
      <c r="AD808" s="8">
        <v>10</v>
      </c>
      <c r="AE808" s="12">
        <f t="shared" si="338"/>
        <v>0.4</v>
      </c>
      <c r="AF808" s="19">
        <f t="shared" si="339"/>
        <v>0</v>
      </c>
      <c r="AG808" s="19">
        <f t="shared" si="340"/>
        <v>0</v>
      </c>
      <c r="AH808" s="19">
        <f t="shared" si="341"/>
        <v>1</v>
      </c>
      <c r="AI808" s="19">
        <f t="shared" si="342"/>
        <v>1</v>
      </c>
      <c r="AJ808" s="19">
        <f t="shared" si="354"/>
        <v>0</v>
      </c>
      <c r="AK808" s="19">
        <f t="shared" si="343"/>
        <v>1</v>
      </c>
      <c r="AL808" s="19">
        <f t="shared" si="344"/>
        <v>1</v>
      </c>
      <c r="AM808" s="8">
        <f t="shared" si="345"/>
        <v>0</v>
      </c>
      <c r="AN808" s="8">
        <f t="shared" si="346"/>
        <v>1</v>
      </c>
      <c r="AO808" s="8">
        <f t="shared" si="347"/>
        <v>0</v>
      </c>
      <c r="AP808" s="8">
        <f t="shared" si="348"/>
        <v>5</v>
      </c>
    </row>
    <row r="809" spans="1:43" x14ac:dyDescent="0.25">
      <c r="A809" s="20" t="s">
        <v>2337</v>
      </c>
      <c r="B809" s="20" t="s">
        <v>2367</v>
      </c>
      <c r="C809" s="21" t="s">
        <v>2370</v>
      </c>
      <c r="D809" s="22" t="s">
        <v>1809</v>
      </c>
      <c r="E809" s="20" t="s">
        <v>1810</v>
      </c>
      <c r="F809" s="23">
        <v>9</v>
      </c>
      <c r="G809" s="23">
        <v>9</v>
      </c>
      <c r="H809" s="23">
        <f t="shared" si="329"/>
        <v>0</v>
      </c>
      <c r="I809" s="53">
        <f t="shared" si="351"/>
        <v>0</v>
      </c>
      <c r="J809" s="23">
        <v>8</v>
      </c>
      <c r="K809" s="23">
        <v>2</v>
      </c>
      <c r="L809" s="24">
        <f t="shared" si="353"/>
        <v>0.25</v>
      </c>
      <c r="M809" s="20">
        <v>1</v>
      </c>
      <c r="N809" s="25">
        <f t="shared" si="330"/>
        <v>0.1111111111111111</v>
      </c>
      <c r="O809" s="20">
        <v>7</v>
      </c>
      <c r="P809" s="25">
        <f t="shared" si="331"/>
        <v>0.77777777777777779</v>
      </c>
      <c r="Q809" s="20">
        <v>3</v>
      </c>
      <c r="R809" s="25">
        <f t="shared" si="332"/>
        <v>0.33333333333333331</v>
      </c>
      <c r="S809" s="20">
        <v>2</v>
      </c>
      <c r="T809" s="20">
        <v>0</v>
      </c>
      <c r="U809" s="20">
        <v>0</v>
      </c>
      <c r="V809" s="20"/>
      <c r="W809" s="20">
        <v>1</v>
      </c>
      <c r="X809" s="20">
        <v>0</v>
      </c>
      <c r="Y809" s="26">
        <f t="shared" si="333"/>
        <v>0</v>
      </c>
      <c r="Z809" s="26">
        <f t="shared" si="334"/>
        <v>0</v>
      </c>
      <c r="AA809" s="26">
        <f t="shared" si="335"/>
        <v>0</v>
      </c>
      <c r="AB809" s="26" t="str">
        <f t="shared" si="336"/>
        <v>YES</v>
      </c>
      <c r="AC809" s="26">
        <f t="shared" si="337"/>
        <v>0</v>
      </c>
      <c r="AD809" s="20">
        <v>2</v>
      </c>
      <c r="AE809" s="25">
        <f t="shared" si="338"/>
        <v>0.22222222222222221</v>
      </c>
      <c r="AF809" s="27">
        <f t="shared" si="339"/>
        <v>0</v>
      </c>
      <c r="AG809" s="27">
        <f t="shared" si="340"/>
        <v>0</v>
      </c>
      <c r="AH809" s="27">
        <f t="shared" si="341"/>
        <v>0</v>
      </c>
      <c r="AI809" s="27">
        <f t="shared" si="342"/>
        <v>0</v>
      </c>
      <c r="AJ809" s="27">
        <f t="shared" si="354"/>
        <v>1</v>
      </c>
      <c r="AK809" s="27">
        <f t="shared" si="343"/>
        <v>0</v>
      </c>
      <c r="AL809" s="27">
        <f t="shared" si="344"/>
        <v>0</v>
      </c>
      <c r="AM809" s="20">
        <f t="shared" si="345"/>
        <v>0</v>
      </c>
      <c r="AN809" s="20">
        <f t="shared" si="346"/>
        <v>1</v>
      </c>
      <c r="AO809" s="20">
        <f t="shared" si="347"/>
        <v>0</v>
      </c>
      <c r="AP809" s="20">
        <f t="shared" si="348"/>
        <v>2</v>
      </c>
      <c r="AQ809" s="28"/>
    </row>
    <row r="810" spans="1:43" x14ac:dyDescent="0.25">
      <c r="A810" s="8" t="s">
        <v>2337</v>
      </c>
      <c r="B810" s="8" t="s">
        <v>2367</v>
      </c>
      <c r="C810" s="9" t="s">
        <v>2371</v>
      </c>
      <c r="D810" s="10" t="s">
        <v>1811</v>
      </c>
      <c r="E810" s="8" t="s">
        <v>1812</v>
      </c>
      <c r="F810" s="11">
        <v>42</v>
      </c>
      <c r="G810" s="11">
        <v>32</v>
      </c>
      <c r="H810" s="11">
        <f t="shared" si="329"/>
        <v>-10</v>
      </c>
      <c r="I810" s="52">
        <f t="shared" si="351"/>
        <v>-0.23809523809523808</v>
      </c>
      <c r="J810" s="11">
        <v>22</v>
      </c>
      <c r="K810" s="11">
        <v>10</v>
      </c>
      <c r="L810" s="14">
        <f t="shared" si="353"/>
        <v>0.45454545454545453</v>
      </c>
      <c r="M810" s="8">
        <v>19</v>
      </c>
      <c r="N810" s="12">
        <f t="shared" si="330"/>
        <v>0.59375</v>
      </c>
      <c r="O810" s="8">
        <v>28</v>
      </c>
      <c r="P810" s="12">
        <f t="shared" si="331"/>
        <v>0.875</v>
      </c>
      <c r="Q810" s="8">
        <v>25</v>
      </c>
      <c r="R810" s="12">
        <f t="shared" si="332"/>
        <v>0.78125</v>
      </c>
      <c r="S810" s="8">
        <v>9</v>
      </c>
      <c r="T810" s="8">
        <v>0</v>
      </c>
      <c r="U810" s="8">
        <v>0</v>
      </c>
      <c r="V810" s="8"/>
      <c r="W810" s="8">
        <v>0</v>
      </c>
      <c r="X810" s="8">
        <v>0</v>
      </c>
      <c r="Y810" s="17">
        <f t="shared" si="333"/>
        <v>0</v>
      </c>
      <c r="Z810" s="17">
        <f t="shared" si="334"/>
        <v>0</v>
      </c>
      <c r="AA810" s="17">
        <f t="shared" si="335"/>
        <v>0</v>
      </c>
      <c r="AB810" s="17">
        <f t="shared" si="336"/>
        <v>0</v>
      </c>
      <c r="AC810" s="17">
        <f t="shared" si="337"/>
        <v>0</v>
      </c>
      <c r="AD810" s="8">
        <v>23</v>
      </c>
      <c r="AE810" s="12">
        <f t="shared" si="338"/>
        <v>0.71875</v>
      </c>
      <c r="AF810" s="19">
        <f t="shared" si="339"/>
        <v>0</v>
      </c>
      <c r="AG810" s="19">
        <f t="shared" si="340"/>
        <v>0</v>
      </c>
      <c r="AH810" s="19">
        <f t="shared" si="341"/>
        <v>0</v>
      </c>
      <c r="AI810" s="19">
        <f t="shared" si="342"/>
        <v>1</v>
      </c>
      <c r="AJ810" s="19">
        <f t="shared" si="354"/>
        <v>1</v>
      </c>
      <c r="AK810" s="19">
        <f t="shared" si="343"/>
        <v>1</v>
      </c>
      <c r="AL810" s="19">
        <f t="shared" si="344"/>
        <v>1</v>
      </c>
      <c r="AM810" s="8">
        <f t="shared" si="345"/>
        <v>0</v>
      </c>
      <c r="AN810" s="8">
        <f t="shared" si="346"/>
        <v>0</v>
      </c>
      <c r="AO810" s="8">
        <f t="shared" si="347"/>
        <v>1</v>
      </c>
      <c r="AP810" s="8">
        <f t="shared" si="348"/>
        <v>5</v>
      </c>
    </row>
    <row r="811" spans="1:43" x14ac:dyDescent="0.25">
      <c r="A811" s="20" t="s">
        <v>2337</v>
      </c>
      <c r="B811" s="20" t="s">
        <v>2367</v>
      </c>
      <c r="C811" s="21" t="s">
        <v>2372</v>
      </c>
      <c r="D811" s="22" t="s">
        <v>1813</v>
      </c>
      <c r="E811" s="20" t="s">
        <v>1814</v>
      </c>
      <c r="F811" s="23">
        <v>15</v>
      </c>
      <c r="G811" s="23">
        <v>8</v>
      </c>
      <c r="H811" s="23">
        <f t="shared" si="329"/>
        <v>-7</v>
      </c>
      <c r="I811" s="53">
        <f t="shared" si="351"/>
        <v>-0.46666666666666667</v>
      </c>
      <c r="J811" s="23">
        <v>10</v>
      </c>
      <c r="K811" s="23">
        <v>3</v>
      </c>
      <c r="L811" s="24">
        <f t="shared" si="353"/>
        <v>0.3</v>
      </c>
      <c r="M811" s="20">
        <v>7</v>
      </c>
      <c r="N811" s="25">
        <f t="shared" si="330"/>
        <v>0.875</v>
      </c>
      <c r="O811" s="20">
        <v>8</v>
      </c>
      <c r="P811" s="25">
        <f t="shared" si="331"/>
        <v>1</v>
      </c>
      <c r="Q811" s="20">
        <v>5</v>
      </c>
      <c r="R811" s="25">
        <f t="shared" si="332"/>
        <v>0.625</v>
      </c>
      <c r="S811" s="20">
        <v>3</v>
      </c>
      <c r="T811" s="20">
        <v>0</v>
      </c>
      <c r="U811" s="20">
        <v>0</v>
      </c>
      <c r="V811" s="20"/>
      <c r="W811" s="20">
        <v>0</v>
      </c>
      <c r="X811" s="20">
        <v>0</v>
      </c>
      <c r="Y811" s="26">
        <f t="shared" si="333"/>
        <v>0</v>
      </c>
      <c r="Z811" s="26">
        <f t="shared" si="334"/>
        <v>0</v>
      </c>
      <c r="AA811" s="26">
        <f t="shared" si="335"/>
        <v>0</v>
      </c>
      <c r="AB811" s="26">
        <f t="shared" si="336"/>
        <v>0</v>
      </c>
      <c r="AC811" s="26">
        <f t="shared" si="337"/>
        <v>0</v>
      </c>
      <c r="AD811" s="20">
        <v>6</v>
      </c>
      <c r="AE811" s="25">
        <f t="shared" si="338"/>
        <v>0.75</v>
      </c>
      <c r="AF811" s="27">
        <f t="shared" si="339"/>
        <v>0</v>
      </c>
      <c r="AG811" s="27">
        <f t="shared" si="340"/>
        <v>0</v>
      </c>
      <c r="AH811" s="27">
        <f t="shared" si="341"/>
        <v>0</v>
      </c>
      <c r="AI811" s="27">
        <f t="shared" si="342"/>
        <v>1</v>
      </c>
      <c r="AJ811" s="27">
        <f t="shared" si="354"/>
        <v>1</v>
      </c>
      <c r="AK811" s="27">
        <f t="shared" si="343"/>
        <v>1</v>
      </c>
      <c r="AL811" s="27">
        <f t="shared" si="344"/>
        <v>1</v>
      </c>
      <c r="AM811" s="20">
        <f t="shared" si="345"/>
        <v>0</v>
      </c>
      <c r="AN811" s="20">
        <f t="shared" si="346"/>
        <v>0</v>
      </c>
      <c r="AO811" s="20">
        <f t="shared" si="347"/>
        <v>1</v>
      </c>
      <c r="AP811" s="20">
        <f t="shared" si="348"/>
        <v>5</v>
      </c>
      <c r="AQ811" s="28"/>
    </row>
    <row r="812" spans="1:43" x14ac:dyDescent="0.25">
      <c r="A812" s="8" t="s">
        <v>2337</v>
      </c>
      <c r="B812" s="8" t="s">
        <v>2367</v>
      </c>
      <c r="C812" s="9" t="s">
        <v>2267</v>
      </c>
      <c r="D812" s="10" t="s">
        <v>1815</v>
      </c>
      <c r="E812" s="8" t="s">
        <v>1816</v>
      </c>
      <c r="F812" s="11">
        <v>32</v>
      </c>
      <c r="G812" s="11">
        <v>37</v>
      </c>
      <c r="H812" s="11">
        <f t="shared" si="329"/>
        <v>5</v>
      </c>
      <c r="I812" s="52">
        <f t="shared" si="351"/>
        <v>0.15625</v>
      </c>
      <c r="J812" s="11">
        <v>12</v>
      </c>
      <c r="K812" s="11">
        <v>7</v>
      </c>
      <c r="L812" s="14">
        <f t="shared" si="353"/>
        <v>0.58333333333333337</v>
      </c>
      <c r="M812" s="8">
        <v>15</v>
      </c>
      <c r="N812" s="12">
        <f t="shared" si="330"/>
        <v>0.40540540540540543</v>
      </c>
      <c r="O812" s="8">
        <v>27</v>
      </c>
      <c r="P812" s="12">
        <f t="shared" si="331"/>
        <v>0.72972972972972971</v>
      </c>
      <c r="Q812" s="8">
        <v>19</v>
      </c>
      <c r="R812" s="12">
        <f t="shared" si="332"/>
        <v>0.51351351351351349</v>
      </c>
      <c r="S812" s="8">
        <v>3</v>
      </c>
      <c r="T812" s="8">
        <v>1</v>
      </c>
      <c r="U812" s="8">
        <v>0</v>
      </c>
      <c r="V812" s="8"/>
      <c r="W812" s="8">
        <v>0</v>
      </c>
      <c r="X812" s="8">
        <v>1</v>
      </c>
      <c r="Y812" s="17" t="str">
        <f t="shared" si="333"/>
        <v>YES</v>
      </c>
      <c r="Z812" s="17">
        <f t="shared" si="334"/>
        <v>0</v>
      </c>
      <c r="AA812" s="17">
        <f t="shared" si="335"/>
        <v>0</v>
      </c>
      <c r="AB812" s="17">
        <f t="shared" si="336"/>
        <v>0</v>
      </c>
      <c r="AC812" s="17" t="str">
        <f t="shared" si="337"/>
        <v>YES</v>
      </c>
      <c r="AD812" s="8">
        <v>23</v>
      </c>
      <c r="AE812" s="12">
        <f t="shared" si="338"/>
        <v>0.6216216216216216</v>
      </c>
      <c r="AF812" s="19">
        <f t="shared" si="339"/>
        <v>1</v>
      </c>
      <c r="AG812" s="19">
        <f t="shared" si="340"/>
        <v>1</v>
      </c>
      <c r="AH812" s="19">
        <f t="shared" si="341"/>
        <v>1</v>
      </c>
      <c r="AI812" s="19">
        <f t="shared" si="342"/>
        <v>1</v>
      </c>
      <c r="AJ812" s="19">
        <f t="shared" si="354"/>
        <v>1</v>
      </c>
      <c r="AK812" s="19">
        <f t="shared" si="343"/>
        <v>1</v>
      </c>
      <c r="AL812" s="19">
        <f t="shared" si="344"/>
        <v>1</v>
      </c>
      <c r="AM812" s="8">
        <f t="shared" si="345"/>
        <v>1</v>
      </c>
      <c r="AN812" s="8">
        <f t="shared" si="346"/>
        <v>1</v>
      </c>
      <c r="AO812" s="8">
        <f t="shared" si="347"/>
        <v>1</v>
      </c>
      <c r="AP812" s="8">
        <f t="shared" si="348"/>
        <v>10</v>
      </c>
    </row>
    <row r="813" spans="1:43" x14ac:dyDescent="0.25">
      <c r="A813" s="8" t="s">
        <v>2337</v>
      </c>
      <c r="B813" s="8" t="s">
        <v>2367</v>
      </c>
      <c r="C813" s="9" t="s">
        <v>2118</v>
      </c>
      <c r="D813" s="10" t="s">
        <v>1817</v>
      </c>
      <c r="E813" s="8" t="s">
        <v>1818</v>
      </c>
      <c r="F813" s="11">
        <v>20</v>
      </c>
      <c r="G813" s="11">
        <v>40</v>
      </c>
      <c r="H813" s="11">
        <f t="shared" si="329"/>
        <v>20</v>
      </c>
      <c r="I813" s="52">
        <f t="shared" si="351"/>
        <v>1</v>
      </c>
      <c r="J813" s="11">
        <v>7</v>
      </c>
      <c r="K813" s="11">
        <v>3</v>
      </c>
      <c r="L813" s="14">
        <f t="shared" si="353"/>
        <v>0.42857142857142855</v>
      </c>
      <c r="M813" s="8">
        <v>10</v>
      </c>
      <c r="N813" s="12">
        <f t="shared" si="330"/>
        <v>0.25</v>
      </c>
      <c r="O813" s="8">
        <v>18</v>
      </c>
      <c r="P813" s="12">
        <f t="shared" si="331"/>
        <v>0.45</v>
      </c>
      <c r="Q813" s="8">
        <v>18</v>
      </c>
      <c r="R813" s="12">
        <f t="shared" si="332"/>
        <v>0.45</v>
      </c>
      <c r="S813" s="8">
        <v>5</v>
      </c>
      <c r="T813" s="8">
        <v>0</v>
      </c>
      <c r="U813" s="8">
        <v>1</v>
      </c>
      <c r="V813" s="8"/>
      <c r="W813" s="8">
        <v>1</v>
      </c>
      <c r="X813" s="8">
        <v>0</v>
      </c>
      <c r="Y813" s="17">
        <f t="shared" si="333"/>
        <v>0</v>
      </c>
      <c r="Z813" s="17" t="str">
        <f t="shared" si="334"/>
        <v>YES</v>
      </c>
      <c r="AA813" s="17">
        <f t="shared" si="335"/>
        <v>0</v>
      </c>
      <c r="AB813" s="17" t="str">
        <f t="shared" si="336"/>
        <v>YES</v>
      </c>
      <c r="AC813" s="17">
        <f t="shared" si="337"/>
        <v>0</v>
      </c>
      <c r="AD813" s="8">
        <v>13</v>
      </c>
      <c r="AE813" s="12">
        <f t="shared" si="338"/>
        <v>0.32500000000000001</v>
      </c>
      <c r="AF813" s="19">
        <f t="shared" si="339"/>
        <v>1</v>
      </c>
      <c r="AG813" s="19">
        <f t="shared" si="340"/>
        <v>1</v>
      </c>
      <c r="AH813" s="19">
        <f t="shared" si="341"/>
        <v>0</v>
      </c>
      <c r="AI813" s="19">
        <f t="shared" si="342"/>
        <v>0</v>
      </c>
      <c r="AJ813" s="19">
        <f t="shared" si="354"/>
        <v>0</v>
      </c>
      <c r="AK813" s="19">
        <f t="shared" si="343"/>
        <v>0</v>
      </c>
      <c r="AL813" s="19">
        <f t="shared" si="344"/>
        <v>1</v>
      </c>
      <c r="AM813" s="8">
        <f t="shared" si="345"/>
        <v>1</v>
      </c>
      <c r="AN813" s="8">
        <f t="shared" si="346"/>
        <v>1</v>
      </c>
      <c r="AO813" s="8">
        <f t="shared" si="347"/>
        <v>0</v>
      </c>
      <c r="AP813" s="8">
        <f t="shared" si="348"/>
        <v>5</v>
      </c>
    </row>
    <row r="814" spans="1:43" x14ac:dyDescent="0.25">
      <c r="A814" s="8" t="s">
        <v>2337</v>
      </c>
      <c r="B814" s="8" t="s">
        <v>2367</v>
      </c>
      <c r="C814" s="9" t="s">
        <v>2373</v>
      </c>
      <c r="D814" s="10" t="s">
        <v>1819</v>
      </c>
      <c r="E814" s="8" t="s">
        <v>1820</v>
      </c>
      <c r="F814" s="11">
        <v>59</v>
      </c>
      <c r="G814" s="11">
        <v>51</v>
      </c>
      <c r="H814" s="11">
        <f t="shared" si="329"/>
        <v>-8</v>
      </c>
      <c r="I814" s="52">
        <f t="shared" si="351"/>
        <v>-0.13559322033898305</v>
      </c>
      <c r="J814" s="11">
        <v>35</v>
      </c>
      <c r="K814" s="11">
        <v>13</v>
      </c>
      <c r="L814" s="14">
        <f t="shared" si="353"/>
        <v>0.37142857142857144</v>
      </c>
      <c r="M814" s="8">
        <v>3</v>
      </c>
      <c r="N814" s="12">
        <f t="shared" si="330"/>
        <v>5.8823529411764705E-2</v>
      </c>
      <c r="O814" s="8">
        <v>25</v>
      </c>
      <c r="P814" s="12">
        <f t="shared" si="331"/>
        <v>0.49019607843137253</v>
      </c>
      <c r="Q814" s="8">
        <v>18</v>
      </c>
      <c r="R814" s="12">
        <f t="shared" si="332"/>
        <v>0.35294117647058826</v>
      </c>
      <c r="S814" s="8">
        <v>0</v>
      </c>
      <c r="T814" s="8">
        <v>0</v>
      </c>
      <c r="U814" s="8">
        <v>0</v>
      </c>
      <c r="V814" s="8"/>
      <c r="W814" s="8">
        <v>1</v>
      </c>
      <c r="X814" s="8">
        <v>0</v>
      </c>
      <c r="Y814" s="17">
        <f t="shared" si="333"/>
        <v>0</v>
      </c>
      <c r="Z814" s="17">
        <f t="shared" si="334"/>
        <v>0</v>
      </c>
      <c r="AA814" s="17">
        <f t="shared" si="335"/>
        <v>0</v>
      </c>
      <c r="AB814" s="17" t="str">
        <f t="shared" si="336"/>
        <v>YES</v>
      </c>
      <c r="AC814" s="17">
        <f t="shared" si="337"/>
        <v>0</v>
      </c>
      <c r="AD814" s="8">
        <v>11</v>
      </c>
      <c r="AE814" s="12">
        <f t="shared" si="338"/>
        <v>0.21568627450980393</v>
      </c>
      <c r="AF814" s="19">
        <f t="shared" si="339"/>
        <v>1</v>
      </c>
      <c r="AG814" s="19">
        <f t="shared" si="340"/>
        <v>0</v>
      </c>
      <c r="AH814" s="19">
        <f t="shared" si="341"/>
        <v>0</v>
      </c>
      <c r="AI814" s="19">
        <f t="shared" si="342"/>
        <v>0</v>
      </c>
      <c r="AJ814" s="19">
        <f t="shared" si="354"/>
        <v>0</v>
      </c>
      <c r="AK814" s="19">
        <f t="shared" si="343"/>
        <v>0</v>
      </c>
      <c r="AL814" s="19">
        <f t="shared" si="344"/>
        <v>0</v>
      </c>
      <c r="AM814" s="8">
        <f t="shared" si="345"/>
        <v>0</v>
      </c>
      <c r="AN814" s="8">
        <f t="shared" si="346"/>
        <v>1</v>
      </c>
      <c r="AO814" s="8">
        <f t="shared" si="347"/>
        <v>0</v>
      </c>
      <c r="AP814" s="8">
        <f t="shared" si="348"/>
        <v>2</v>
      </c>
    </row>
    <row r="815" spans="1:43" x14ac:dyDescent="0.25">
      <c r="A815" s="8" t="s">
        <v>2337</v>
      </c>
      <c r="B815" s="8" t="s">
        <v>2374</v>
      </c>
      <c r="C815" s="9" t="s">
        <v>2081</v>
      </c>
      <c r="D815" s="10" t="s">
        <v>1821</v>
      </c>
      <c r="E815" s="8" t="s">
        <v>1822</v>
      </c>
      <c r="F815" s="11">
        <v>22</v>
      </c>
      <c r="G815" s="11">
        <v>25</v>
      </c>
      <c r="H815" s="11">
        <f t="shared" si="329"/>
        <v>3</v>
      </c>
      <c r="I815" s="52">
        <f t="shared" si="351"/>
        <v>0.13636363636363635</v>
      </c>
      <c r="J815" s="11">
        <v>10</v>
      </c>
      <c r="K815" s="11">
        <v>3</v>
      </c>
      <c r="L815" s="14">
        <f t="shared" si="353"/>
        <v>0.3</v>
      </c>
      <c r="M815" s="8">
        <v>11</v>
      </c>
      <c r="N815" s="12">
        <f t="shared" si="330"/>
        <v>0.44</v>
      </c>
      <c r="O815" s="8">
        <v>20</v>
      </c>
      <c r="P815" s="12">
        <f t="shared" si="331"/>
        <v>0.8</v>
      </c>
      <c r="Q815" s="8">
        <v>13</v>
      </c>
      <c r="R815" s="12">
        <f t="shared" si="332"/>
        <v>0.52</v>
      </c>
      <c r="S815" s="8">
        <v>4</v>
      </c>
      <c r="T815" s="8">
        <v>0</v>
      </c>
      <c r="U815" s="8">
        <v>0</v>
      </c>
      <c r="V815" s="8"/>
      <c r="W815" s="8">
        <v>0</v>
      </c>
      <c r="X815" s="8">
        <v>2</v>
      </c>
      <c r="Y815" s="17">
        <f t="shared" si="333"/>
        <v>0</v>
      </c>
      <c r="Z815" s="17">
        <f t="shared" si="334"/>
        <v>0</v>
      </c>
      <c r="AA815" s="17">
        <f t="shared" si="335"/>
        <v>0</v>
      </c>
      <c r="AB815" s="17">
        <f t="shared" si="336"/>
        <v>0</v>
      </c>
      <c r="AC815" s="17" t="str">
        <f t="shared" si="337"/>
        <v>YES</v>
      </c>
      <c r="AD815" s="8">
        <v>17</v>
      </c>
      <c r="AE815" s="12">
        <f t="shared" si="338"/>
        <v>0.68</v>
      </c>
      <c r="AF815" s="19">
        <f t="shared" si="339"/>
        <v>0</v>
      </c>
      <c r="AG815" s="19">
        <f t="shared" si="340"/>
        <v>1</v>
      </c>
      <c r="AH815" s="19">
        <f t="shared" si="341"/>
        <v>0</v>
      </c>
      <c r="AI815" s="19">
        <f t="shared" si="342"/>
        <v>1</v>
      </c>
      <c r="AJ815" s="19">
        <f t="shared" si="354"/>
        <v>1</v>
      </c>
      <c r="AK815" s="19">
        <f t="shared" si="343"/>
        <v>1</v>
      </c>
      <c r="AL815" s="19">
        <f t="shared" si="344"/>
        <v>1</v>
      </c>
      <c r="AM815" s="8">
        <f t="shared" si="345"/>
        <v>0</v>
      </c>
      <c r="AN815" s="8">
        <f t="shared" si="346"/>
        <v>1</v>
      </c>
      <c r="AO815" s="8">
        <f t="shared" si="347"/>
        <v>1</v>
      </c>
      <c r="AP815" s="8">
        <f t="shared" si="348"/>
        <v>7</v>
      </c>
    </row>
    <row r="816" spans="1:43" x14ac:dyDescent="0.25">
      <c r="A816" s="20" t="s">
        <v>2337</v>
      </c>
      <c r="B816" s="20" t="s">
        <v>2374</v>
      </c>
      <c r="C816" s="21" t="s">
        <v>2014</v>
      </c>
      <c r="D816" s="22" t="s">
        <v>1823</v>
      </c>
      <c r="E816" s="20" t="s">
        <v>1824</v>
      </c>
      <c r="F816" s="23">
        <v>7</v>
      </c>
      <c r="G816" s="23">
        <v>5</v>
      </c>
      <c r="H816" s="23">
        <f t="shared" si="329"/>
        <v>-2</v>
      </c>
      <c r="I816" s="53">
        <f t="shared" si="351"/>
        <v>-0.2857142857142857</v>
      </c>
      <c r="J816" s="23">
        <v>2</v>
      </c>
      <c r="K816" s="23">
        <v>1</v>
      </c>
      <c r="L816" s="24">
        <f t="shared" si="353"/>
        <v>0.5</v>
      </c>
      <c r="M816" s="20">
        <v>0</v>
      </c>
      <c r="N816" s="25">
        <f t="shared" si="330"/>
        <v>0</v>
      </c>
      <c r="O816" s="20">
        <v>3</v>
      </c>
      <c r="P816" s="25">
        <f t="shared" si="331"/>
        <v>0.6</v>
      </c>
      <c r="Q816" s="20">
        <v>3</v>
      </c>
      <c r="R816" s="25">
        <f t="shared" si="332"/>
        <v>0.6</v>
      </c>
      <c r="S816" s="20">
        <v>5</v>
      </c>
      <c r="T816" s="20">
        <v>0</v>
      </c>
      <c r="U816" s="20">
        <v>0</v>
      </c>
      <c r="V816" s="20"/>
      <c r="W816" s="20">
        <v>0</v>
      </c>
      <c r="X816" s="20">
        <v>0</v>
      </c>
      <c r="Y816" s="26">
        <f t="shared" si="333"/>
        <v>0</v>
      </c>
      <c r="Z816" s="26">
        <f t="shared" si="334"/>
        <v>0</v>
      </c>
      <c r="AA816" s="26">
        <f t="shared" si="335"/>
        <v>0</v>
      </c>
      <c r="AB816" s="26">
        <f t="shared" si="336"/>
        <v>0</v>
      </c>
      <c r="AC816" s="26">
        <f t="shared" si="337"/>
        <v>0</v>
      </c>
      <c r="AD816" s="20">
        <v>3</v>
      </c>
      <c r="AE816" s="25">
        <f t="shared" si="338"/>
        <v>0.6</v>
      </c>
      <c r="AF816" s="27">
        <f t="shared" si="339"/>
        <v>0</v>
      </c>
      <c r="AG816" s="27">
        <f t="shared" si="340"/>
        <v>0</v>
      </c>
      <c r="AH816" s="27">
        <f t="shared" si="341"/>
        <v>1</v>
      </c>
      <c r="AI816" s="27">
        <f t="shared" si="342"/>
        <v>0</v>
      </c>
      <c r="AJ816" s="27">
        <f t="shared" si="354"/>
        <v>0</v>
      </c>
      <c r="AK816" s="27">
        <f t="shared" si="343"/>
        <v>1</v>
      </c>
      <c r="AL816" s="27">
        <f t="shared" si="344"/>
        <v>1</v>
      </c>
      <c r="AM816" s="20">
        <f t="shared" si="345"/>
        <v>0</v>
      </c>
      <c r="AN816" s="20">
        <f t="shared" si="346"/>
        <v>0</v>
      </c>
      <c r="AO816" s="20">
        <f t="shared" si="347"/>
        <v>1</v>
      </c>
      <c r="AP816" s="20">
        <f t="shared" si="348"/>
        <v>4</v>
      </c>
      <c r="AQ816" s="28"/>
    </row>
    <row r="817" spans="1:43" x14ac:dyDescent="0.25">
      <c r="A817" s="8" t="s">
        <v>2337</v>
      </c>
      <c r="B817" s="8" t="s">
        <v>2374</v>
      </c>
      <c r="C817" s="9" t="s">
        <v>2015</v>
      </c>
      <c r="D817" s="10" t="s">
        <v>1825</v>
      </c>
      <c r="E817" s="8" t="s">
        <v>1826</v>
      </c>
      <c r="F817" s="11">
        <v>15</v>
      </c>
      <c r="G817" s="11">
        <v>23</v>
      </c>
      <c r="H817" s="11">
        <f t="shared" si="329"/>
        <v>8</v>
      </c>
      <c r="I817" s="52">
        <f t="shared" si="351"/>
        <v>0.53333333333333333</v>
      </c>
      <c r="J817" s="11">
        <v>5</v>
      </c>
      <c r="K817" s="11">
        <v>3</v>
      </c>
      <c r="L817" s="14">
        <f t="shared" si="353"/>
        <v>0.6</v>
      </c>
      <c r="M817" s="8">
        <v>7</v>
      </c>
      <c r="N817" s="12">
        <f t="shared" si="330"/>
        <v>0.30434782608695654</v>
      </c>
      <c r="O817" s="8">
        <v>8</v>
      </c>
      <c r="P817" s="12">
        <f t="shared" si="331"/>
        <v>0.34782608695652173</v>
      </c>
      <c r="Q817" s="8">
        <v>8</v>
      </c>
      <c r="R817" s="12">
        <f t="shared" si="332"/>
        <v>0.34782608695652173</v>
      </c>
      <c r="S817" s="8">
        <v>2</v>
      </c>
      <c r="T817" s="8">
        <v>0</v>
      </c>
      <c r="U817" s="8">
        <v>0</v>
      </c>
      <c r="V817" s="8"/>
      <c r="W817" s="8">
        <v>1</v>
      </c>
      <c r="X817" s="8">
        <v>0</v>
      </c>
      <c r="Y817" s="17">
        <f t="shared" si="333"/>
        <v>0</v>
      </c>
      <c r="Z817" s="17">
        <f t="shared" si="334"/>
        <v>0</v>
      </c>
      <c r="AA817" s="17">
        <f t="shared" si="335"/>
        <v>0</v>
      </c>
      <c r="AB817" s="17" t="str">
        <f t="shared" si="336"/>
        <v>YES</v>
      </c>
      <c r="AC817" s="17">
        <f t="shared" si="337"/>
        <v>0</v>
      </c>
      <c r="AD817" s="8">
        <v>8</v>
      </c>
      <c r="AE817" s="12">
        <f t="shared" si="338"/>
        <v>0.34782608695652173</v>
      </c>
      <c r="AF817" s="19">
        <f t="shared" si="339"/>
        <v>0</v>
      </c>
      <c r="AG817" s="19">
        <f t="shared" si="340"/>
        <v>1</v>
      </c>
      <c r="AH817" s="19">
        <f t="shared" si="341"/>
        <v>1</v>
      </c>
      <c r="AI817" s="19">
        <f t="shared" si="342"/>
        <v>0</v>
      </c>
      <c r="AJ817" s="19">
        <f t="shared" si="354"/>
        <v>0</v>
      </c>
      <c r="AK817" s="19">
        <f t="shared" si="343"/>
        <v>0</v>
      </c>
      <c r="AL817" s="19">
        <f t="shared" si="344"/>
        <v>0</v>
      </c>
      <c r="AM817" s="8">
        <f t="shared" si="345"/>
        <v>0</v>
      </c>
      <c r="AN817" s="8">
        <f t="shared" si="346"/>
        <v>1</v>
      </c>
      <c r="AO817" s="8">
        <f t="shared" si="347"/>
        <v>0</v>
      </c>
      <c r="AP817" s="8">
        <f t="shared" si="348"/>
        <v>3</v>
      </c>
    </row>
    <row r="818" spans="1:43" x14ac:dyDescent="0.25">
      <c r="A818" s="8" t="s">
        <v>2337</v>
      </c>
      <c r="B818" s="8" t="s">
        <v>2374</v>
      </c>
      <c r="C818" s="9" t="s">
        <v>2221</v>
      </c>
      <c r="D818" s="10" t="s">
        <v>1827</v>
      </c>
      <c r="E818" s="8" t="s">
        <v>1828</v>
      </c>
      <c r="F818" s="11">
        <v>19</v>
      </c>
      <c r="G818" s="11">
        <v>14</v>
      </c>
      <c r="H818" s="11">
        <f t="shared" si="329"/>
        <v>-5</v>
      </c>
      <c r="I818" s="52">
        <f t="shared" si="351"/>
        <v>-0.26315789473684209</v>
      </c>
      <c r="J818" s="11">
        <v>6</v>
      </c>
      <c r="K818" s="11">
        <v>4</v>
      </c>
      <c r="L818" s="14">
        <f t="shared" si="353"/>
        <v>0.66666666666666663</v>
      </c>
      <c r="M818" s="8">
        <v>5</v>
      </c>
      <c r="N818" s="12">
        <f t="shared" si="330"/>
        <v>0.35714285714285715</v>
      </c>
      <c r="O818" s="8">
        <v>8</v>
      </c>
      <c r="P818" s="12">
        <f t="shared" si="331"/>
        <v>0.5714285714285714</v>
      </c>
      <c r="Q818" s="8">
        <v>8</v>
      </c>
      <c r="R818" s="12">
        <f t="shared" si="332"/>
        <v>0.5714285714285714</v>
      </c>
      <c r="S818" s="8">
        <v>4</v>
      </c>
      <c r="T818" s="8">
        <v>0</v>
      </c>
      <c r="U818" s="8">
        <v>0</v>
      </c>
      <c r="V818" s="8"/>
      <c r="W818" s="8">
        <v>0</v>
      </c>
      <c r="X818" s="8">
        <v>1</v>
      </c>
      <c r="Y818" s="17">
        <f t="shared" si="333"/>
        <v>0</v>
      </c>
      <c r="Z818" s="17">
        <f t="shared" si="334"/>
        <v>0</v>
      </c>
      <c r="AA818" s="17">
        <f t="shared" si="335"/>
        <v>0</v>
      </c>
      <c r="AB818" s="17">
        <f t="shared" si="336"/>
        <v>0</v>
      </c>
      <c r="AC818" s="17" t="str">
        <f t="shared" si="337"/>
        <v>YES</v>
      </c>
      <c r="AD818" s="8">
        <v>8</v>
      </c>
      <c r="AE818" s="12">
        <f t="shared" si="338"/>
        <v>0.5714285714285714</v>
      </c>
      <c r="AF818" s="19">
        <f t="shared" si="339"/>
        <v>0</v>
      </c>
      <c r="AG818" s="19">
        <f t="shared" si="340"/>
        <v>0</v>
      </c>
      <c r="AH818" s="19">
        <f t="shared" si="341"/>
        <v>1</v>
      </c>
      <c r="AI818" s="19">
        <f t="shared" si="342"/>
        <v>0</v>
      </c>
      <c r="AJ818" s="19">
        <f t="shared" si="354"/>
        <v>0</v>
      </c>
      <c r="AK818" s="19">
        <f t="shared" si="343"/>
        <v>1</v>
      </c>
      <c r="AL818" s="19">
        <f t="shared" si="344"/>
        <v>1</v>
      </c>
      <c r="AM818" s="8">
        <f t="shared" si="345"/>
        <v>0</v>
      </c>
      <c r="AN818" s="8">
        <f t="shared" si="346"/>
        <v>1</v>
      </c>
      <c r="AO818" s="8">
        <f t="shared" si="347"/>
        <v>0</v>
      </c>
      <c r="AP818" s="8">
        <f t="shared" si="348"/>
        <v>4</v>
      </c>
    </row>
    <row r="819" spans="1:43" x14ac:dyDescent="0.25">
      <c r="A819" s="8" t="s">
        <v>2337</v>
      </c>
      <c r="B819" s="8" t="s">
        <v>2374</v>
      </c>
      <c r="C819" s="9" t="s">
        <v>1966</v>
      </c>
      <c r="D819" s="10" t="s">
        <v>1829</v>
      </c>
      <c r="E819" s="8" t="s">
        <v>1830</v>
      </c>
      <c r="F819" s="11">
        <v>9</v>
      </c>
      <c r="G819" s="11">
        <v>11</v>
      </c>
      <c r="H819" s="11">
        <f t="shared" si="329"/>
        <v>2</v>
      </c>
      <c r="I819" s="52">
        <f t="shared" si="351"/>
        <v>0.22222222222222221</v>
      </c>
      <c r="J819" s="11">
        <v>4</v>
      </c>
      <c r="K819" s="11">
        <v>3</v>
      </c>
      <c r="L819" s="14">
        <f t="shared" si="353"/>
        <v>0.75</v>
      </c>
      <c r="M819" s="8">
        <v>6</v>
      </c>
      <c r="N819" s="12">
        <f t="shared" si="330"/>
        <v>0.54545454545454541</v>
      </c>
      <c r="O819" s="8">
        <v>11</v>
      </c>
      <c r="P819" s="12">
        <f t="shared" si="331"/>
        <v>1</v>
      </c>
      <c r="Q819" s="8">
        <v>10</v>
      </c>
      <c r="R819" s="12">
        <f t="shared" si="332"/>
        <v>0.90909090909090906</v>
      </c>
      <c r="S819" s="8">
        <v>0</v>
      </c>
      <c r="T819" s="8">
        <v>0</v>
      </c>
      <c r="U819" s="8">
        <v>0</v>
      </c>
      <c r="V819" s="8"/>
      <c r="W819" s="8">
        <v>0</v>
      </c>
      <c r="X819" s="8">
        <v>1</v>
      </c>
      <c r="Y819" s="17">
        <f t="shared" si="333"/>
        <v>0</v>
      </c>
      <c r="Z819" s="17">
        <f t="shared" si="334"/>
        <v>0</v>
      </c>
      <c r="AA819" s="17">
        <f t="shared" si="335"/>
        <v>0</v>
      </c>
      <c r="AB819" s="17">
        <f t="shared" si="336"/>
        <v>0</v>
      </c>
      <c r="AC819" s="17" t="str">
        <f t="shared" si="337"/>
        <v>YES</v>
      </c>
      <c r="AD819" s="8">
        <v>11</v>
      </c>
      <c r="AE819" s="12">
        <f t="shared" si="338"/>
        <v>1</v>
      </c>
      <c r="AF819" s="19">
        <f t="shared" si="339"/>
        <v>0</v>
      </c>
      <c r="AG819" s="19">
        <f t="shared" si="340"/>
        <v>1</v>
      </c>
      <c r="AH819" s="19">
        <f t="shared" si="341"/>
        <v>1</v>
      </c>
      <c r="AI819" s="19">
        <f t="shared" si="342"/>
        <v>1</v>
      </c>
      <c r="AJ819" s="19">
        <f t="shared" si="354"/>
        <v>1</v>
      </c>
      <c r="AK819" s="19">
        <f t="shared" si="343"/>
        <v>1</v>
      </c>
      <c r="AL819" s="19">
        <f t="shared" si="344"/>
        <v>0</v>
      </c>
      <c r="AM819" s="8">
        <f t="shared" si="345"/>
        <v>0</v>
      </c>
      <c r="AN819" s="8">
        <f t="shared" si="346"/>
        <v>1</v>
      </c>
      <c r="AO819" s="8">
        <f t="shared" si="347"/>
        <v>1</v>
      </c>
      <c r="AP819" s="8">
        <f t="shared" si="348"/>
        <v>7</v>
      </c>
    </row>
    <row r="820" spans="1:43" x14ac:dyDescent="0.25">
      <c r="A820" s="8" t="s">
        <v>2337</v>
      </c>
      <c r="B820" s="8" t="s">
        <v>2374</v>
      </c>
      <c r="C820" s="9" t="s">
        <v>2031</v>
      </c>
      <c r="D820" s="10" t="s">
        <v>1831</v>
      </c>
      <c r="E820" s="8" t="s">
        <v>1832</v>
      </c>
      <c r="F820" s="11">
        <v>23</v>
      </c>
      <c r="G820" s="11">
        <v>26</v>
      </c>
      <c r="H820" s="11">
        <f t="shared" si="329"/>
        <v>3</v>
      </c>
      <c r="I820" s="52">
        <f t="shared" si="351"/>
        <v>0.13043478260869565</v>
      </c>
      <c r="J820" s="11">
        <v>9</v>
      </c>
      <c r="K820" s="11">
        <v>5</v>
      </c>
      <c r="L820" s="14">
        <f t="shared" si="353"/>
        <v>0.55555555555555558</v>
      </c>
      <c r="M820" s="8">
        <v>11</v>
      </c>
      <c r="N820" s="12">
        <f t="shared" si="330"/>
        <v>0.42307692307692307</v>
      </c>
      <c r="O820" s="8">
        <v>18</v>
      </c>
      <c r="P820" s="48">
        <f t="shared" si="331"/>
        <v>0.69230769230769229</v>
      </c>
      <c r="Q820" s="8">
        <v>15</v>
      </c>
      <c r="R820" s="12">
        <f t="shared" si="332"/>
        <v>0.57692307692307687</v>
      </c>
      <c r="S820" s="8">
        <v>2</v>
      </c>
      <c r="T820" s="8">
        <v>0</v>
      </c>
      <c r="U820" s="8">
        <v>0</v>
      </c>
      <c r="V820" s="8"/>
      <c r="W820" s="8">
        <v>0</v>
      </c>
      <c r="X820" s="8">
        <v>0</v>
      </c>
      <c r="Y820" s="17">
        <f t="shared" si="333"/>
        <v>0</v>
      </c>
      <c r="Z820" s="17">
        <f t="shared" si="334"/>
        <v>0</v>
      </c>
      <c r="AA820" s="17">
        <f t="shared" si="335"/>
        <v>0</v>
      </c>
      <c r="AB820" s="17">
        <f t="shared" si="336"/>
        <v>0</v>
      </c>
      <c r="AC820" s="17">
        <f t="shared" si="337"/>
        <v>0</v>
      </c>
      <c r="AD820" s="8">
        <v>11</v>
      </c>
      <c r="AE820" s="12">
        <f t="shared" si="338"/>
        <v>0.42307692307692307</v>
      </c>
      <c r="AF820" s="19">
        <f t="shared" si="339"/>
        <v>0</v>
      </c>
      <c r="AG820" s="19">
        <f t="shared" si="340"/>
        <v>1</v>
      </c>
      <c r="AH820" s="19">
        <f t="shared" si="341"/>
        <v>1</v>
      </c>
      <c r="AI820" s="19">
        <f t="shared" si="342"/>
        <v>1</v>
      </c>
      <c r="AJ820" s="19">
        <f>IF(P820&gt;=0.69,1,0)</f>
        <v>1</v>
      </c>
      <c r="AK820" s="19">
        <f t="shared" si="343"/>
        <v>1</v>
      </c>
      <c r="AL820" s="19">
        <f t="shared" si="344"/>
        <v>0</v>
      </c>
      <c r="AM820" s="8">
        <f t="shared" si="345"/>
        <v>0</v>
      </c>
      <c r="AN820" s="8">
        <f t="shared" si="346"/>
        <v>0</v>
      </c>
      <c r="AO820" s="8">
        <f t="shared" si="347"/>
        <v>0</v>
      </c>
      <c r="AP820" s="8">
        <f t="shared" si="348"/>
        <v>5</v>
      </c>
    </row>
    <row r="821" spans="1:43" x14ac:dyDescent="0.25">
      <c r="A821" s="20" t="s">
        <v>2337</v>
      </c>
      <c r="B821" s="20" t="s">
        <v>2374</v>
      </c>
      <c r="C821" s="21" t="s">
        <v>2143</v>
      </c>
      <c r="D821" s="22" t="s">
        <v>1833</v>
      </c>
      <c r="E821" s="20" t="s">
        <v>1834</v>
      </c>
      <c r="F821" s="23">
        <v>6</v>
      </c>
      <c r="G821" s="23">
        <v>8</v>
      </c>
      <c r="H821" s="23">
        <f t="shared" si="329"/>
        <v>2</v>
      </c>
      <c r="I821" s="53">
        <f t="shared" si="351"/>
        <v>0.33333333333333331</v>
      </c>
      <c r="J821" s="23">
        <v>1</v>
      </c>
      <c r="K821" s="23">
        <v>1</v>
      </c>
      <c r="L821" s="24">
        <f t="shared" si="353"/>
        <v>1</v>
      </c>
      <c r="M821" s="20">
        <v>3</v>
      </c>
      <c r="N821" s="25">
        <f t="shared" si="330"/>
        <v>0.375</v>
      </c>
      <c r="O821" s="20">
        <v>7</v>
      </c>
      <c r="P821" s="25">
        <f t="shared" si="331"/>
        <v>0.875</v>
      </c>
      <c r="Q821" s="20">
        <v>3</v>
      </c>
      <c r="R821" s="25">
        <f t="shared" si="332"/>
        <v>0.375</v>
      </c>
      <c r="S821" s="20">
        <v>5</v>
      </c>
      <c r="T821" s="20">
        <v>0</v>
      </c>
      <c r="U821" s="20">
        <v>0</v>
      </c>
      <c r="V821" s="20"/>
      <c r="W821" s="20">
        <v>0</v>
      </c>
      <c r="X821" s="20">
        <v>0</v>
      </c>
      <c r="Y821" s="26">
        <f t="shared" si="333"/>
        <v>0</v>
      </c>
      <c r="Z821" s="26">
        <f t="shared" si="334"/>
        <v>0</v>
      </c>
      <c r="AA821" s="26">
        <f t="shared" si="335"/>
        <v>0</v>
      </c>
      <c r="AB821" s="26">
        <f t="shared" si="336"/>
        <v>0</v>
      </c>
      <c r="AC821" s="26">
        <f t="shared" si="337"/>
        <v>0</v>
      </c>
      <c r="AD821" s="20">
        <v>3</v>
      </c>
      <c r="AE821" s="25">
        <f t="shared" si="338"/>
        <v>0.375</v>
      </c>
      <c r="AF821" s="27">
        <f t="shared" si="339"/>
        <v>0</v>
      </c>
      <c r="AG821" s="27">
        <f t="shared" si="340"/>
        <v>1</v>
      </c>
      <c r="AH821" s="27">
        <f t="shared" si="341"/>
        <v>1</v>
      </c>
      <c r="AI821" s="27">
        <f t="shared" si="342"/>
        <v>0</v>
      </c>
      <c r="AJ821" s="27">
        <f t="shared" ref="AJ821:AJ852" si="355">IF(P821&gt;=0.695,1,0)</f>
        <v>1</v>
      </c>
      <c r="AK821" s="27">
        <f t="shared" si="343"/>
        <v>0</v>
      </c>
      <c r="AL821" s="27">
        <f t="shared" si="344"/>
        <v>1</v>
      </c>
      <c r="AM821" s="20">
        <f t="shared" si="345"/>
        <v>0</v>
      </c>
      <c r="AN821" s="20">
        <f t="shared" si="346"/>
        <v>0</v>
      </c>
      <c r="AO821" s="20">
        <f t="shared" si="347"/>
        <v>0</v>
      </c>
      <c r="AP821" s="20">
        <f t="shared" si="348"/>
        <v>4</v>
      </c>
      <c r="AQ821" s="28"/>
    </row>
    <row r="822" spans="1:43" x14ac:dyDescent="0.25">
      <c r="A822" s="8" t="s">
        <v>2337</v>
      </c>
      <c r="B822" s="8" t="s">
        <v>2374</v>
      </c>
      <c r="C822" s="9" t="s">
        <v>2032</v>
      </c>
      <c r="D822" s="10" t="s">
        <v>1835</v>
      </c>
      <c r="E822" s="8" t="s">
        <v>1836</v>
      </c>
      <c r="F822" s="11">
        <v>10</v>
      </c>
      <c r="G822" s="11">
        <v>14</v>
      </c>
      <c r="H822" s="11">
        <f t="shared" si="329"/>
        <v>4</v>
      </c>
      <c r="I822" s="52">
        <f t="shared" si="351"/>
        <v>0.4</v>
      </c>
      <c r="J822" s="11">
        <v>4</v>
      </c>
      <c r="K822" s="11">
        <v>3</v>
      </c>
      <c r="L822" s="14">
        <f t="shared" si="353"/>
        <v>0.75</v>
      </c>
      <c r="M822" s="8">
        <v>2</v>
      </c>
      <c r="N822" s="12">
        <f t="shared" si="330"/>
        <v>0.14285714285714285</v>
      </c>
      <c r="O822" s="8">
        <v>7</v>
      </c>
      <c r="P822" s="12">
        <f t="shared" si="331"/>
        <v>0.5</v>
      </c>
      <c r="Q822" s="8">
        <v>5</v>
      </c>
      <c r="R822" s="12">
        <f t="shared" si="332"/>
        <v>0.35714285714285715</v>
      </c>
      <c r="S822" s="8">
        <v>2</v>
      </c>
      <c r="T822" s="8">
        <v>0</v>
      </c>
      <c r="U822" s="8">
        <v>0</v>
      </c>
      <c r="V822" s="8"/>
      <c r="W822" s="8">
        <v>2</v>
      </c>
      <c r="X822" s="8">
        <v>2</v>
      </c>
      <c r="Y822" s="17">
        <f t="shared" si="333"/>
        <v>0</v>
      </c>
      <c r="Z822" s="17">
        <f t="shared" si="334"/>
        <v>0</v>
      </c>
      <c r="AA822" s="17">
        <f t="shared" si="335"/>
        <v>0</v>
      </c>
      <c r="AB822" s="17" t="str">
        <f t="shared" si="336"/>
        <v>YES</v>
      </c>
      <c r="AC822" s="17" t="str">
        <f t="shared" si="337"/>
        <v>YES</v>
      </c>
      <c r="AD822" s="8">
        <v>7</v>
      </c>
      <c r="AE822" s="12">
        <f t="shared" si="338"/>
        <v>0.5</v>
      </c>
      <c r="AF822" s="19">
        <f t="shared" si="339"/>
        <v>0</v>
      </c>
      <c r="AG822" s="19">
        <f t="shared" si="340"/>
        <v>1</v>
      </c>
      <c r="AH822" s="19">
        <f t="shared" si="341"/>
        <v>1</v>
      </c>
      <c r="AI822" s="19">
        <f t="shared" si="342"/>
        <v>0</v>
      </c>
      <c r="AJ822" s="19">
        <f t="shared" si="355"/>
        <v>0</v>
      </c>
      <c r="AK822" s="19">
        <f t="shared" si="343"/>
        <v>0</v>
      </c>
      <c r="AL822" s="19">
        <f t="shared" si="344"/>
        <v>0</v>
      </c>
      <c r="AM822" s="8">
        <f t="shared" si="345"/>
        <v>0</v>
      </c>
      <c r="AN822" s="8">
        <f t="shared" si="346"/>
        <v>1</v>
      </c>
      <c r="AO822" s="8">
        <f t="shared" si="347"/>
        <v>0</v>
      </c>
      <c r="AP822" s="8">
        <f t="shared" si="348"/>
        <v>3</v>
      </c>
    </row>
    <row r="823" spans="1:43" x14ac:dyDescent="0.25">
      <c r="A823" s="8" t="s">
        <v>2337</v>
      </c>
      <c r="B823" s="8" t="s">
        <v>2374</v>
      </c>
      <c r="C823" s="9" t="s">
        <v>2156</v>
      </c>
      <c r="D823" s="10" t="s">
        <v>1837</v>
      </c>
      <c r="E823" s="8" t="s">
        <v>1838</v>
      </c>
      <c r="F823" s="11">
        <v>17</v>
      </c>
      <c r="G823" s="11">
        <v>15</v>
      </c>
      <c r="H823" s="11">
        <f t="shared" si="329"/>
        <v>-2</v>
      </c>
      <c r="I823" s="52">
        <f t="shared" si="351"/>
        <v>-0.11764705882352941</v>
      </c>
      <c r="J823" s="11">
        <v>11</v>
      </c>
      <c r="K823" s="11">
        <v>1</v>
      </c>
      <c r="L823" s="14">
        <f t="shared" si="353"/>
        <v>9.0909090909090912E-2</v>
      </c>
      <c r="M823" s="8">
        <v>3</v>
      </c>
      <c r="N823" s="12">
        <f t="shared" si="330"/>
        <v>0.2</v>
      </c>
      <c r="O823" s="8">
        <v>6</v>
      </c>
      <c r="P823" s="12">
        <f t="shared" si="331"/>
        <v>0.4</v>
      </c>
      <c r="Q823" s="8">
        <v>6</v>
      </c>
      <c r="R823" s="12">
        <f t="shared" si="332"/>
        <v>0.4</v>
      </c>
      <c r="S823" s="8">
        <v>0</v>
      </c>
      <c r="T823" s="8">
        <v>0</v>
      </c>
      <c r="U823" s="8">
        <v>0</v>
      </c>
      <c r="V823" s="8"/>
      <c r="W823" s="8">
        <v>0</v>
      </c>
      <c r="X823" s="8">
        <v>0</v>
      </c>
      <c r="Y823" s="17">
        <f t="shared" si="333"/>
        <v>0</v>
      </c>
      <c r="Z823" s="17">
        <f t="shared" si="334"/>
        <v>0</v>
      </c>
      <c r="AA823" s="17">
        <f t="shared" si="335"/>
        <v>0</v>
      </c>
      <c r="AB823" s="17">
        <f t="shared" si="336"/>
        <v>0</v>
      </c>
      <c r="AC823" s="17">
        <f t="shared" si="337"/>
        <v>0</v>
      </c>
      <c r="AD823" s="8">
        <v>7</v>
      </c>
      <c r="AE823" s="12">
        <f t="shared" si="338"/>
        <v>0.46666666666666667</v>
      </c>
      <c r="AF823" s="19">
        <f t="shared" si="339"/>
        <v>0</v>
      </c>
      <c r="AG823" s="19">
        <f t="shared" si="340"/>
        <v>0</v>
      </c>
      <c r="AH823" s="19">
        <f t="shared" si="341"/>
        <v>0</v>
      </c>
      <c r="AI823" s="19">
        <f t="shared" si="342"/>
        <v>0</v>
      </c>
      <c r="AJ823" s="19">
        <f t="shared" si="355"/>
        <v>0</v>
      </c>
      <c r="AK823" s="19">
        <f t="shared" si="343"/>
        <v>0</v>
      </c>
      <c r="AL823" s="19">
        <f t="shared" si="344"/>
        <v>0</v>
      </c>
      <c r="AM823" s="8">
        <f t="shared" si="345"/>
        <v>0</v>
      </c>
      <c r="AN823" s="8">
        <f t="shared" si="346"/>
        <v>0</v>
      </c>
      <c r="AO823" s="8">
        <f t="shared" si="347"/>
        <v>0</v>
      </c>
      <c r="AP823" s="8">
        <f t="shared" si="348"/>
        <v>0</v>
      </c>
    </row>
    <row r="824" spans="1:43" x14ac:dyDescent="0.25">
      <c r="A824" s="20" t="s">
        <v>2337</v>
      </c>
      <c r="B824" s="20" t="s">
        <v>2374</v>
      </c>
      <c r="C824" s="21" t="s">
        <v>2145</v>
      </c>
      <c r="D824" s="22" t="s">
        <v>1839</v>
      </c>
      <c r="E824" s="20" t="s">
        <v>1840</v>
      </c>
      <c r="F824" s="23">
        <v>14</v>
      </c>
      <c r="G824" s="23">
        <v>2</v>
      </c>
      <c r="H824" s="23">
        <f t="shared" si="329"/>
        <v>-12</v>
      </c>
      <c r="I824" s="53">
        <f t="shared" si="351"/>
        <v>-0.8571428571428571</v>
      </c>
      <c r="J824" s="23">
        <v>7</v>
      </c>
      <c r="K824" s="23">
        <v>0</v>
      </c>
      <c r="L824" s="24">
        <f>IFERROR(K824/J824,"0")</f>
        <v>0</v>
      </c>
      <c r="M824" s="20">
        <v>2</v>
      </c>
      <c r="N824" s="25">
        <f t="shared" si="330"/>
        <v>1</v>
      </c>
      <c r="O824" s="20">
        <v>2</v>
      </c>
      <c r="P824" s="25">
        <f t="shared" si="331"/>
        <v>1</v>
      </c>
      <c r="Q824" s="20">
        <v>2</v>
      </c>
      <c r="R824" s="25">
        <f t="shared" si="332"/>
        <v>1</v>
      </c>
      <c r="S824" s="20">
        <v>1</v>
      </c>
      <c r="T824" s="20">
        <v>0</v>
      </c>
      <c r="U824" s="20">
        <v>0</v>
      </c>
      <c r="V824" s="20"/>
      <c r="W824" s="20">
        <v>0</v>
      </c>
      <c r="X824" s="20">
        <v>0</v>
      </c>
      <c r="Y824" s="26">
        <f t="shared" si="333"/>
        <v>0</v>
      </c>
      <c r="Z824" s="26">
        <f t="shared" si="334"/>
        <v>0</v>
      </c>
      <c r="AA824" s="26">
        <f t="shared" si="335"/>
        <v>0</v>
      </c>
      <c r="AB824" s="26">
        <f t="shared" si="336"/>
        <v>0</v>
      </c>
      <c r="AC824" s="26">
        <f t="shared" si="337"/>
        <v>0</v>
      </c>
      <c r="AD824" s="20">
        <v>2</v>
      </c>
      <c r="AE824" s="25">
        <f t="shared" si="338"/>
        <v>1</v>
      </c>
      <c r="AF824" s="27">
        <f t="shared" si="339"/>
        <v>0</v>
      </c>
      <c r="AG824" s="27">
        <f t="shared" si="340"/>
        <v>0</v>
      </c>
      <c r="AH824" s="27">
        <f t="shared" si="341"/>
        <v>0</v>
      </c>
      <c r="AI824" s="27">
        <f t="shared" si="342"/>
        <v>1</v>
      </c>
      <c r="AJ824" s="27">
        <f t="shared" si="355"/>
        <v>1</v>
      </c>
      <c r="AK824" s="27">
        <f t="shared" si="343"/>
        <v>1</v>
      </c>
      <c r="AL824" s="27">
        <f t="shared" si="344"/>
        <v>0</v>
      </c>
      <c r="AM824" s="20">
        <f t="shared" si="345"/>
        <v>0</v>
      </c>
      <c r="AN824" s="20">
        <f t="shared" si="346"/>
        <v>0</v>
      </c>
      <c r="AO824" s="20">
        <f t="shared" si="347"/>
        <v>1</v>
      </c>
      <c r="AP824" s="20">
        <f t="shared" si="348"/>
        <v>4</v>
      </c>
      <c r="AQ824" s="28"/>
    </row>
    <row r="825" spans="1:43" x14ac:dyDescent="0.25">
      <c r="A825" s="20" t="s">
        <v>2337</v>
      </c>
      <c r="B825" s="20" t="s">
        <v>2374</v>
      </c>
      <c r="C825" s="21" t="s">
        <v>2146</v>
      </c>
      <c r="D825" s="22" t="s">
        <v>1841</v>
      </c>
      <c r="E825" s="20" t="s">
        <v>1842</v>
      </c>
      <c r="F825" s="23">
        <v>3</v>
      </c>
      <c r="G825" s="23">
        <v>2</v>
      </c>
      <c r="H825" s="23">
        <f t="shared" si="329"/>
        <v>-1</v>
      </c>
      <c r="I825" s="53">
        <f t="shared" si="351"/>
        <v>-0.33333333333333331</v>
      </c>
      <c r="J825" s="23">
        <v>2</v>
      </c>
      <c r="K825" s="23">
        <v>0</v>
      </c>
      <c r="L825" s="24">
        <f>IFERROR(K825/J825,"0")</f>
        <v>0</v>
      </c>
      <c r="M825" s="20">
        <v>0</v>
      </c>
      <c r="N825" s="25">
        <f t="shared" si="330"/>
        <v>0</v>
      </c>
      <c r="O825" s="20">
        <v>1</v>
      </c>
      <c r="P825" s="25">
        <f t="shared" si="331"/>
        <v>0.5</v>
      </c>
      <c r="Q825" s="20">
        <v>0</v>
      </c>
      <c r="R825" s="25">
        <f t="shared" si="332"/>
        <v>0</v>
      </c>
      <c r="S825" s="20">
        <v>1</v>
      </c>
      <c r="T825" s="20">
        <v>0</v>
      </c>
      <c r="U825" s="20">
        <v>0</v>
      </c>
      <c r="V825" s="20"/>
      <c r="W825" s="20">
        <v>0</v>
      </c>
      <c r="X825" s="20">
        <v>0</v>
      </c>
      <c r="Y825" s="26">
        <f t="shared" si="333"/>
        <v>0</v>
      </c>
      <c r="Z825" s="26">
        <f t="shared" si="334"/>
        <v>0</v>
      </c>
      <c r="AA825" s="26">
        <f t="shared" si="335"/>
        <v>0</v>
      </c>
      <c r="AB825" s="26">
        <f t="shared" si="336"/>
        <v>0</v>
      </c>
      <c r="AC825" s="26">
        <f t="shared" si="337"/>
        <v>0</v>
      </c>
      <c r="AD825" s="20">
        <v>1</v>
      </c>
      <c r="AE825" s="25">
        <f t="shared" si="338"/>
        <v>0.5</v>
      </c>
      <c r="AF825" s="27">
        <f t="shared" si="339"/>
        <v>0</v>
      </c>
      <c r="AG825" s="27">
        <f t="shared" si="340"/>
        <v>0</v>
      </c>
      <c r="AH825" s="27">
        <f t="shared" si="341"/>
        <v>0</v>
      </c>
      <c r="AI825" s="27">
        <f t="shared" si="342"/>
        <v>0</v>
      </c>
      <c r="AJ825" s="27">
        <f t="shared" si="355"/>
        <v>0</v>
      </c>
      <c r="AK825" s="27">
        <f t="shared" si="343"/>
        <v>0</v>
      </c>
      <c r="AL825" s="27">
        <f t="shared" si="344"/>
        <v>0</v>
      </c>
      <c r="AM825" s="20">
        <f t="shared" si="345"/>
        <v>0</v>
      </c>
      <c r="AN825" s="20">
        <f t="shared" si="346"/>
        <v>0</v>
      </c>
      <c r="AO825" s="20">
        <f t="shared" si="347"/>
        <v>0</v>
      </c>
      <c r="AP825" s="20">
        <f t="shared" si="348"/>
        <v>0</v>
      </c>
      <c r="AQ825" s="28"/>
    </row>
    <row r="826" spans="1:43" x14ac:dyDescent="0.25">
      <c r="A826" s="8" t="s">
        <v>2337</v>
      </c>
      <c r="B826" s="8" t="s">
        <v>2374</v>
      </c>
      <c r="C826" s="9" t="s">
        <v>2125</v>
      </c>
      <c r="D826" s="10" t="s">
        <v>1843</v>
      </c>
      <c r="E826" s="8" t="s">
        <v>1844</v>
      </c>
      <c r="F826" s="11">
        <v>18</v>
      </c>
      <c r="G826" s="11">
        <v>21</v>
      </c>
      <c r="H826" s="11">
        <f t="shared" si="329"/>
        <v>3</v>
      </c>
      <c r="I826" s="52">
        <f>H826/F826</f>
        <v>0.16666666666666666</v>
      </c>
      <c r="J826" s="11">
        <v>8</v>
      </c>
      <c r="K826" s="11">
        <v>8</v>
      </c>
      <c r="L826" s="14">
        <f>IFERROR(K826/J826,"0%")</f>
        <v>1</v>
      </c>
      <c r="M826" s="8">
        <v>9</v>
      </c>
      <c r="N826" s="12">
        <f t="shared" si="330"/>
        <v>0.42857142857142855</v>
      </c>
      <c r="O826" s="8">
        <v>18</v>
      </c>
      <c r="P826" s="12">
        <f t="shared" si="331"/>
        <v>0.8571428571428571</v>
      </c>
      <c r="Q826" s="8">
        <v>11</v>
      </c>
      <c r="R826" s="12">
        <f t="shared" si="332"/>
        <v>0.52380952380952384</v>
      </c>
      <c r="S826" s="8">
        <v>1</v>
      </c>
      <c r="T826" s="8">
        <v>1</v>
      </c>
      <c r="U826" s="8">
        <v>0</v>
      </c>
      <c r="V826" s="8">
        <v>1</v>
      </c>
      <c r="W826" s="8">
        <v>0</v>
      </c>
      <c r="X826" s="8">
        <v>1</v>
      </c>
      <c r="Y826" s="17" t="str">
        <f t="shared" si="333"/>
        <v>YES</v>
      </c>
      <c r="Z826" s="17">
        <f t="shared" si="334"/>
        <v>0</v>
      </c>
      <c r="AA826" s="17" t="str">
        <f t="shared" si="335"/>
        <v>YES</v>
      </c>
      <c r="AB826" s="17">
        <f t="shared" si="336"/>
        <v>0</v>
      </c>
      <c r="AC826" s="17" t="str">
        <f t="shared" si="337"/>
        <v>YES</v>
      </c>
      <c r="AD826" s="8">
        <v>4</v>
      </c>
      <c r="AE826" s="12">
        <f t="shared" si="338"/>
        <v>0.19047619047619047</v>
      </c>
      <c r="AF826" s="19">
        <f t="shared" si="339"/>
        <v>0</v>
      </c>
      <c r="AG826" s="19">
        <f t="shared" si="340"/>
        <v>1</v>
      </c>
      <c r="AH826" s="19">
        <f t="shared" si="341"/>
        <v>1</v>
      </c>
      <c r="AI826" s="19">
        <f t="shared" si="342"/>
        <v>1</v>
      </c>
      <c r="AJ826" s="19">
        <f t="shared" si="355"/>
        <v>1</v>
      </c>
      <c r="AK826" s="19">
        <f t="shared" si="343"/>
        <v>1</v>
      </c>
      <c r="AL826" s="19">
        <f t="shared" si="344"/>
        <v>0</v>
      </c>
      <c r="AM826" s="8">
        <f t="shared" si="345"/>
        <v>1</v>
      </c>
      <c r="AN826" s="8">
        <f t="shared" si="346"/>
        <v>1</v>
      </c>
      <c r="AO826" s="8">
        <f t="shared" si="347"/>
        <v>0</v>
      </c>
      <c r="AP826" s="8">
        <f t="shared" si="348"/>
        <v>7</v>
      </c>
    </row>
    <row r="827" spans="1:43" x14ac:dyDescent="0.25">
      <c r="A827" s="20" t="s">
        <v>2337</v>
      </c>
      <c r="B827" s="20" t="s">
        <v>2374</v>
      </c>
      <c r="C827" s="21" t="s">
        <v>2147</v>
      </c>
      <c r="D827" s="22" t="s">
        <v>2375</v>
      </c>
      <c r="E827" s="20" t="s">
        <v>2376</v>
      </c>
      <c r="F827" s="23">
        <v>0</v>
      </c>
      <c r="G827" s="23">
        <v>7</v>
      </c>
      <c r="H827" s="23">
        <f t="shared" si="329"/>
        <v>7</v>
      </c>
      <c r="I827" s="58" t="s">
        <v>2457</v>
      </c>
      <c r="J827" s="23">
        <v>0</v>
      </c>
      <c r="K827" s="23">
        <v>0</v>
      </c>
      <c r="L827" s="57">
        <v>0</v>
      </c>
      <c r="M827" s="20">
        <v>0</v>
      </c>
      <c r="N827" s="25">
        <f t="shared" si="330"/>
        <v>0</v>
      </c>
      <c r="O827" s="20">
        <v>5</v>
      </c>
      <c r="P827" s="25">
        <f t="shared" si="331"/>
        <v>0.7142857142857143</v>
      </c>
      <c r="Q827" s="20">
        <v>0</v>
      </c>
      <c r="R827" s="25">
        <f t="shared" si="332"/>
        <v>0</v>
      </c>
      <c r="S827" s="20">
        <v>0</v>
      </c>
      <c r="T827" s="20">
        <v>0</v>
      </c>
      <c r="U827" s="20">
        <v>0</v>
      </c>
      <c r="V827" s="20"/>
      <c r="W827" s="20">
        <v>0</v>
      </c>
      <c r="X827" s="20">
        <v>0</v>
      </c>
      <c r="Y827" s="26">
        <f t="shared" si="333"/>
        <v>0</v>
      </c>
      <c r="Z827" s="26">
        <f t="shared" si="334"/>
        <v>0</v>
      </c>
      <c r="AA827" s="26">
        <f t="shared" si="335"/>
        <v>0</v>
      </c>
      <c r="AB827" s="26">
        <f t="shared" si="336"/>
        <v>0</v>
      </c>
      <c r="AC827" s="26">
        <f t="shared" si="337"/>
        <v>0</v>
      </c>
      <c r="AD827" s="20">
        <v>5</v>
      </c>
      <c r="AE827" s="25">
        <f t="shared" si="338"/>
        <v>0.7142857142857143</v>
      </c>
      <c r="AF827" s="27">
        <f t="shared" si="339"/>
        <v>0</v>
      </c>
      <c r="AG827" s="27">
        <f t="shared" si="340"/>
        <v>1</v>
      </c>
      <c r="AH827" s="27">
        <f t="shared" si="341"/>
        <v>0</v>
      </c>
      <c r="AI827" s="27">
        <f t="shared" si="342"/>
        <v>0</v>
      </c>
      <c r="AJ827" s="27">
        <f t="shared" si="355"/>
        <v>1</v>
      </c>
      <c r="AK827" s="27">
        <f t="shared" si="343"/>
        <v>0</v>
      </c>
      <c r="AL827" s="27">
        <f t="shared" si="344"/>
        <v>0</v>
      </c>
      <c r="AM827" s="20">
        <f t="shared" si="345"/>
        <v>0</v>
      </c>
      <c r="AN827" s="20">
        <f t="shared" si="346"/>
        <v>0</v>
      </c>
      <c r="AO827" s="20">
        <f t="shared" si="347"/>
        <v>1</v>
      </c>
      <c r="AP827" s="20">
        <f t="shared" si="348"/>
        <v>3</v>
      </c>
      <c r="AQ827" s="28"/>
    </row>
    <row r="828" spans="1:43" x14ac:dyDescent="0.25">
      <c r="A828" s="8" t="s">
        <v>2337</v>
      </c>
      <c r="B828" s="8" t="s">
        <v>2377</v>
      </c>
      <c r="C828" s="9" t="s">
        <v>1986</v>
      </c>
      <c r="D828" s="10" t="s">
        <v>1845</v>
      </c>
      <c r="E828" s="8" t="s">
        <v>1846</v>
      </c>
      <c r="F828" s="11">
        <v>16</v>
      </c>
      <c r="G828" s="11">
        <v>19</v>
      </c>
      <c r="H828" s="11">
        <f t="shared" si="329"/>
        <v>3</v>
      </c>
      <c r="I828" s="52">
        <f t="shared" ref="I828:I859" si="356">H828/F828</f>
        <v>0.1875</v>
      </c>
      <c r="J828" s="11">
        <v>7</v>
      </c>
      <c r="K828" s="11">
        <v>3</v>
      </c>
      <c r="L828" s="14">
        <f t="shared" ref="L828:L837" si="357">IFERROR(K828/J828,"0%")</f>
        <v>0.42857142857142855</v>
      </c>
      <c r="M828" s="8">
        <v>6</v>
      </c>
      <c r="N828" s="12">
        <f t="shared" si="330"/>
        <v>0.31578947368421051</v>
      </c>
      <c r="O828" s="8">
        <v>10</v>
      </c>
      <c r="P828" s="12">
        <f t="shared" si="331"/>
        <v>0.52631578947368418</v>
      </c>
      <c r="Q828" s="8">
        <v>3</v>
      </c>
      <c r="R828" s="12">
        <f t="shared" si="332"/>
        <v>0.15789473684210525</v>
      </c>
      <c r="S828" s="8">
        <v>5</v>
      </c>
      <c r="T828" s="8">
        <v>0</v>
      </c>
      <c r="U828" s="8">
        <v>0</v>
      </c>
      <c r="V828" s="8"/>
      <c r="W828" s="8">
        <v>0</v>
      </c>
      <c r="X828" s="8">
        <v>0</v>
      </c>
      <c r="Y828" s="17">
        <f t="shared" si="333"/>
        <v>0</v>
      </c>
      <c r="Z828" s="17">
        <f t="shared" si="334"/>
        <v>0</v>
      </c>
      <c r="AA828" s="17">
        <f t="shared" si="335"/>
        <v>0</v>
      </c>
      <c r="AB828" s="17">
        <f t="shared" si="336"/>
        <v>0</v>
      </c>
      <c r="AC828" s="17">
        <f t="shared" si="337"/>
        <v>0</v>
      </c>
      <c r="AD828" s="8">
        <v>7</v>
      </c>
      <c r="AE828" s="12">
        <f t="shared" si="338"/>
        <v>0.36842105263157893</v>
      </c>
      <c r="AF828" s="19">
        <f t="shared" si="339"/>
        <v>0</v>
      </c>
      <c r="AG828" s="19">
        <f t="shared" si="340"/>
        <v>1</v>
      </c>
      <c r="AH828" s="19">
        <f t="shared" si="341"/>
        <v>0</v>
      </c>
      <c r="AI828" s="19">
        <f t="shared" si="342"/>
        <v>0</v>
      </c>
      <c r="AJ828" s="19">
        <f t="shared" si="355"/>
        <v>0</v>
      </c>
      <c r="AK828" s="19">
        <f t="shared" si="343"/>
        <v>0</v>
      </c>
      <c r="AL828" s="19">
        <f t="shared" si="344"/>
        <v>1</v>
      </c>
      <c r="AM828" s="8">
        <f t="shared" si="345"/>
        <v>0</v>
      </c>
      <c r="AN828" s="8">
        <f t="shared" si="346"/>
        <v>0</v>
      </c>
      <c r="AO828" s="8">
        <f t="shared" si="347"/>
        <v>0</v>
      </c>
      <c r="AP828" s="8">
        <f t="shared" si="348"/>
        <v>2</v>
      </c>
    </row>
    <row r="829" spans="1:43" x14ac:dyDescent="0.25">
      <c r="A829" s="8" t="s">
        <v>2337</v>
      </c>
      <c r="B829" s="8" t="s">
        <v>2377</v>
      </c>
      <c r="C829" s="9" t="s">
        <v>2181</v>
      </c>
      <c r="D829" s="10" t="s">
        <v>1847</v>
      </c>
      <c r="E829" s="8" t="s">
        <v>1848</v>
      </c>
      <c r="F829" s="11">
        <v>11</v>
      </c>
      <c r="G829" s="11">
        <v>12</v>
      </c>
      <c r="H829" s="11">
        <f t="shared" si="329"/>
        <v>1</v>
      </c>
      <c r="I829" s="52">
        <f t="shared" si="356"/>
        <v>9.0909090909090912E-2</v>
      </c>
      <c r="J829" s="11">
        <v>8</v>
      </c>
      <c r="K829" s="11">
        <v>3</v>
      </c>
      <c r="L829" s="14">
        <f t="shared" si="357"/>
        <v>0.375</v>
      </c>
      <c r="M829" s="8">
        <v>2</v>
      </c>
      <c r="N829" s="12">
        <f t="shared" si="330"/>
        <v>0.16666666666666666</v>
      </c>
      <c r="O829" s="8">
        <v>9</v>
      </c>
      <c r="P829" s="12">
        <f t="shared" si="331"/>
        <v>0.75</v>
      </c>
      <c r="Q829" s="8">
        <v>4</v>
      </c>
      <c r="R829" s="12">
        <f t="shared" si="332"/>
        <v>0.33333333333333331</v>
      </c>
      <c r="S829" s="8">
        <v>4</v>
      </c>
      <c r="T829" s="8">
        <v>0</v>
      </c>
      <c r="U829" s="8">
        <v>0</v>
      </c>
      <c r="V829" s="8"/>
      <c r="W829" s="8">
        <v>1</v>
      </c>
      <c r="X829" s="8">
        <v>0</v>
      </c>
      <c r="Y829" s="17">
        <f t="shared" si="333"/>
        <v>0</v>
      </c>
      <c r="Z829" s="17">
        <f t="shared" si="334"/>
        <v>0</v>
      </c>
      <c r="AA829" s="17">
        <f t="shared" si="335"/>
        <v>0</v>
      </c>
      <c r="AB829" s="17" t="str">
        <f t="shared" si="336"/>
        <v>YES</v>
      </c>
      <c r="AC829" s="17">
        <f t="shared" si="337"/>
        <v>0</v>
      </c>
      <c r="AD829" s="8">
        <v>2</v>
      </c>
      <c r="AE829" s="12">
        <f t="shared" si="338"/>
        <v>0.16666666666666666</v>
      </c>
      <c r="AF829" s="19">
        <f t="shared" si="339"/>
        <v>0</v>
      </c>
      <c r="AG829" s="19">
        <f t="shared" si="340"/>
        <v>0</v>
      </c>
      <c r="AH829" s="19">
        <f t="shared" si="341"/>
        <v>0</v>
      </c>
      <c r="AI829" s="19">
        <f t="shared" si="342"/>
        <v>0</v>
      </c>
      <c r="AJ829" s="19">
        <f t="shared" si="355"/>
        <v>1</v>
      </c>
      <c r="AK829" s="19">
        <f t="shared" si="343"/>
        <v>0</v>
      </c>
      <c r="AL829" s="19">
        <f t="shared" si="344"/>
        <v>1</v>
      </c>
      <c r="AM829" s="8">
        <f t="shared" si="345"/>
        <v>0</v>
      </c>
      <c r="AN829" s="8">
        <f t="shared" si="346"/>
        <v>1</v>
      </c>
      <c r="AO829" s="8">
        <f t="shared" si="347"/>
        <v>0</v>
      </c>
      <c r="AP829" s="8">
        <f t="shared" si="348"/>
        <v>3</v>
      </c>
    </row>
    <row r="830" spans="1:43" x14ac:dyDescent="0.25">
      <c r="A830" s="8" t="s">
        <v>2337</v>
      </c>
      <c r="B830" s="8" t="s">
        <v>2377</v>
      </c>
      <c r="C830" s="9" t="s">
        <v>2079</v>
      </c>
      <c r="D830" s="10" t="s">
        <v>1849</v>
      </c>
      <c r="E830" s="8" t="s">
        <v>1850</v>
      </c>
      <c r="F830" s="11">
        <v>24</v>
      </c>
      <c r="G830" s="11">
        <v>22</v>
      </c>
      <c r="H830" s="11">
        <f t="shared" si="329"/>
        <v>-2</v>
      </c>
      <c r="I830" s="52">
        <f t="shared" si="356"/>
        <v>-8.3333333333333329E-2</v>
      </c>
      <c r="J830" s="11">
        <v>17</v>
      </c>
      <c r="K830" s="11">
        <v>9</v>
      </c>
      <c r="L830" s="14">
        <f t="shared" si="357"/>
        <v>0.52941176470588236</v>
      </c>
      <c r="M830" s="8">
        <v>4</v>
      </c>
      <c r="N830" s="12">
        <f t="shared" si="330"/>
        <v>0.18181818181818182</v>
      </c>
      <c r="O830" s="8">
        <v>14</v>
      </c>
      <c r="P830" s="12">
        <f t="shared" si="331"/>
        <v>0.63636363636363635</v>
      </c>
      <c r="Q830" s="8">
        <v>16</v>
      </c>
      <c r="R830" s="12">
        <f t="shared" si="332"/>
        <v>0.72727272727272729</v>
      </c>
      <c r="S830" s="8">
        <v>2</v>
      </c>
      <c r="T830" s="8">
        <v>0</v>
      </c>
      <c r="U830" s="8">
        <v>0</v>
      </c>
      <c r="V830" s="8"/>
      <c r="W830" s="8">
        <v>1</v>
      </c>
      <c r="X830" s="8">
        <v>1</v>
      </c>
      <c r="Y830" s="17">
        <f t="shared" si="333"/>
        <v>0</v>
      </c>
      <c r="Z830" s="17">
        <f t="shared" si="334"/>
        <v>0</v>
      </c>
      <c r="AA830" s="17">
        <f t="shared" si="335"/>
        <v>0</v>
      </c>
      <c r="AB830" s="17" t="str">
        <f t="shared" si="336"/>
        <v>YES</v>
      </c>
      <c r="AC830" s="17" t="str">
        <f t="shared" si="337"/>
        <v>YES</v>
      </c>
      <c r="AD830" s="8">
        <v>4</v>
      </c>
      <c r="AE830" s="12">
        <f t="shared" si="338"/>
        <v>0.18181818181818182</v>
      </c>
      <c r="AF830" s="19">
        <f t="shared" si="339"/>
        <v>0</v>
      </c>
      <c r="AG830" s="19">
        <f t="shared" si="340"/>
        <v>0</v>
      </c>
      <c r="AH830" s="19">
        <f t="shared" si="341"/>
        <v>1</v>
      </c>
      <c r="AI830" s="19">
        <f t="shared" si="342"/>
        <v>0</v>
      </c>
      <c r="AJ830" s="19">
        <f t="shared" si="355"/>
        <v>0</v>
      </c>
      <c r="AK830" s="19">
        <f t="shared" si="343"/>
        <v>1</v>
      </c>
      <c r="AL830" s="19">
        <f t="shared" si="344"/>
        <v>0</v>
      </c>
      <c r="AM830" s="8">
        <f t="shared" si="345"/>
        <v>0</v>
      </c>
      <c r="AN830" s="8">
        <f t="shared" si="346"/>
        <v>1</v>
      </c>
      <c r="AO830" s="8">
        <f t="shared" si="347"/>
        <v>0</v>
      </c>
      <c r="AP830" s="8">
        <f t="shared" si="348"/>
        <v>3</v>
      </c>
    </row>
    <row r="831" spans="1:43" x14ac:dyDescent="0.25">
      <c r="A831" s="8" t="s">
        <v>2337</v>
      </c>
      <c r="B831" s="8" t="s">
        <v>2377</v>
      </c>
      <c r="C831" s="9" t="s">
        <v>2171</v>
      </c>
      <c r="D831" s="10" t="s">
        <v>1851</v>
      </c>
      <c r="E831" s="8" t="s">
        <v>1852</v>
      </c>
      <c r="F831" s="11">
        <v>48</v>
      </c>
      <c r="G831" s="11">
        <v>62</v>
      </c>
      <c r="H831" s="11">
        <f t="shared" si="329"/>
        <v>14</v>
      </c>
      <c r="I831" s="52">
        <f t="shared" si="356"/>
        <v>0.29166666666666669</v>
      </c>
      <c r="J831" s="11">
        <v>20</v>
      </c>
      <c r="K831" s="11">
        <v>6</v>
      </c>
      <c r="L831" s="14">
        <f t="shared" si="357"/>
        <v>0.3</v>
      </c>
      <c r="M831" s="8">
        <v>23</v>
      </c>
      <c r="N831" s="12">
        <f t="shared" si="330"/>
        <v>0.37096774193548387</v>
      </c>
      <c r="O831" s="8">
        <v>25</v>
      </c>
      <c r="P831" s="12">
        <f t="shared" si="331"/>
        <v>0.40322580645161288</v>
      </c>
      <c r="Q831" s="8">
        <v>43</v>
      </c>
      <c r="R831" s="12">
        <f t="shared" si="332"/>
        <v>0.69354838709677424</v>
      </c>
      <c r="S831" s="8">
        <v>4</v>
      </c>
      <c r="T831" s="8">
        <v>0</v>
      </c>
      <c r="U831" s="8">
        <v>0</v>
      </c>
      <c r="V831" s="8"/>
      <c r="W831" s="8">
        <v>2</v>
      </c>
      <c r="X831" s="8">
        <v>0</v>
      </c>
      <c r="Y831" s="17">
        <f t="shared" si="333"/>
        <v>0</v>
      </c>
      <c r="Z831" s="17">
        <f t="shared" si="334"/>
        <v>0</v>
      </c>
      <c r="AA831" s="17">
        <f t="shared" si="335"/>
        <v>0</v>
      </c>
      <c r="AB831" s="17" t="str">
        <f t="shared" si="336"/>
        <v>YES</v>
      </c>
      <c r="AC831" s="17">
        <f t="shared" si="337"/>
        <v>0</v>
      </c>
      <c r="AD831" s="8">
        <v>38</v>
      </c>
      <c r="AE831" s="12">
        <f t="shared" si="338"/>
        <v>0.61290322580645162</v>
      </c>
      <c r="AF831" s="19">
        <f t="shared" si="339"/>
        <v>1</v>
      </c>
      <c r="AG831" s="19">
        <f t="shared" si="340"/>
        <v>1</v>
      </c>
      <c r="AH831" s="19">
        <f t="shared" si="341"/>
        <v>0</v>
      </c>
      <c r="AI831" s="19">
        <f t="shared" si="342"/>
        <v>0</v>
      </c>
      <c r="AJ831" s="19">
        <f t="shared" si="355"/>
        <v>0</v>
      </c>
      <c r="AK831" s="19">
        <f t="shared" si="343"/>
        <v>1</v>
      </c>
      <c r="AL831" s="19">
        <f t="shared" si="344"/>
        <v>1</v>
      </c>
      <c r="AM831" s="8">
        <f t="shared" si="345"/>
        <v>0</v>
      </c>
      <c r="AN831" s="8">
        <f t="shared" si="346"/>
        <v>1</v>
      </c>
      <c r="AO831" s="8">
        <f t="shared" si="347"/>
        <v>1</v>
      </c>
      <c r="AP831" s="8">
        <f t="shared" si="348"/>
        <v>6</v>
      </c>
    </row>
    <row r="832" spans="1:43" x14ac:dyDescent="0.25">
      <c r="A832" s="8" t="s">
        <v>2337</v>
      </c>
      <c r="B832" s="8" t="s">
        <v>2377</v>
      </c>
      <c r="C832" s="9" t="s">
        <v>2150</v>
      </c>
      <c r="D832" s="10" t="s">
        <v>1853</v>
      </c>
      <c r="E832" s="8" t="s">
        <v>1854</v>
      </c>
      <c r="F832" s="11">
        <v>48</v>
      </c>
      <c r="G832" s="11">
        <v>35</v>
      </c>
      <c r="H832" s="11">
        <f t="shared" ref="H832:H895" si="358">G832-F832</f>
        <v>-13</v>
      </c>
      <c r="I832" s="52">
        <f t="shared" si="356"/>
        <v>-0.27083333333333331</v>
      </c>
      <c r="J832" s="11">
        <v>28</v>
      </c>
      <c r="K832" s="11">
        <v>13</v>
      </c>
      <c r="L832" s="14">
        <f t="shared" si="357"/>
        <v>0.4642857142857143</v>
      </c>
      <c r="M832" s="8">
        <v>14</v>
      </c>
      <c r="N832" s="12">
        <f t="shared" ref="N832:N895" si="359">M832/G832</f>
        <v>0.4</v>
      </c>
      <c r="O832" s="8">
        <v>21</v>
      </c>
      <c r="P832" s="12">
        <f t="shared" ref="P832:P895" si="360">O832/G832</f>
        <v>0.6</v>
      </c>
      <c r="Q832" s="8">
        <v>21</v>
      </c>
      <c r="R832" s="12">
        <f t="shared" ref="R832:R895" si="361">Q832/G832</f>
        <v>0.6</v>
      </c>
      <c r="S832" s="8">
        <v>4</v>
      </c>
      <c r="T832" s="8">
        <v>0</v>
      </c>
      <c r="U832" s="8">
        <v>0</v>
      </c>
      <c r="V832" s="8"/>
      <c r="W832" s="8">
        <v>0</v>
      </c>
      <c r="X832" s="8">
        <v>1</v>
      </c>
      <c r="Y832" s="17">
        <f t="shared" ref="Y832:Y895" si="362">IF(T832&gt;0,"YES",T832)</f>
        <v>0</v>
      </c>
      <c r="Z832" s="17">
        <f t="shared" ref="Z832:Z895" si="363">IF(U832&gt;0,"YES",U832)</f>
        <v>0</v>
      </c>
      <c r="AA832" s="17">
        <f t="shared" ref="AA832:AA895" si="364">IF(V832&gt;0,"YES",V832)</f>
        <v>0</v>
      </c>
      <c r="AB832" s="17">
        <f t="shared" ref="AB832:AB895" si="365">IF(W832&gt;0,"YES",W832)</f>
        <v>0</v>
      </c>
      <c r="AC832" s="17" t="str">
        <f t="shared" ref="AC832:AC895" si="366">IF(X832&gt;0,"YES",X832)</f>
        <v>YES</v>
      </c>
      <c r="AD832" s="8">
        <v>21</v>
      </c>
      <c r="AE832" s="12">
        <f t="shared" ref="AE832:AE895" si="367">AD832/G832</f>
        <v>0.6</v>
      </c>
      <c r="AF832" s="19">
        <f t="shared" ref="AF832:AF895" si="368">IF(G832&gt;=35,1,0)</f>
        <v>1</v>
      </c>
      <c r="AG832" s="19">
        <f t="shared" ref="AG832:AG895" si="369">IF(OR(I832&gt;=0.095,H832&gt;=10),1,0)</f>
        <v>0</v>
      </c>
      <c r="AH832" s="19">
        <f t="shared" ref="AH832:AH895" si="370">IF(L832&gt;=0.495,1,0)</f>
        <v>0</v>
      </c>
      <c r="AI832" s="19">
        <f t="shared" ref="AI832:AI895" si="371">IF(N832&gt;=0.395,1,0)</f>
        <v>1</v>
      </c>
      <c r="AJ832" s="19">
        <f t="shared" si="355"/>
        <v>0</v>
      </c>
      <c r="AK832" s="19">
        <f t="shared" ref="AK832:AK895" si="372">IF(R832&gt;=0.495,1,0)</f>
        <v>1</v>
      </c>
      <c r="AL832" s="19">
        <f t="shared" ref="AL832:AL895" si="373">IF(S832&gt;=3,1,0)</f>
        <v>1</v>
      </c>
      <c r="AM832" s="8">
        <f t="shared" ref="AM832:AM895" si="374">IF(OR(Y832="YES",Z832="YES",AA832="YES"),1,0)</f>
        <v>0</v>
      </c>
      <c r="AN832" s="8">
        <f t="shared" ref="AN832:AN895" si="375">IF(OR(AB832="YES",AC832="YES"),1,0)</f>
        <v>1</v>
      </c>
      <c r="AO832" s="8">
        <f t="shared" ref="AO832:AO895" si="376">IF(AE832&gt;=0.59,1,0)</f>
        <v>1</v>
      </c>
      <c r="AP832" s="8">
        <f t="shared" ref="AP832:AP895" si="377">SUM(AF832:AO832)</f>
        <v>6</v>
      </c>
    </row>
    <row r="833" spans="1:43" x14ac:dyDescent="0.25">
      <c r="A833" s="8" t="s">
        <v>2337</v>
      </c>
      <c r="B833" s="8" t="s">
        <v>2377</v>
      </c>
      <c r="C833" s="9" t="s">
        <v>2057</v>
      </c>
      <c r="D833" s="10" t="s">
        <v>1855</v>
      </c>
      <c r="E833" s="8" t="s">
        <v>1856</v>
      </c>
      <c r="F833" s="11">
        <v>33</v>
      </c>
      <c r="G833" s="11">
        <v>33</v>
      </c>
      <c r="H833" s="11">
        <f t="shared" si="358"/>
        <v>0</v>
      </c>
      <c r="I833" s="52">
        <f t="shared" si="356"/>
        <v>0</v>
      </c>
      <c r="J833" s="11">
        <v>13</v>
      </c>
      <c r="K833" s="11">
        <v>4</v>
      </c>
      <c r="L833" s="14">
        <f t="shared" si="357"/>
        <v>0.30769230769230771</v>
      </c>
      <c r="M833" s="8">
        <v>13</v>
      </c>
      <c r="N833" s="12">
        <f t="shared" si="359"/>
        <v>0.39393939393939392</v>
      </c>
      <c r="O833" s="8">
        <v>25</v>
      </c>
      <c r="P833" s="12">
        <f t="shared" si="360"/>
        <v>0.75757575757575757</v>
      </c>
      <c r="Q833" s="8">
        <v>25</v>
      </c>
      <c r="R833" s="12">
        <f t="shared" si="361"/>
        <v>0.75757575757575757</v>
      </c>
      <c r="S833" s="8">
        <v>5</v>
      </c>
      <c r="T833" s="8">
        <v>0</v>
      </c>
      <c r="U833" s="8">
        <v>0</v>
      </c>
      <c r="V833" s="8"/>
      <c r="W833" s="8">
        <v>2</v>
      </c>
      <c r="X833" s="8">
        <v>0</v>
      </c>
      <c r="Y833" s="17">
        <f t="shared" si="362"/>
        <v>0</v>
      </c>
      <c r="Z833" s="17">
        <f t="shared" si="363"/>
        <v>0</v>
      </c>
      <c r="AA833" s="17">
        <f t="shared" si="364"/>
        <v>0</v>
      </c>
      <c r="AB833" s="17" t="str">
        <f t="shared" si="365"/>
        <v>YES</v>
      </c>
      <c r="AC833" s="17">
        <f t="shared" si="366"/>
        <v>0</v>
      </c>
      <c r="AD833" s="8">
        <v>9</v>
      </c>
      <c r="AE833" s="12">
        <f t="shared" si="367"/>
        <v>0.27272727272727271</v>
      </c>
      <c r="AF833" s="19">
        <f t="shared" si="368"/>
        <v>0</v>
      </c>
      <c r="AG833" s="19">
        <f t="shared" si="369"/>
        <v>0</v>
      </c>
      <c r="AH833" s="19">
        <f t="shared" si="370"/>
        <v>0</v>
      </c>
      <c r="AI833" s="19">
        <f t="shared" si="371"/>
        <v>0</v>
      </c>
      <c r="AJ833" s="19">
        <f t="shared" si="355"/>
        <v>1</v>
      </c>
      <c r="AK833" s="19">
        <f t="shared" si="372"/>
        <v>1</v>
      </c>
      <c r="AL833" s="19">
        <f t="shared" si="373"/>
        <v>1</v>
      </c>
      <c r="AM833" s="8">
        <f t="shared" si="374"/>
        <v>0</v>
      </c>
      <c r="AN833" s="8">
        <f t="shared" si="375"/>
        <v>1</v>
      </c>
      <c r="AO833" s="8">
        <f t="shared" si="376"/>
        <v>0</v>
      </c>
      <c r="AP833" s="8">
        <f t="shared" si="377"/>
        <v>4</v>
      </c>
    </row>
    <row r="834" spans="1:43" x14ac:dyDescent="0.25">
      <c r="A834" s="8" t="s">
        <v>2337</v>
      </c>
      <c r="B834" s="8" t="s">
        <v>2377</v>
      </c>
      <c r="C834" s="9" t="s">
        <v>2028</v>
      </c>
      <c r="D834" s="10" t="s">
        <v>1857</v>
      </c>
      <c r="E834" s="8" t="s">
        <v>1858</v>
      </c>
      <c r="F834" s="11">
        <v>10</v>
      </c>
      <c r="G834" s="11">
        <v>10</v>
      </c>
      <c r="H834" s="11">
        <f t="shared" si="358"/>
        <v>0</v>
      </c>
      <c r="I834" s="52">
        <f t="shared" si="356"/>
        <v>0</v>
      </c>
      <c r="J834" s="11">
        <v>8</v>
      </c>
      <c r="K834" s="11">
        <v>2</v>
      </c>
      <c r="L834" s="14">
        <f t="shared" si="357"/>
        <v>0.25</v>
      </c>
      <c r="M834" s="8">
        <v>3</v>
      </c>
      <c r="N834" s="12">
        <f t="shared" si="359"/>
        <v>0.3</v>
      </c>
      <c r="O834" s="8">
        <v>3</v>
      </c>
      <c r="P834" s="12">
        <f t="shared" si="360"/>
        <v>0.3</v>
      </c>
      <c r="Q834" s="8">
        <v>2</v>
      </c>
      <c r="R834" s="12">
        <f t="shared" si="361"/>
        <v>0.2</v>
      </c>
      <c r="S834" s="8">
        <v>6</v>
      </c>
      <c r="T834" s="8">
        <v>0</v>
      </c>
      <c r="U834" s="8">
        <v>0</v>
      </c>
      <c r="V834" s="8"/>
      <c r="W834" s="8">
        <v>2</v>
      </c>
      <c r="X834" s="8">
        <v>0</v>
      </c>
      <c r="Y834" s="17">
        <f t="shared" si="362"/>
        <v>0</v>
      </c>
      <c r="Z834" s="17">
        <f t="shared" si="363"/>
        <v>0</v>
      </c>
      <c r="AA834" s="17">
        <f t="shared" si="364"/>
        <v>0</v>
      </c>
      <c r="AB834" s="17" t="str">
        <f t="shared" si="365"/>
        <v>YES</v>
      </c>
      <c r="AC834" s="17">
        <f t="shared" si="366"/>
        <v>0</v>
      </c>
      <c r="AD834" s="8">
        <v>2</v>
      </c>
      <c r="AE834" s="12">
        <f t="shared" si="367"/>
        <v>0.2</v>
      </c>
      <c r="AF834" s="19">
        <f t="shared" si="368"/>
        <v>0</v>
      </c>
      <c r="AG834" s="19">
        <f t="shared" si="369"/>
        <v>0</v>
      </c>
      <c r="AH834" s="19">
        <f t="shared" si="370"/>
        <v>0</v>
      </c>
      <c r="AI834" s="19">
        <f t="shared" si="371"/>
        <v>0</v>
      </c>
      <c r="AJ834" s="19">
        <f t="shared" si="355"/>
        <v>0</v>
      </c>
      <c r="AK834" s="19">
        <f t="shared" si="372"/>
        <v>0</v>
      </c>
      <c r="AL834" s="19">
        <f t="shared" si="373"/>
        <v>1</v>
      </c>
      <c r="AM834" s="8">
        <f t="shared" si="374"/>
        <v>0</v>
      </c>
      <c r="AN834" s="8">
        <f t="shared" si="375"/>
        <v>1</v>
      </c>
      <c r="AO834" s="8">
        <f t="shared" si="376"/>
        <v>0</v>
      </c>
      <c r="AP834" s="8">
        <f t="shared" si="377"/>
        <v>2</v>
      </c>
    </row>
    <row r="835" spans="1:43" x14ac:dyDescent="0.25">
      <c r="A835" s="8" t="s">
        <v>2337</v>
      </c>
      <c r="B835" s="8" t="s">
        <v>2377</v>
      </c>
      <c r="C835" s="9" t="s">
        <v>2173</v>
      </c>
      <c r="D835" s="10" t="s">
        <v>1859</v>
      </c>
      <c r="E835" s="8" t="s">
        <v>1860</v>
      </c>
      <c r="F835" s="11">
        <v>22</v>
      </c>
      <c r="G835" s="11">
        <v>21</v>
      </c>
      <c r="H835" s="11">
        <f t="shared" si="358"/>
        <v>-1</v>
      </c>
      <c r="I835" s="52">
        <f t="shared" si="356"/>
        <v>-4.5454545454545456E-2</v>
      </c>
      <c r="J835" s="11">
        <v>8</v>
      </c>
      <c r="K835" s="11">
        <v>3</v>
      </c>
      <c r="L835" s="14">
        <f t="shared" si="357"/>
        <v>0.375</v>
      </c>
      <c r="M835" s="8">
        <v>9</v>
      </c>
      <c r="N835" s="12">
        <f t="shared" si="359"/>
        <v>0.42857142857142855</v>
      </c>
      <c r="O835" s="8">
        <v>9</v>
      </c>
      <c r="P835" s="12">
        <f t="shared" si="360"/>
        <v>0.42857142857142855</v>
      </c>
      <c r="Q835" s="8">
        <v>12</v>
      </c>
      <c r="R835" s="12">
        <f t="shared" si="361"/>
        <v>0.5714285714285714</v>
      </c>
      <c r="S835" s="8">
        <v>1</v>
      </c>
      <c r="T835" s="8">
        <v>0</v>
      </c>
      <c r="U835" s="8">
        <v>0</v>
      </c>
      <c r="V835" s="8"/>
      <c r="W835" s="8">
        <v>0</v>
      </c>
      <c r="X835" s="8">
        <v>0</v>
      </c>
      <c r="Y835" s="17">
        <f t="shared" si="362"/>
        <v>0</v>
      </c>
      <c r="Z835" s="17">
        <f t="shared" si="363"/>
        <v>0</v>
      </c>
      <c r="AA835" s="17">
        <f t="shared" si="364"/>
        <v>0</v>
      </c>
      <c r="AB835" s="17">
        <f t="shared" si="365"/>
        <v>0</v>
      </c>
      <c r="AC835" s="17">
        <f t="shared" si="366"/>
        <v>0</v>
      </c>
      <c r="AD835" s="8">
        <v>5</v>
      </c>
      <c r="AE835" s="12">
        <f t="shared" si="367"/>
        <v>0.23809523809523808</v>
      </c>
      <c r="AF835" s="19">
        <f t="shared" si="368"/>
        <v>0</v>
      </c>
      <c r="AG835" s="19">
        <f t="shared" si="369"/>
        <v>0</v>
      </c>
      <c r="AH835" s="19">
        <f t="shared" si="370"/>
        <v>0</v>
      </c>
      <c r="AI835" s="19">
        <f t="shared" si="371"/>
        <v>1</v>
      </c>
      <c r="AJ835" s="19">
        <f t="shared" si="355"/>
        <v>0</v>
      </c>
      <c r="AK835" s="19">
        <f t="shared" si="372"/>
        <v>1</v>
      </c>
      <c r="AL835" s="19">
        <f t="shared" si="373"/>
        <v>0</v>
      </c>
      <c r="AM835" s="8">
        <f t="shared" si="374"/>
        <v>0</v>
      </c>
      <c r="AN835" s="8">
        <f t="shared" si="375"/>
        <v>0</v>
      </c>
      <c r="AO835" s="8">
        <f t="shared" si="376"/>
        <v>0</v>
      </c>
      <c r="AP835" s="8">
        <f t="shared" si="377"/>
        <v>2</v>
      </c>
    </row>
    <row r="836" spans="1:43" x14ac:dyDescent="0.25">
      <c r="A836" s="8" t="s">
        <v>2337</v>
      </c>
      <c r="B836" s="8" t="s">
        <v>2377</v>
      </c>
      <c r="C836" s="9" t="s">
        <v>2200</v>
      </c>
      <c r="D836" s="10" t="s">
        <v>1861</v>
      </c>
      <c r="E836" s="8" t="s">
        <v>1862</v>
      </c>
      <c r="F836" s="11">
        <v>17</v>
      </c>
      <c r="G836" s="11">
        <v>12</v>
      </c>
      <c r="H836" s="11">
        <f t="shared" si="358"/>
        <v>-5</v>
      </c>
      <c r="I836" s="52">
        <f t="shared" si="356"/>
        <v>-0.29411764705882354</v>
      </c>
      <c r="J836" s="11">
        <v>8</v>
      </c>
      <c r="K836" s="11">
        <v>3</v>
      </c>
      <c r="L836" s="14">
        <f t="shared" si="357"/>
        <v>0.375</v>
      </c>
      <c r="M836" s="8">
        <v>8</v>
      </c>
      <c r="N836" s="12">
        <f t="shared" si="359"/>
        <v>0.66666666666666663</v>
      </c>
      <c r="O836" s="8">
        <v>4</v>
      </c>
      <c r="P836" s="12">
        <f t="shared" si="360"/>
        <v>0.33333333333333331</v>
      </c>
      <c r="Q836" s="8">
        <v>6</v>
      </c>
      <c r="R836" s="12">
        <f t="shared" si="361"/>
        <v>0.5</v>
      </c>
      <c r="S836" s="8">
        <v>4</v>
      </c>
      <c r="T836" s="8">
        <v>0</v>
      </c>
      <c r="U836" s="8">
        <v>0</v>
      </c>
      <c r="V836" s="8"/>
      <c r="W836" s="8">
        <v>0</v>
      </c>
      <c r="X836" s="8">
        <v>0</v>
      </c>
      <c r="Y836" s="17">
        <f t="shared" si="362"/>
        <v>0</v>
      </c>
      <c r="Z836" s="17">
        <f t="shared" si="363"/>
        <v>0</v>
      </c>
      <c r="AA836" s="17">
        <f t="shared" si="364"/>
        <v>0</v>
      </c>
      <c r="AB836" s="17">
        <f t="shared" si="365"/>
        <v>0</v>
      </c>
      <c r="AC836" s="17">
        <f t="shared" si="366"/>
        <v>0</v>
      </c>
      <c r="AD836" s="8">
        <v>5</v>
      </c>
      <c r="AE836" s="12">
        <f t="shared" si="367"/>
        <v>0.41666666666666669</v>
      </c>
      <c r="AF836" s="19">
        <f t="shared" si="368"/>
        <v>0</v>
      </c>
      <c r="AG836" s="19">
        <f t="shared" si="369"/>
        <v>0</v>
      </c>
      <c r="AH836" s="19">
        <f t="shared" si="370"/>
        <v>0</v>
      </c>
      <c r="AI836" s="19">
        <f t="shared" si="371"/>
        <v>1</v>
      </c>
      <c r="AJ836" s="19">
        <f t="shared" si="355"/>
        <v>0</v>
      </c>
      <c r="AK836" s="19">
        <f t="shared" si="372"/>
        <v>1</v>
      </c>
      <c r="AL836" s="19">
        <f t="shared" si="373"/>
        <v>1</v>
      </c>
      <c r="AM836" s="8">
        <f t="shared" si="374"/>
        <v>0</v>
      </c>
      <c r="AN836" s="8">
        <f t="shared" si="375"/>
        <v>0</v>
      </c>
      <c r="AO836" s="8">
        <f t="shared" si="376"/>
        <v>0</v>
      </c>
      <c r="AP836" s="8">
        <f t="shared" si="377"/>
        <v>3</v>
      </c>
    </row>
    <row r="837" spans="1:43" x14ac:dyDescent="0.25">
      <c r="A837" s="8" t="s">
        <v>2337</v>
      </c>
      <c r="B837" s="8" t="s">
        <v>2377</v>
      </c>
      <c r="C837" s="9" t="s">
        <v>2114</v>
      </c>
      <c r="D837" s="10" t="s">
        <v>1863</v>
      </c>
      <c r="E837" s="8" t="s">
        <v>1864</v>
      </c>
      <c r="F837" s="11">
        <v>22</v>
      </c>
      <c r="G837" s="11">
        <v>23</v>
      </c>
      <c r="H837" s="11">
        <f t="shared" si="358"/>
        <v>1</v>
      </c>
      <c r="I837" s="52">
        <f t="shared" si="356"/>
        <v>4.5454545454545456E-2</v>
      </c>
      <c r="J837" s="11">
        <v>5</v>
      </c>
      <c r="K837" s="11">
        <v>3</v>
      </c>
      <c r="L837" s="14">
        <f t="shared" si="357"/>
        <v>0.6</v>
      </c>
      <c r="M837" s="8">
        <v>16</v>
      </c>
      <c r="N837" s="12">
        <f t="shared" si="359"/>
        <v>0.69565217391304346</v>
      </c>
      <c r="O837" s="8">
        <v>15</v>
      </c>
      <c r="P837" s="12">
        <f t="shared" si="360"/>
        <v>0.65217391304347827</v>
      </c>
      <c r="Q837" s="8">
        <v>15</v>
      </c>
      <c r="R837" s="12">
        <f t="shared" si="361"/>
        <v>0.65217391304347827</v>
      </c>
      <c r="S837" s="8">
        <v>4</v>
      </c>
      <c r="T837" s="8">
        <v>0</v>
      </c>
      <c r="U837" s="8">
        <v>0</v>
      </c>
      <c r="V837" s="8"/>
      <c r="W837" s="8">
        <v>1</v>
      </c>
      <c r="X837" s="8">
        <v>0</v>
      </c>
      <c r="Y837" s="17">
        <f t="shared" si="362"/>
        <v>0</v>
      </c>
      <c r="Z837" s="17">
        <f t="shared" si="363"/>
        <v>0</v>
      </c>
      <c r="AA837" s="17">
        <f t="shared" si="364"/>
        <v>0</v>
      </c>
      <c r="AB837" s="17" t="str">
        <f t="shared" si="365"/>
        <v>YES</v>
      </c>
      <c r="AC837" s="17">
        <f t="shared" si="366"/>
        <v>0</v>
      </c>
      <c r="AD837" s="8">
        <v>21</v>
      </c>
      <c r="AE837" s="12">
        <f t="shared" si="367"/>
        <v>0.91304347826086951</v>
      </c>
      <c r="AF837" s="19">
        <f t="shared" si="368"/>
        <v>0</v>
      </c>
      <c r="AG837" s="19">
        <f t="shared" si="369"/>
        <v>0</v>
      </c>
      <c r="AH837" s="19">
        <f t="shared" si="370"/>
        <v>1</v>
      </c>
      <c r="AI837" s="19">
        <f t="shared" si="371"/>
        <v>1</v>
      </c>
      <c r="AJ837" s="19">
        <f t="shared" si="355"/>
        <v>0</v>
      </c>
      <c r="AK837" s="19">
        <f t="shared" si="372"/>
        <v>1</v>
      </c>
      <c r="AL837" s="19">
        <f t="shared" si="373"/>
        <v>1</v>
      </c>
      <c r="AM837" s="8">
        <f t="shared" si="374"/>
        <v>0</v>
      </c>
      <c r="AN837" s="8">
        <f t="shared" si="375"/>
        <v>1</v>
      </c>
      <c r="AO837" s="8">
        <f t="shared" si="376"/>
        <v>1</v>
      </c>
      <c r="AP837" s="8">
        <f t="shared" si="377"/>
        <v>6</v>
      </c>
    </row>
    <row r="838" spans="1:43" x14ac:dyDescent="0.25">
      <c r="A838" s="8" t="s">
        <v>2337</v>
      </c>
      <c r="B838" s="8" t="s">
        <v>2377</v>
      </c>
      <c r="C838" s="9" t="s">
        <v>2152</v>
      </c>
      <c r="D838" s="10" t="s">
        <v>1865</v>
      </c>
      <c r="E838" s="8" t="s">
        <v>1866</v>
      </c>
      <c r="F838" s="11">
        <v>3</v>
      </c>
      <c r="G838" s="11">
        <v>10</v>
      </c>
      <c r="H838" s="11">
        <f t="shared" si="358"/>
        <v>7</v>
      </c>
      <c r="I838" s="52">
        <f t="shared" si="356"/>
        <v>2.3333333333333335</v>
      </c>
      <c r="J838" s="11">
        <v>0</v>
      </c>
      <c r="K838" s="11">
        <v>0</v>
      </c>
      <c r="L838" s="57">
        <v>0</v>
      </c>
      <c r="M838" s="8">
        <v>3</v>
      </c>
      <c r="N838" s="12">
        <f t="shared" si="359"/>
        <v>0.3</v>
      </c>
      <c r="O838" s="8">
        <v>3</v>
      </c>
      <c r="P838" s="12">
        <f t="shared" si="360"/>
        <v>0.3</v>
      </c>
      <c r="Q838" s="8">
        <v>4</v>
      </c>
      <c r="R838" s="12">
        <f t="shared" si="361"/>
        <v>0.4</v>
      </c>
      <c r="S838" s="8">
        <v>2</v>
      </c>
      <c r="T838" s="8">
        <v>0</v>
      </c>
      <c r="U838" s="8">
        <v>0</v>
      </c>
      <c r="V838" s="8"/>
      <c r="W838" s="8">
        <v>0</v>
      </c>
      <c r="X838" s="8">
        <v>0</v>
      </c>
      <c r="Y838" s="17">
        <f t="shared" si="362"/>
        <v>0</v>
      </c>
      <c r="Z838" s="17">
        <f t="shared" si="363"/>
        <v>0</v>
      </c>
      <c r="AA838" s="17">
        <f t="shared" si="364"/>
        <v>0</v>
      </c>
      <c r="AB838" s="17">
        <f t="shared" si="365"/>
        <v>0</v>
      </c>
      <c r="AC838" s="17">
        <f t="shared" si="366"/>
        <v>0</v>
      </c>
      <c r="AD838" s="8">
        <v>4</v>
      </c>
      <c r="AE838" s="12">
        <f t="shared" si="367"/>
        <v>0.4</v>
      </c>
      <c r="AF838" s="19">
        <f t="shared" si="368"/>
        <v>0</v>
      </c>
      <c r="AG838" s="19">
        <f t="shared" si="369"/>
        <v>1</v>
      </c>
      <c r="AH838" s="19">
        <f t="shared" si="370"/>
        <v>0</v>
      </c>
      <c r="AI838" s="19">
        <f t="shared" si="371"/>
        <v>0</v>
      </c>
      <c r="AJ838" s="19">
        <f t="shared" si="355"/>
        <v>0</v>
      </c>
      <c r="AK838" s="19">
        <f t="shared" si="372"/>
        <v>0</v>
      </c>
      <c r="AL838" s="19">
        <f t="shared" si="373"/>
        <v>0</v>
      </c>
      <c r="AM838" s="8">
        <f t="shared" si="374"/>
        <v>0</v>
      </c>
      <c r="AN838" s="8">
        <f t="shared" si="375"/>
        <v>0</v>
      </c>
      <c r="AO838" s="8">
        <f t="shared" si="376"/>
        <v>0</v>
      </c>
      <c r="AP838" s="8">
        <f t="shared" si="377"/>
        <v>1</v>
      </c>
    </row>
    <row r="839" spans="1:43" x14ac:dyDescent="0.25">
      <c r="A839" s="20" t="s">
        <v>2337</v>
      </c>
      <c r="B839" s="20" t="s">
        <v>2377</v>
      </c>
      <c r="C839" s="21" t="s">
        <v>2142</v>
      </c>
      <c r="D839" s="22" t="s">
        <v>1867</v>
      </c>
      <c r="E839" s="20" t="s">
        <v>2378</v>
      </c>
      <c r="F839" s="23">
        <v>26</v>
      </c>
      <c r="G839" s="23">
        <v>8</v>
      </c>
      <c r="H839" s="23">
        <f t="shared" si="358"/>
        <v>-18</v>
      </c>
      <c r="I839" s="53">
        <f t="shared" si="356"/>
        <v>-0.69230769230769229</v>
      </c>
      <c r="J839" s="23">
        <v>16</v>
      </c>
      <c r="K839" s="23">
        <v>5</v>
      </c>
      <c r="L839" s="24">
        <f t="shared" ref="L839:L858" si="378">IFERROR(K839/J839,"0%")</f>
        <v>0.3125</v>
      </c>
      <c r="M839" s="20">
        <v>7</v>
      </c>
      <c r="N839" s="25">
        <f t="shared" si="359"/>
        <v>0.875</v>
      </c>
      <c r="O839" s="20">
        <v>4</v>
      </c>
      <c r="P839" s="25">
        <f t="shared" si="360"/>
        <v>0.5</v>
      </c>
      <c r="Q839" s="20">
        <v>4</v>
      </c>
      <c r="R839" s="25">
        <f t="shared" si="361"/>
        <v>0.5</v>
      </c>
      <c r="S839" s="20">
        <v>2</v>
      </c>
      <c r="T839" s="20">
        <v>0</v>
      </c>
      <c r="U839" s="20">
        <v>0</v>
      </c>
      <c r="V839" s="20"/>
      <c r="W839" s="20">
        <v>0</v>
      </c>
      <c r="X839" s="20">
        <v>0</v>
      </c>
      <c r="Y839" s="26">
        <f t="shared" si="362"/>
        <v>0</v>
      </c>
      <c r="Z839" s="26">
        <f t="shared" si="363"/>
        <v>0</v>
      </c>
      <c r="AA839" s="26">
        <f t="shared" si="364"/>
        <v>0</v>
      </c>
      <c r="AB839" s="26">
        <f t="shared" si="365"/>
        <v>0</v>
      </c>
      <c r="AC839" s="26">
        <f t="shared" si="366"/>
        <v>0</v>
      </c>
      <c r="AD839" s="20">
        <v>2</v>
      </c>
      <c r="AE839" s="25">
        <f t="shared" si="367"/>
        <v>0.25</v>
      </c>
      <c r="AF839" s="27">
        <f t="shared" si="368"/>
        <v>0</v>
      </c>
      <c r="AG839" s="27">
        <f t="shared" si="369"/>
        <v>0</v>
      </c>
      <c r="AH839" s="27">
        <f t="shared" si="370"/>
        <v>0</v>
      </c>
      <c r="AI839" s="27">
        <f t="shared" si="371"/>
        <v>1</v>
      </c>
      <c r="AJ839" s="27">
        <f t="shared" si="355"/>
        <v>0</v>
      </c>
      <c r="AK839" s="27">
        <f t="shared" si="372"/>
        <v>1</v>
      </c>
      <c r="AL839" s="27">
        <f t="shared" si="373"/>
        <v>0</v>
      </c>
      <c r="AM839" s="20">
        <f t="shared" si="374"/>
        <v>0</v>
      </c>
      <c r="AN839" s="20">
        <f t="shared" si="375"/>
        <v>0</v>
      </c>
      <c r="AO839" s="20">
        <f t="shared" si="376"/>
        <v>0</v>
      </c>
      <c r="AP839" s="20">
        <f t="shared" si="377"/>
        <v>2</v>
      </c>
      <c r="AQ839" s="28"/>
    </row>
    <row r="840" spans="1:43" x14ac:dyDescent="0.25">
      <c r="A840" s="8" t="s">
        <v>2337</v>
      </c>
      <c r="B840" s="8" t="s">
        <v>2377</v>
      </c>
      <c r="C840" s="9" t="s">
        <v>2030</v>
      </c>
      <c r="D840" s="10" t="s">
        <v>1868</v>
      </c>
      <c r="E840" s="8" t="s">
        <v>1869</v>
      </c>
      <c r="F840" s="11">
        <v>24</v>
      </c>
      <c r="G840" s="11">
        <v>39</v>
      </c>
      <c r="H840" s="11">
        <f t="shared" si="358"/>
        <v>15</v>
      </c>
      <c r="I840" s="52">
        <f t="shared" si="356"/>
        <v>0.625</v>
      </c>
      <c r="J840" s="11">
        <v>20</v>
      </c>
      <c r="K840" s="11">
        <v>11</v>
      </c>
      <c r="L840" s="14">
        <f t="shared" si="378"/>
        <v>0.55000000000000004</v>
      </c>
      <c r="M840" s="8">
        <v>13</v>
      </c>
      <c r="N840" s="12">
        <f t="shared" si="359"/>
        <v>0.33333333333333331</v>
      </c>
      <c r="O840" s="8">
        <v>30</v>
      </c>
      <c r="P840" s="12">
        <f t="shared" si="360"/>
        <v>0.76923076923076927</v>
      </c>
      <c r="Q840" s="8">
        <v>23</v>
      </c>
      <c r="R840" s="12">
        <f t="shared" si="361"/>
        <v>0.58974358974358976</v>
      </c>
      <c r="S840" s="8">
        <v>9</v>
      </c>
      <c r="T840" s="8">
        <v>0</v>
      </c>
      <c r="U840" s="8">
        <v>0</v>
      </c>
      <c r="V840" s="8"/>
      <c r="W840" s="8">
        <v>2</v>
      </c>
      <c r="X840" s="8">
        <v>1</v>
      </c>
      <c r="Y840" s="17">
        <f t="shared" si="362"/>
        <v>0</v>
      </c>
      <c r="Z840" s="17">
        <f t="shared" si="363"/>
        <v>0</v>
      </c>
      <c r="AA840" s="17">
        <f t="shared" si="364"/>
        <v>0</v>
      </c>
      <c r="AB840" s="17" t="str">
        <f t="shared" si="365"/>
        <v>YES</v>
      </c>
      <c r="AC840" s="17" t="str">
        <f t="shared" si="366"/>
        <v>YES</v>
      </c>
      <c r="AD840" s="8">
        <v>29</v>
      </c>
      <c r="AE840" s="12">
        <f t="shared" si="367"/>
        <v>0.74358974358974361</v>
      </c>
      <c r="AF840" s="19">
        <f t="shared" si="368"/>
        <v>1</v>
      </c>
      <c r="AG840" s="19">
        <f t="shared" si="369"/>
        <v>1</v>
      </c>
      <c r="AH840" s="19">
        <f t="shared" si="370"/>
        <v>1</v>
      </c>
      <c r="AI840" s="19">
        <f t="shared" si="371"/>
        <v>0</v>
      </c>
      <c r="AJ840" s="19">
        <f t="shared" si="355"/>
        <v>1</v>
      </c>
      <c r="AK840" s="19">
        <f t="shared" si="372"/>
        <v>1</v>
      </c>
      <c r="AL840" s="19">
        <f t="shared" si="373"/>
        <v>1</v>
      </c>
      <c r="AM840" s="8">
        <f t="shared" si="374"/>
        <v>0</v>
      </c>
      <c r="AN840" s="8">
        <f t="shared" si="375"/>
        <v>1</v>
      </c>
      <c r="AO840" s="8">
        <f t="shared" si="376"/>
        <v>1</v>
      </c>
      <c r="AP840" s="8">
        <f t="shared" si="377"/>
        <v>8</v>
      </c>
    </row>
    <row r="841" spans="1:43" x14ac:dyDescent="0.25">
      <c r="A841" s="8" t="s">
        <v>2337</v>
      </c>
      <c r="B841" s="8" t="s">
        <v>2377</v>
      </c>
      <c r="C841" s="9" t="s">
        <v>2146</v>
      </c>
      <c r="D841" s="10" t="s">
        <v>1870</v>
      </c>
      <c r="E841" s="8" t="s">
        <v>1871</v>
      </c>
      <c r="F841" s="11">
        <v>18</v>
      </c>
      <c r="G841" s="11">
        <v>21</v>
      </c>
      <c r="H841" s="11">
        <f t="shared" si="358"/>
        <v>3</v>
      </c>
      <c r="I841" s="52">
        <f t="shared" si="356"/>
        <v>0.16666666666666666</v>
      </c>
      <c r="J841" s="11">
        <v>8</v>
      </c>
      <c r="K841" s="11">
        <v>5</v>
      </c>
      <c r="L841" s="14">
        <f t="shared" si="378"/>
        <v>0.625</v>
      </c>
      <c r="M841" s="8">
        <v>4</v>
      </c>
      <c r="N841" s="12">
        <f t="shared" si="359"/>
        <v>0.19047619047619047</v>
      </c>
      <c r="O841" s="8">
        <v>15</v>
      </c>
      <c r="P841" s="12">
        <f t="shared" si="360"/>
        <v>0.7142857142857143</v>
      </c>
      <c r="Q841" s="8">
        <v>10</v>
      </c>
      <c r="R841" s="12">
        <f t="shared" si="361"/>
        <v>0.47619047619047616</v>
      </c>
      <c r="S841" s="8">
        <v>5</v>
      </c>
      <c r="T841" s="8">
        <v>0</v>
      </c>
      <c r="U841" s="8">
        <v>0</v>
      </c>
      <c r="V841" s="8"/>
      <c r="W841" s="8">
        <v>3</v>
      </c>
      <c r="X841" s="8">
        <v>0</v>
      </c>
      <c r="Y841" s="17">
        <f t="shared" si="362"/>
        <v>0</v>
      </c>
      <c r="Z841" s="17">
        <f t="shared" si="363"/>
        <v>0</v>
      </c>
      <c r="AA841" s="17">
        <f t="shared" si="364"/>
        <v>0</v>
      </c>
      <c r="AB841" s="17" t="str">
        <f t="shared" si="365"/>
        <v>YES</v>
      </c>
      <c r="AC841" s="17">
        <f t="shared" si="366"/>
        <v>0</v>
      </c>
      <c r="AD841" s="8">
        <v>9</v>
      </c>
      <c r="AE841" s="12">
        <f t="shared" si="367"/>
        <v>0.42857142857142855</v>
      </c>
      <c r="AF841" s="19">
        <f t="shared" si="368"/>
        <v>0</v>
      </c>
      <c r="AG841" s="19">
        <f t="shared" si="369"/>
        <v>1</v>
      </c>
      <c r="AH841" s="19">
        <f t="shared" si="370"/>
        <v>1</v>
      </c>
      <c r="AI841" s="19">
        <f t="shared" si="371"/>
        <v>0</v>
      </c>
      <c r="AJ841" s="19">
        <f t="shared" si="355"/>
        <v>1</v>
      </c>
      <c r="AK841" s="19">
        <f t="shared" si="372"/>
        <v>0</v>
      </c>
      <c r="AL841" s="19">
        <f t="shared" si="373"/>
        <v>1</v>
      </c>
      <c r="AM841" s="8">
        <f t="shared" si="374"/>
        <v>0</v>
      </c>
      <c r="AN841" s="8">
        <f t="shared" si="375"/>
        <v>1</v>
      </c>
      <c r="AO841" s="8">
        <f t="shared" si="376"/>
        <v>0</v>
      </c>
      <c r="AP841" s="8">
        <f t="shared" si="377"/>
        <v>5</v>
      </c>
    </row>
    <row r="842" spans="1:43" x14ac:dyDescent="0.25">
      <c r="A842" s="8" t="s">
        <v>2337</v>
      </c>
      <c r="B842" s="8" t="s">
        <v>2377</v>
      </c>
      <c r="C842" s="9" t="s">
        <v>2379</v>
      </c>
      <c r="D842" s="10" t="s">
        <v>1872</v>
      </c>
      <c r="E842" s="8" t="s">
        <v>1873</v>
      </c>
      <c r="F842" s="11">
        <v>13</v>
      </c>
      <c r="G842" s="11">
        <v>27</v>
      </c>
      <c r="H842" s="11">
        <f t="shared" si="358"/>
        <v>14</v>
      </c>
      <c r="I842" s="52">
        <f t="shared" si="356"/>
        <v>1.0769230769230769</v>
      </c>
      <c r="J842" s="11">
        <v>7</v>
      </c>
      <c r="K842" s="11">
        <v>3</v>
      </c>
      <c r="L842" s="14">
        <f t="shared" si="378"/>
        <v>0.42857142857142855</v>
      </c>
      <c r="M842" s="8">
        <v>5</v>
      </c>
      <c r="N842" s="12">
        <f t="shared" si="359"/>
        <v>0.18518518518518517</v>
      </c>
      <c r="O842" s="8">
        <v>22</v>
      </c>
      <c r="P842" s="12">
        <f t="shared" si="360"/>
        <v>0.81481481481481477</v>
      </c>
      <c r="Q842" s="8">
        <v>14</v>
      </c>
      <c r="R842" s="12">
        <f t="shared" si="361"/>
        <v>0.51851851851851849</v>
      </c>
      <c r="S842" s="8">
        <v>3</v>
      </c>
      <c r="T842" s="8">
        <v>0</v>
      </c>
      <c r="U842" s="8">
        <v>0</v>
      </c>
      <c r="V842" s="8"/>
      <c r="W842" s="8">
        <v>0</v>
      </c>
      <c r="X842" s="8">
        <v>0</v>
      </c>
      <c r="Y842" s="17">
        <f t="shared" si="362"/>
        <v>0</v>
      </c>
      <c r="Z842" s="17">
        <f t="shared" si="363"/>
        <v>0</v>
      </c>
      <c r="AA842" s="17">
        <f t="shared" si="364"/>
        <v>0</v>
      </c>
      <c r="AB842" s="17">
        <f t="shared" si="365"/>
        <v>0</v>
      </c>
      <c r="AC842" s="17">
        <f t="shared" si="366"/>
        <v>0</v>
      </c>
      <c r="AD842" s="8">
        <v>2</v>
      </c>
      <c r="AE842" s="12">
        <f t="shared" si="367"/>
        <v>7.407407407407407E-2</v>
      </c>
      <c r="AF842" s="19">
        <f t="shared" si="368"/>
        <v>0</v>
      </c>
      <c r="AG842" s="19">
        <f t="shared" si="369"/>
        <v>1</v>
      </c>
      <c r="AH842" s="19">
        <f t="shared" si="370"/>
        <v>0</v>
      </c>
      <c r="AI842" s="19">
        <f t="shared" si="371"/>
        <v>0</v>
      </c>
      <c r="AJ842" s="19">
        <f t="shared" si="355"/>
        <v>1</v>
      </c>
      <c r="AK842" s="19">
        <f t="shared" si="372"/>
        <v>1</v>
      </c>
      <c r="AL842" s="19">
        <f t="shared" si="373"/>
        <v>1</v>
      </c>
      <c r="AM842" s="8">
        <f t="shared" si="374"/>
        <v>0</v>
      </c>
      <c r="AN842" s="8">
        <f t="shared" si="375"/>
        <v>0</v>
      </c>
      <c r="AO842" s="8">
        <f t="shared" si="376"/>
        <v>0</v>
      </c>
      <c r="AP842" s="8">
        <f t="shared" si="377"/>
        <v>4</v>
      </c>
    </row>
    <row r="843" spans="1:43" x14ac:dyDescent="0.25">
      <c r="A843" s="8" t="s">
        <v>2337</v>
      </c>
      <c r="B843" s="8" t="s">
        <v>2377</v>
      </c>
      <c r="C843" s="9" t="s">
        <v>1969</v>
      </c>
      <c r="D843" s="10" t="s">
        <v>1874</v>
      </c>
      <c r="E843" s="8" t="s">
        <v>1875</v>
      </c>
      <c r="F843" s="11">
        <v>17</v>
      </c>
      <c r="G843" s="11">
        <v>22</v>
      </c>
      <c r="H843" s="11">
        <f t="shared" si="358"/>
        <v>5</v>
      </c>
      <c r="I843" s="52">
        <f t="shared" si="356"/>
        <v>0.29411764705882354</v>
      </c>
      <c r="J843" s="11">
        <v>9</v>
      </c>
      <c r="K843" s="11">
        <v>7</v>
      </c>
      <c r="L843" s="14">
        <f t="shared" si="378"/>
        <v>0.77777777777777779</v>
      </c>
      <c r="M843" s="8">
        <v>11</v>
      </c>
      <c r="N843" s="12">
        <f t="shared" si="359"/>
        <v>0.5</v>
      </c>
      <c r="O843" s="8">
        <v>17</v>
      </c>
      <c r="P843" s="12">
        <f t="shared" si="360"/>
        <v>0.77272727272727271</v>
      </c>
      <c r="Q843" s="8">
        <v>13</v>
      </c>
      <c r="R843" s="12">
        <f t="shared" si="361"/>
        <v>0.59090909090909094</v>
      </c>
      <c r="S843" s="8">
        <v>5</v>
      </c>
      <c r="T843" s="8">
        <v>0</v>
      </c>
      <c r="U843" s="8">
        <v>0</v>
      </c>
      <c r="V843" s="8"/>
      <c r="W843" s="8">
        <v>3</v>
      </c>
      <c r="X843" s="8">
        <v>0</v>
      </c>
      <c r="Y843" s="17">
        <f t="shared" si="362"/>
        <v>0</v>
      </c>
      <c r="Z843" s="17">
        <f t="shared" si="363"/>
        <v>0</v>
      </c>
      <c r="AA843" s="17">
        <f t="shared" si="364"/>
        <v>0</v>
      </c>
      <c r="AB843" s="17" t="str">
        <f t="shared" si="365"/>
        <v>YES</v>
      </c>
      <c r="AC843" s="17">
        <f t="shared" si="366"/>
        <v>0</v>
      </c>
      <c r="AD843" s="8">
        <v>2</v>
      </c>
      <c r="AE843" s="12">
        <f t="shared" si="367"/>
        <v>9.0909090909090912E-2</v>
      </c>
      <c r="AF843" s="19">
        <f t="shared" si="368"/>
        <v>0</v>
      </c>
      <c r="AG843" s="19">
        <f t="shared" si="369"/>
        <v>1</v>
      </c>
      <c r="AH843" s="19">
        <f t="shared" si="370"/>
        <v>1</v>
      </c>
      <c r="AI843" s="19">
        <f t="shared" si="371"/>
        <v>1</v>
      </c>
      <c r="AJ843" s="19">
        <f t="shared" si="355"/>
        <v>1</v>
      </c>
      <c r="AK843" s="19">
        <f t="shared" si="372"/>
        <v>1</v>
      </c>
      <c r="AL843" s="19">
        <f t="shared" si="373"/>
        <v>1</v>
      </c>
      <c r="AM843" s="8">
        <f t="shared" si="374"/>
        <v>0</v>
      </c>
      <c r="AN843" s="8">
        <f t="shared" si="375"/>
        <v>1</v>
      </c>
      <c r="AO843" s="8">
        <f t="shared" si="376"/>
        <v>0</v>
      </c>
      <c r="AP843" s="8">
        <f t="shared" si="377"/>
        <v>7</v>
      </c>
    </row>
    <row r="844" spans="1:43" x14ac:dyDescent="0.25">
      <c r="A844" s="8" t="s">
        <v>2337</v>
      </c>
      <c r="B844" s="8" t="s">
        <v>2377</v>
      </c>
      <c r="C844" s="9" t="s">
        <v>1991</v>
      </c>
      <c r="D844" s="10" t="s">
        <v>1876</v>
      </c>
      <c r="E844" s="8" t="s">
        <v>1877</v>
      </c>
      <c r="F844" s="11">
        <v>57</v>
      </c>
      <c r="G844" s="11">
        <v>56</v>
      </c>
      <c r="H844" s="11">
        <f t="shared" si="358"/>
        <v>-1</v>
      </c>
      <c r="I844" s="52">
        <f t="shared" si="356"/>
        <v>-1.7543859649122806E-2</v>
      </c>
      <c r="J844" s="11">
        <v>31</v>
      </c>
      <c r="K844" s="11">
        <v>14</v>
      </c>
      <c r="L844" s="14">
        <f t="shared" si="378"/>
        <v>0.45161290322580644</v>
      </c>
      <c r="M844" s="8">
        <v>36</v>
      </c>
      <c r="N844" s="12">
        <f t="shared" si="359"/>
        <v>0.6428571428571429</v>
      </c>
      <c r="O844" s="8">
        <v>45</v>
      </c>
      <c r="P844" s="12">
        <f t="shared" si="360"/>
        <v>0.8035714285714286</v>
      </c>
      <c r="Q844" s="8">
        <v>43</v>
      </c>
      <c r="R844" s="12">
        <f t="shared" si="361"/>
        <v>0.7678571428571429</v>
      </c>
      <c r="S844" s="8">
        <v>3</v>
      </c>
      <c r="T844" s="8">
        <v>0</v>
      </c>
      <c r="U844" s="8">
        <v>0</v>
      </c>
      <c r="V844" s="8"/>
      <c r="W844" s="8">
        <v>1</v>
      </c>
      <c r="X844" s="8">
        <v>0</v>
      </c>
      <c r="Y844" s="17">
        <f t="shared" si="362"/>
        <v>0</v>
      </c>
      <c r="Z844" s="17">
        <f t="shared" si="363"/>
        <v>0</v>
      </c>
      <c r="AA844" s="17">
        <f t="shared" si="364"/>
        <v>0</v>
      </c>
      <c r="AB844" s="17" t="str">
        <f t="shared" si="365"/>
        <v>YES</v>
      </c>
      <c r="AC844" s="17">
        <f t="shared" si="366"/>
        <v>0</v>
      </c>
      <c r="AD844" s="8">
        <v>15</v>
      </c>
      <c r="AE844" s="12">
        <f t="shared" si="367"/>
        <v>0.26785714285714285</v>
      </c>
      <c r="AF844" s="19">
        <f t="shared" si="368"/>
        <v>1</v>
      </c>
      <c r="AG844" s="19">
        <f t="shared" si="369"/>
        <v>0</v>
      </c>
      <c r="AH844" s="19">
        <f t="shared" si="370"/>
        <v>0</v>
      </c>
      <c r="AI844" s="19">
        <f t="shared" si="371"/>
        <v>1</v>
      </c>
      <c r="AJ844" s="19">
        <f t="shared" si="355"/>
        <v>1</v>
      </c>
      <c r="AK844" s="19">
        <f t="shared" si="372"/>
        <v>1</v>
      </c>
      <c r="AL844" s="19">
        <f t="shared" si="373"/>
        <v>1</v>
      </c>
      <c r="AM844" s="8">
        <f t="shared" si="374"/>
        <v>0</v>
      </c>
      <c r="AN844" s="8">
        <f t="shared" si="375"/>
        <v>1</v>
      </c>
      <c r="AO844" s="8">
        <f t="shared" si="376"/>
        <v>0</v>
      </c>
      <c r="AP844" s="8">
        <f t="shared" si="377"/>
        <v>6</v>
      </c>
    </row>
    <row r="845" spans="1:43" x14ac:dyDescent="0.25">
      <c r="A845" s="8" t="s">
        <v>2337</v>
      </c>
      <c r="B845" s="8" t="s">
        <v>2377</v>
      </c>
      <c r="C845" s="9" t="s">
        <v>1992</v>
      </c>
      <c r="D845" s="10" t="s">
        <v>1878</v>
      </c>
      <c r="E845" s="8" t="s">
        <v>1879</v>
      </c>
      <c r="F845" s="11">
        <v>61</v>
      </c>
      <c r="G845" s="11">
        <v>70</v>
      </c>
      <c r="H845" s="11">
        <f t="shared" si="358"/>
        <v>9</v>
      </c>
      <c r="I845" s="52">
        <f t="shared" si="356"/>
        <v>0.14754098360655737</v>
      </c>
      <c r="J845" s="11">
        <v>30</v>
      </c>
      <c r="K845" s="11">
        <v>16</v>
      </c>
      <c r="L845" s="14">
        <f t="shared" si="378"/>
        <v>0.53333333333333333</v>
      </c>
      <c r="M845" s="8">
        <v>39</v>
      </c>
      <c r="N845" s="12">
        <f t="shared" si="359"/>
        <v>0.55714285714285716</v>
      </c>
      <c r="O845" s="8">
        <v>63</v>
      </c>
      <c r="P845" s="12">
        <f t="shared" si="360"/>
        <v>0.9</v>
      </c>
      <c r="Q845" s="8">
        <v>61</v>
      </c>
      <c r="R845" s="12">
        <f t="shared" si="361"/>
        <v>0.87142857142857144</v>
      </c>
      <c r="S845" s="8">
        <v>12</v>
      </c>
      <c r="T845" s="8">
        <v>1</v>
      </c>
      <c r="U845" s="8">
        <v>0</v>
      </c>
      <c r="V845" s="8"/>
      <c r="W845" s="8">
        <v>2</v>
      </c>
      <c r="X845" s="8">
        <v>5</v>
      </c>
      <c r="Y845" s="17" t="str">
        <f t="shared" si="362"/>
        <v>YES</v>
      </c>
      <c r="Z845" s="17">
        <f t="shared" si="363"/>
        <v>0</v>
      </c>
      <c r="AA845" s="17">
        <f t="shared" si="364"/>
        <v>0</v>
      </c>
      <c r="AB845" s="17" t="str">
        <f t="shared" si="365"/>
        <v>YES</v>
      </c>
      <c r="AC845" s="17" t="str">
        <f t="shared" si="366"/>
        <v>YES</v>
      </c>
      <c r="AD845" s="8">
        <v>64</v>
      </c>
      <c r="AE845" s="12">
        <f t="shared" si="367"/>
        <v>0.91428571428571426</v>
      </c>
      <c r="AF845" s="19">
        <f t="shared" si="368"/>
        <v>1</v>
      </c>
      <c r="AG845" s="19">
        <f t="shared" si="369"/>
        <v>1</v>
      </c>
      <c r="AH845" s="19">
        <f t="shared" si="370"/>
        <v>1</v>
      </c>
      <c r="AI845" s="19">
        <f t="shared" si="371"/>
        <v>1</v>
      </c>
      <c r="AJ845" s="19">
        <f t="shared" si="355"/>
        <v>1</v>
      </c>
      <c r="AK845" s="19">
        <f t="shared" si="372"/>
        <v>1</v>
      </c>
      <c r="AL845" s="19">
        <f t="shared" si="373"/>
        <v>1</v>
      </c>
      <c r="AM845" s="8">
        <f t="shared" si="374"/>
        <v>1</v>
      </c>
      <c r="AN845" s="8">
        <f t="shared" si="375"/>
        <v>1</v>
      </c>
      <c r="AO845" s="8">
        <f t="shared" si="376"/>
        <v>1</v>
      </c>
      <c r="AP845" s="8">
        <f t="shared" si="377"/>
        <v>10</v>
      </c>
    </row>
    <row r="846" spans="1:43" x14ac:dyDescent="0.25">
      <c r="A846" s="8" t="s">
        <v>2337</v>
      </c>
      <c r="B846" s="8" t="s">
        <v>2377</v>
      </c>
      <c r="C846" s="9" t="s">
        <v>2018</v>
      </c>
      <c r="D846" s="10" t="s">
        <v>1880</v>
      </c>
      <c r="E846" s="8" t="s">
        <v>1881</v>
      </c>
      <c r="F846" s="11">
        <v>41</v>
      </c>
      <c r="G846" s="11">
        <v>39</v>
      </c>
      <c r="H846" s="11">
        <f t="shared" si="358"/>
        <v>-2</v>
      </c>
      <c r="I846" s="52">
        <f t="shared" si="356"/>
        <v>-4.878048780487805E-2</v>
      </c>
      <c r="J846" s="11">
        <v>15</v>
      </c>
      <c r="K846" s="11">
        <v>2</v>
      </c>
      <c r="L846" s="14">
        <f t="shared" si="378"/>
        <v>0.13333333333333333</v>
      </c>
      <c r="M846" s="8">
        <v>10</v>
      </c>
      <c r="N846" s="12">
        <f t="shared" si="359"/>
        <v>0.25641025641025639</v>
      </c>
      <c r="O846" s="8">
        <v>29</v>
      </c>
      <c r="P846" s="12">
        <f t="shared" si="360"/>
        <v>0.74358974358974361</v>
      </c>
      <c r="Q846" s="8">
        <v>8</v>
      </c>
      <c r="R846" s="12">
        <f t="shared" si="361"/>
        <v>0.20512820512820512</v>
      </c>
      <c r="S846" s="8">
        <v>3</v>
      </c>
      <c r="T846" s="8">
        <v>0</v>
      </c>
      <c r="U846" s="8">
        <v>0</v>
      </c>
      <c r="V846" s="8"/>
      <c r="W846" s="8">
        <v>2</v>
      </c>
      <c r="X846" s="8">
        <v>0</v>
      </c>
      <c r="Y846" s="17">
        <f t="shared" si="362"/>
        <v>0</v>
      </c>
      <c r="Z846" s="17">
        <f t="shared" si="363"/>
        <v>0</v>
      </c>
      <c r="AA846" s="17">
        <f t="shared" si="364"/>
        <v>0</v>
      </c>
      <c r="AB846" s="17" t="str">
        <f t="shared" si="365"/>
        <v>YES</v>
      </c>
      <c r="AC846" s="17">
        <f t="shared" si="366"/>
        <v>0</v>
      </c>
      <c r="AD846" s="8">
        <v>11</v>
      </c>
      <c r="AE846" s="12">
        <f t="shared" si="367"/>
        <v>0.28205128205128205</v>
      </c>
      <c r="AF846" s="19">
        <f t="shared" si="368"/>
        <v>1</v>
      </c>
      <c r="AG846" s="19">
        <f t="shared" si="369"/>
        <v>0</v>
      </c>
      <c r="AH846" s="19">
        <f t="shared" si="370"/>
        <v>0</v>
      </c>
      <c r="AI846" s="19">
        <f t="shared" si="371"/>
        <v>0</v>
      </c>
      <c r="AJ846" s="19">
        <f t="shared" si="355"/>
        <v>1</v>
      </c>
      <c r="AK846" s="19">
        <f t="shared" si="372"/>
        <v>0</v>
      </c>
      <c r="AL846" s="19">
        <f t="shared" si="373"/>
        <v>1</v>
      </c>
      <c r="AM846" s="8">
        <f t="shared" si="374"/>
        <v>0</v>
      </c>
      <c r="AN846" s="8">
        <f t="shared" si="375"/>
        <v>1</v>
      </c>
      <c r="AO846" s="8">
        <f t="shared" si="376"/>
        <v>0</v>
      </c>
      <c r="AP846" s="8">
        <f t="shared" si="377"/>
        <v>4</v>
      </c>
    </row>
    <row r="847" spans="1:43" x14ac:dyDescent="0.25">
      <c r="A847" s="8" t="s">
        <v>2337</v>
      </c>
      <c r="B847" s="8" t="s">
        <v>2377</v>
      </c>
      <c r="C847" s="9" t="s">
        <v>2285</v>
      </c>
      <c r="D847" s="10" t="s">
        <v>1882</v>
      </c>
      <c r="E847" s="8" t="s">
        <v>1883</v>
      </c>
      <c r="F847" s="11">
        <v>20</v>
      </c>
      <c r="G847" s="11">
        <v>14</v>
      </c>
      <c r="H847" s="11">
        <f t="shared" si="358"/>
        <v>-6</v>
      </c>
      <c r="I847" s="52">
        <f t="shared" si="356"/>
        <v>-0.3</v>
      </c>
      <c r="J847" s="11">
        <v>13</v>
      </c>
      <c r="K847" s="11">
        <v>1</v>
      </c>
      <c r="L847" s="14">
        <f t="shared" si="378"/>
        <v>7.6923076923076927E-2</v>
      </c>
      <c r="M847" s="8">
        <v>1</v>
      </c>
      <c r="N847" s="12">
        <f t="shared" si="359"/>
        <v>7.1428571428571425E-2</v>
      </c>
      <c r="O847" s="8">
        <v>8</v>
      </c>
      <c r="P847" s="12">
        <f t="shared" si="360"/>
        <v>0.5714285714285714</v>
      </c>
      <c r="Q847" s="8">
        <v>1</v>
      </c>
      <c r="R847" s="12">
        <f t="shared" si="361"/>
        <v>7.1428571428571425E-2</v>
      </c>
      <c r="S847" s="8">
        <v>4</v>
      </c>
      <c r="T847" s="8">
        <v>0</v>
      </c>
      <c r="U847" s="8">
        <v>0</v>
      </c>
      <c r="V847" s="8"/>
      <c r="W847" s="8">
        <v>0</v>
      </c>
      <c r="X847" s="8">
        <v>0</v>
      </c>
      <c r="Y847" s="17">
        <f t="shared" si="362"/>
        <v>0</v>
      </c>
      <c r="Z847" s="17">
        <f t="shared" si="363"/>
        <v>0</v>
      </c>
      <c r="AA847" s="17">
        <f t="shared" si="364"/>
        <v>0</v>
      </c>
      <c r="AB847" s="17">
        <f t="shared" si="365"/>
        <v>0</v>
      </c>
      <c r="AC847" s="17">
        <f t="shared" si="366"/>
        <v>0</v>
      </c>
      <c r="AD847" s="8">
        <v>0</v>
      </c>
      <c r="AE847" s="12">
        <f t="shared" si="367"/>
        <v>0</v>
      </c>
      <c r="AF847" s="19">
        <f t="shared" si="368"/>
        <v>0</v>
      </c>
      <c r="AG847" s="19">
        <f t="shared" si="369"/>
        <v>0</v>
      </c>
      <c r="AH847" s="19">
        <f t="shared" si="370"/>
        <v>0</v>
      </c>
      <c r="AI847" s="19">
        <f t="shared" si="371"/>
        <v>0</v>
      </c>
      <c r="AJ847" s="19">
        <f t="shared" si="355"/>
        <v>0</v>
      </c>
      <c r="AK847" s="19">
        <f t="shared" si="372"/>
        <v>0</v>
      </c>
      <c r="AL847" s="19">
        <f t="shared" si="373"/>
        <v>1</v>
      </c>
      <c r="AM847" s="8">
        <f t="shared" si="374"/>
        <v>0</v>
      </c>
      <c r="AN847" s="8">
        <f t="shared" si="375"/>
        <v>0</v>
      </c>
      <c r="AO847" s="8">
        <f t="shared" si="376"/>
        <v>0</v>
      </c>
      <c r="AP847" s="8">
        <f t="shared" si="377"/>
        <v>1</v>
      </c>
    </row>
    <row r="848" spans="1:43" x14ac:dyDescent="0.25">
      <c r="A848" s="8" t="s">
        <v>2337</v>
      </c>
      <c r="B848" s="8" t="s">
        <v>2377</v>
      </c>
      <c r="C848" s="9" t="s">
        <v>2086</v>
      </c>
      <c r="D848" s="10" t="s">
        <v>1884</v>
      </c>
      <c r="E848" s="8" t="s">
        <v>1885</v>
      </c>
      <c r="F848" s="11">
        <v>32</v>
      </c>
      <c r="G848" s="11">
        <v>23</v>
      </c>
      <c r="H848" s="11">
        <f t="shared" si="358"/>
        <v>-9</v>
      </c>
      <c r="I848" s="52">
        <f t="shared" si="356"/>
        <v>-0.28125</v>
      </c>
      <c r="J848" s="11">
        <v>19</v>
      </c>
      <c r="K848" s="11">
        <v>4</v>
      </c>
      <c r="L848" s="14">
        <f t="shared" si="378"/>
        <v>0.21052631578947367</v>
      </c>
      <c r="M848" s="8">
        <v>8</v>
      </c>
      <c r="N848" s="12">
        <f t="shared" si="359"/>
        <v>0.34782608695652173</v>
      </c>
      <c r="O848" s="8">
        <v>17</v>
      </c>
      <c r="P848" s="12">
        <f t="shared" si="360"/>
        <v>0.73913043478260865</v>
      </c>
      <c r="Q848" s="8">
        <v>11</v>
      </c>
      <c r="R848" s="12">
        <f t="shared" si="361"/>
        <v>0.47826086956521741</v>
      </c>
      <c r="S848" s="8">
        <v>4</v>
      </c>
      <c r="T848" s="8">
        <v>0</v>
      </c>
      <c r="U848" s="8">
        <v>0</v>
      </c>
      <c r="V848" s="8"/>
      <c r="W848" s="8">
        <v>1</v>
      </c>
      <c r="X848" s="8">
        <v>1</v>
      </c>
      <c r="Y848" s="17">
        <f t="shared" si="362"/>
        <v>0</v>
      </c>
      <c r="Z848" s="17">
        <f t="shared" si="363"/>
        <v>0</v>
      </c>
      <c r="AA848" s="17">
        <f t="shared" si="364"/>
        <v>0</v>
      </c>
      <c r="AB848" s="17" t="str">
        <f t="shared" si="365"/>
        <v>YES</v>
      </c>
      <c r="AC848" s="17" t="str">
        <f t="shared" si="366"/>
        <v>YES</v>
      </c>
      <c r="AD848" s="8">
        <v>11</v>
      </c>
      <c r="AE848" s="12">
        <f t="shared" si="367"/>
        <v>0.47826086956521741</v>
      </c>
      <c r="AF848" s="19">
        <f t="shared" si="368"/>
        <v>0</v>
      </c>
      <c r="AG848" s="19">
        <f t="shared" si="369"/>
        <v>0</v>
      </c>
      <c r="AH848" s="19">
        <f t="shared" si="370"/>
        <v>0</v>
      </c>
      <c r="AI848" s="19">
        <f t="shared" si="371"/>
        <v>0</v>
      </c>
      <c r="AJ848" s="19">
        <f t="shared" si="355"/>
        <v>1</v>
      </c>
      <c r="AK848" s="19">
        <f t="shared" si="372"/>
        <v>0</v>
      </c>
      <c r="AL848" s="19">
        <f t="shared" si="373"/>
        <v>1</v>
      </c>
      <c r="AM848" s="8">
        <f t="shared" si="374"/>
        <v>0</v>
      </c>
      <c r="AN848" s="8">
        <f t="shared" si="375"/>
        <v>1</v>
      </c>
      <c r="AO848" s="8">
        <f t="shared" si="376"/>
        <v>0</v>
      </c>
      <c r="AP848" s="8">
        <f t="shared" si="377"/>
        <v>3</v>
      </c>
    </row>
    <row r="849" spans="1:43" x14ac:dyDescent="0.25">
      <c r="A849" s="20" t="s">
        <v>2337</v>
      </c>
      <c r="B849" s="20" t="s">
        <v>2377</v>
      </c>
      <c r="C849" s="21" t="s">
        <v>2380</v>
      </c>
      <c r="D849" s="22" t="s">
        <v>1886</v>
      </c>
      <c r="E849" s="20" t="s">
        <v>1887</v>
      </c>
      <c r="F849" s="23">
        <v>5</v>
      </c>
      <c r="G849" s="23">
        <v>7</v>
      </c>
      <c r="H849" s="23">
        <f t="shared" si="358"/>
        <v>2</v>
      </c>
      <c r="I849" s="53">
        <f t="shared" si="356"/>
        <v>0.4</v>
      </c>
      <c r="J849" s="23">
        <v>3</v>
      </c>
      <c r="K849" s="23">
        <v>3</v>
      </c>
      <c r="L849" s="24">
        <f t="shared" si="378"/>
        <v>1</v>
      </c>
      <c r="M849" s="20">
        <v>1</v>
      </c>
      <c r="N849" s="25">
        <f t="shared" si="359"/>
        <v>0.14285714285714285</v>
      </c>
      <c r="O849" s="20">
        <v>2</v>
      </c>
      <c r="P849" s="25">
        <f t="shared" si="360"/>
        <v>0.2857142857142857</v>
      </c>
      <c r="Q849" s="20">
        <v>2</v>
      </c>
      <c r="R849" s="25">
        <f t="shared" si="361"/>
        <v>0.2857142857142857</v>
      </c>
      <c r="S849" s="20">
        <v>2</v>
      </c>
      <c r="T849" s="20">
        <v>0</v>
      </c>
      <c r="U849" s="20">
        <v>0</v>
      </c>
      <c r="V849" s="20"/>
      <c r="W849" s="20">
        <v>0</v>
      </c>
      <c r="X849" s="20">
        <v>0</v>
      </c>
      <c r="Y849" s="26">
        <f t="shared" si="362"/>
        <v>0</v>
      </c>
      <c r="Z849" s="26">
        <f t="shared" si="363"/>
        <v>0</v>
      </c>
      <c r="AA849" s="26">
        <f t="shared" si="364"/>
        <v>0</v>
      </c>
      <c r="AB849" s="26">
        <f t="shared" si="365"/>
        <v>0</v>
      </c>
      <c r="AC849" s="26">
        <f t="shared" si="366"/>
        <v>0</v>
      </c>
      <c r="AD849" s="20">
        <v>1</v>
      </c>
      <c r="AE849" s="25">
        <f t="shared" si="367"/>
        <v>0.14285714285714285</v>
      </c>
      <c r="AF849" s="27">
        <f t="shared" si="368"/>
        <v>0</v>
      </c>
      <c r="AG849" s="27">
        <f t="shared" si="369"/>
        <v>1</v>
      </c>
      <c r="AH849" s="27">
        <f t="shared" si="370"/>
        <v>1</v>
      </c>
      <c r="AI849" s="27">
        <f t="shared" si="371"/>
        <v>0</v>
      </c>
      <c r="AJ849" s="27">
        <f t="shared" si="355"/>
        <v>0</v>
      </c>
      <c r="AK849" s="27">
        <f t="shared" si="372"/>
        <v>0</v>
      </c>
      <c r="AL849" s="27">
        <f t="shared" si="373"/>
        <v>0</v>
      </c>
      <c r="AM849" s="20">
        <f t="shared" si="374"/>
        <v>0</v>
      </c>
      <c r="AN849" s="20">
        <f t="shared" si="375"/>
        <v>0</v>
      </c>
      <c r="AO849" s="20">
        <f t="shared" si="376"/>
        <v>0</v>
      </c>
      <c r="AP849" s="20">
        <f t="shared" si="377"/>
        <v>2</v>
      </c>
      <c r="AQ849" s="28"/>
    </row>
    <row r="850" spans="1:43" x14ac:dyDescent="0.25">
      <c r="A850" s="8" t="s">
        <v>2337</v>
      </c>
      <c r="B850" s="8" t="s">
        <v>2377</v>
      </c>
      <c r="C850" s="9" t="s">
        <v>2381</v>
      </c>
      <c r="D850" s="10" t="s">
        <v>1888</v>
      </c>
      <c r="E850" s="8" t="s">
        <v>1889</v>
      </c>
      <c r="F850" s="11">
        <v>59</v>
      </c>
      <c r="G850" s="11">
        <v>19</v>
      </c>
      <c r="H850" s="11">
        <f t="shared" si="358"/>
        <v>-40</v>
      </c>
      <c r="I850" s="52">
        <f t="shared" si="356"/>
        <v>-0.67796610169491522</v>
      </c>
      <c r="J850" s="11">
        <v>24</v>
      </c>
      <c r="K850" s="11">
        <v>2</v>
      </c>
      <c r="L850" s="14">
        <f t="shared" si="378"/>
        <v>8.3333333333333329E-2</v>
      </c>
      <c r="M850" s="8">
        <v>9</v>
      </c>
      <c r="N850" s="12">
        <f t="shared" si="359"/>
        <v>0.47368421052631576</v>
      </c>
      <c r="O850" s="8">
        <v>16</v>
      </c>
      <c r="P850" s="12">
        <f t="shared" si="360"/>
        <v>0.84210526315789469</v>
      </c>
      <c r="Q850" s="8">
        <v>15</v>
      </c>
      <c r="R850" s="12">
        <f t="shared" si="361"/>
        <v>0.78947368421052633</v>
      </c>
      <c r="S850" s="8">
        <v>0</v>
      </c>
      <c r="T850" s="8">
        <v>1</v>
      </c>
      <c r="U850" s="8">
        <v>0</v>
      </c>
      <c r="V850" s="8"/>
      <c r="W850" s="8">
        <v>3</v>
      </c>
      <c r="X850" s="8">
        <v>1</v>
      </c>
      <c r="Y850" s="17" t="str">
        <f t="shared" si="362"/>
        <v>YES</v>
      </c>
      <c r="Z850" s="17">
        <f t="shared" si="363"/>
        <v>0</v>
      </c>
      <c r="AA850" s="17">
        <f t="shared" si="364"/>
        <v>0</v>
      </c>
      <c r="AB850" s="17" t="str">
        <f t="shared" si="365"/>
        <v>YES</v>
      </c>
      <c r="AC850" s="17" t="str">
        <f t="shared" si="366"/>
        <v>YES</v>
      </c>
      <c r="AD850" s="8">
        <v>15</v>
      </c>
      <c r="AE850" s="12">
        <f t="shared" si="367"/>
        <v>0.78947368421052633</v>
      </c>
      <c r="AF850" s="19">
        <f t="shared" si="368"/>
        <v>0</v>
      </c>
      <c r="AG850" s="19">
        <f t="shared" si="369"/>
        <v>0</v>
      </c>
      <c r="AH850" s="19">
        <f t="shared" si="370"/>
        <v>0</v>
      </c>
      <c r="AI850" s="19">
        <f t="shared" si="371"/>
        <v>1</v>
      </c>
      <c r="AJ850" s="19">
        <f t="shared" si="355"/>
        <v>1</v>
      </c>
      <c r="AK850" s="19">
        <f t="shared" si="372"/>
        <v>1</v>
      </c>
      <c r="AL850" s="19">
        <f t="shared" si="373"/>
        <v>0</v>
      </c>
      <c r="AM850" s="8">
        <f t="shared" si="374"/>
        <v>1</v>
      </c>
      <c r="AN850" s="8">
        <f t="shared" si="375"/>
        <v>1</v>
      </c>
      <c r="AO850" s="8">
        <f t="shared" si="376"/>
        <v>1</v>
      </c>
      <c r="AP850" s="8">
        <f t="shared" si="377"/>
        <v>6</v>
      </c>
    </row>
    <row r="851" spans="1:43" x14ac:dyDescent="0.25">
      <c r="A851" s="8" t="s">
        <v>2337</v>
      </c>
      <c r="B851" s="8" t="s">
        <v>2382</v>
      </c>
      <c r="C851" s="9" t="s">
        <v>1957</v>
      </c>
      <c r="D851" s="10" t="s">
        <v>1890</v>
      </c>
      <c r="E851" s="8" t="s">
        <v>1891</v>
      </c>
      <c r="F851" s="11">
        <v>35</v>
      </c>
      <c r="G851" s="11">
        <v>42</v>
      </c>
      <c r="H851" s="11">
        <f t="shared" si="358"/>
        <v>7</v>
      </c>
      <c r="I851" s="52">
        <f t="shared" si="356"/>
        <v>0.2</v>
      </c>
      <c r="J851" s="11">
        <v>16</v>
      </c>
      <c r="K851" s="11">
        <v>14</v>
      </c>
      <c r="L851" s="14">
        <f t="shared" si="378"/>
        <v>0.875</v>
      </c>
      <c r="M851" s="8">
        <v>14</v>
      </c>
      <c r="N851" s="12">
        <f t="shared" si="359"/>
        <v>0.33333333333333331</v>
      </c>
      <c r="O851" s="8">
        <v>28</v>
      </c>
      <c r="P851" s="12">
        <f t="shared" si="360"/>
        <v>0.66666666666666663</v>
      </c>
      <c r="Q851" s="8">
        <v>26</v>
      </c>
      <c r="R851" s="12">
        <f t="shared" si="361"/>
        <v>0.61904761904761907</v>
      </c>
      <c r="S851" s="8">
        <v>4</v>
      </c>
      <c r="T851" s="8">
        <v>0</v>
      </c>
      <c r="U851" s="8">
        <v>1</v>
      </c>
      <c r="V851" s="8"/>
      <c r="W851" s="8">
        <v>0</v>
      </c>
      <c r="X851" s="8">
        <v>0</v>
      </c>
      <c r="Y851" s="17">
        <f t="shared" si="362"/>
        <v>0</v>
      </c>
      <c r="Z851" s="17" t="str">
        <f t="shared" si="363"/>
        <v>YES</v>
      </c>
      <c r="AA851" s="17">
        <f t="shared" si="364"/>
        <v>0</v>
      </c>
      <c r="AB851" s="17">
        <f t="shared" si="365"/>
        <v>0</v>
      </c>
      <c r="AC851" s="17">
        <f t="shared" si="366"/>
        <v>0</v>
      </c>
      <c r="AD851" s="8">
        <v>22</v>
      </c>
      <c r="AE851" s="12">
        <f t="shared" si="367"/>
        <v>0.52380952380952384</v>
      </c>
      <c r="AF851" s="19">
        <f t="shared" si="368"/>
        <v>1</v>
      </c>
      <c r="AG851" s="19">
        <f t="shared" si="369"/>
        <v>1</v>
      </c>
      <c r="AH851" s="19">
        <f t="shared" si="370"/>
        <v>1</v>
      </c>
      <c r="AI851" s="19">
        <f t="shared" si="371"/>
        <v>0</v>
      </c>
      <c r="AJ851" s="19">
        <f t="shared" si="355"/>
        <v>0</v>
      </c>
      <c r="AK851" s="19">
        <f t="shared" si="372"/>
        <v>1</v>
      </c>
      <c r="AL851" s="19">
        <f t="shared" si="373"/>
        <v>1</v>
      </c>
      <c r="AM851" s="8">
        <f t="shared" si="374"/>
        <v>1</v>
      </c>
      <c r="AN851" s="8">
        <f t="shared" si="375"/>
        <v>0</v>
      </c>
      <c r="AO851" s="8">
        <f t="shared" si="376"/>
        <v>0</v>
      </c>
      <c r="AP851" s="8">
        <f t="shared" si="377"/>
        <v>6</v>
      </c>
    </row>
    <row r="852" spans="1:43" x14ac:dyDescent="0.25">
      <c r="A852" s="8" t="s">
        <v>2337</v>
      </c>
      <c r="B852" s="8" t="s">
        <v>2382</v>
      </c>
      <c r="C852" s="9" t="s">
        <v>2121</v>
      </c>
      <c r="D852" s="10" t="s">
        <v>1892</v>
      </c>
      <c r="E852" s="8" t="s">
        <v>1893</v>
      </c>
      <c r="F852" s="11">
        <v>34</v>
      </c>
      <c r="G852" s="11">
        <v>28</v>
      </c>
      <c r="H852" s="11">
        <f t="shared" si="358"/>
        <v>-6</v>
      </c>
      <c r="I852" s="52">
        <f t="shared" si="356"/>
        <v>-0.17647058823529413</v>
      </c>
      <c r="J852" s="11">
        <v>11</v>
      </c>
      <c r="K852" s="11">
        <v>11</v>
      </c>
      <c r="L852" s="14">
        <f t="shared" si="378"/>
        <v>1</v>
      </c>
      <c r="M852" s="8">
        <v>9</v>
      </c>
      <c r="N852" s="12">
        <f t="shared" si="359"/>
        <v>0.32142857142857145</v>
      </c>
      <c r="O852" s="8">
        <v>12</v>
      </c>
      <c r="P852" s="12">
        <f t="shared" si="360"/>
        <v>0.42857142857142855</v>
      </c>
      <c r="Q852" s="8">
        <v>16</v>
      </c>
      <c r="R852" s="12">
        <f t="shared" si="361"/>
        <v>0.5714285714285714</v>
      </c>
      <c r="S852" s="8">
        <v>2</v>
      </c>
      <c r="T852" s="8">
        <v>0</v>
      </c>
      <c r="U852" s="8">
        <v>0</v>
      </c>
      <c r="V852" s="8"/>
      <c r="W852" s="8">
        <v>1</v>
      </c>
      <c r="X852" s="8">
        <v>0</v>
      </c>
      <c r="Y852" s="17">
        <f t="shared" si="362"/>
        <v>0</v>
      </c>
      <c r="Z852" s="17">
        <f t="shared" si="363"/>
        <v>0</v>
      </c>
      <c r="AA852" s="17">
        <f t="shared" si="364"/>
        <v>0</v>
      </c>
      <c r="AB852" s="17" t="str">
        <f t="shared" si="365"/>
        <v>YES</v>
      </c>
      <c r="AC852" s="17">
        <f t="shared" si="366"/>
        <v>0</v>
      </c>
      <c r="AD852" s="8">
        <v>13</v>
      </c>
      <c r="AE852" s="12">
        <f t="shared" si="367"/>
        <v>0.4642857142857143</v>
      </c>
      <c r="AF852" s="19">
        <f t="shared" si="368"/>
        <v>0</v>
      </c>
      <c r="AG852" s="19">
        <f t="shared" si="369"/>
        <v>0</v>
      </c>
      <c r="AH852" s="19">
        <f t="shared" si="370"/>
        <v>1</v>
      </c>
      <c r="AI852" s="19">
        <f t="shared" si="371"/>
        <v>0</v>
      </c>
      <c r="AJ852" s="19">
        <f t="shared" si="355"/>
        <v>0</v>
      </c>
      <c r="AK852" s="19">
        <f t="shared" si="372"/>
        <v>1</v>
      </c>
      <c r="AL852" s="19">
        <f t="shared" si="373"/>
        <v>0</v>
      </c>
      <c r="AM852" s="8">
        <f t="shared" si="374"/>
        <v>0</v>
      </c>
      <c r="AN852" s="8">
        <f t="shared" si="375"/>
        <v>1</v>
      </c>
      <c r="AO852" s="8">
        <f t="shared" si="376"/>
        <v>0</v>
      </c>
      <c r="AP852" s="8">
        <f t="shared" si="377"/>
        <v>3</v>
      </c>
    </row>
    <row r="853" spans="1:43" x14ac:dyDescent="0.25">
      <c r="A853" s="8" t="s">
        <v>2337</v>
      </c>
      <c r="B853" s="8" t="s">
        <v>2382</v>
      </c>
      <c r="C853" s="9" t="s">
        <v>1959</v>
      </c>
      <c r="D853" s="10" t="s">
        <v>1894</v>
      </c>
      <c r="E853" s="8" t="s">
        <v>1895</v>
      </c>
      <c r="F853" s="11">
        <v>28</v>
      </c>
      <c r="G853" s="11">
        <v>34</v>
      </c>
      <c r="H853" s="11">
        <f t="shared" si="358"/>
        <v>6</v>
      </c>
      <c r="I853" s="52">
        <f t="shared" si="356"/>
        <v>0.21428571428571427</v>
      </c>
      <c r="J853" s="11">
        <v>7</v>
      </c>
      <c r="K853" s="11">
        <v>6</v>
      </c>
      <c r="L853" s="14">
        <f t="shared" si="378"/>
        <v>0.8571428571428571</v>
      </c>
      <c r="M853" s="8">
        <v>14</v>
      </c>
      <c r="N853" s="12">
        <f t="shared" si="359"/>
        <v>0.41176470588235292</v>
      </c>
      <c r="O853" s="8">
        <v>15</v>
      </c>
      <c r="P853" s="12">
        <f t="shared" si="360"/>
        <v>0.44117647058823528</v>
      </c>
      <c r="Q853" s="8">
        <v>21</v>
      </c>
      <c r="R853" s="12">
        <f t="shared" si="361"/>
        <v>0.61764705882352944</v>
      </c>
      <c r="S853" s="8">
        <v>5</v>
      </c>
      <c r="T853" s="8">
        <v>0</v>
      </c>
      <c r="U853" s="8">
        <v>1</v>
      </c>
      <c r="V853" s="8"/>
      <c r="W853" s="8">
        <v>0</v>
      </c>
      <c r="X853" s="8">
        <v>0</v>
      </c>
      <c r="Y853" s="17">
        <f t="shared" si="362"/>
        <v>0</v>
      </c>
      <c r="Z853" s="17" t="str">
        <f t="shared" si="363"/>
        <v>YES</v>
      </c>
      <c r="AA853" s="17">
        <f t="shared" si="364"/>
        <v>0</v>
      </c>
      <c r="AB853" s="17">
        <f t="shared" si="365"/>
        <v>0</v>
      </c>
      <c r="AC853" s="17">
        <f t="shared" si="366"/>
        <v>0</v>
      </c>
      <c r="AD853" s="8">
        <v>22</v>
      </c>
      <c r="AE853" s="12">
        <f t="shared" si="367"/>
        <v>0.6470588235294118</v>
      </c>
      <c r="AF853" s="19">
        <f t="shared" si="368"/>
        <v>0</v>
      </c>
      <c r="AG853" s="19">
        <f t="shared" si="369"/>
        <v>1</v>
      </c>
      <c r="AH853" s="19">
        <f t="shared" si="370"/>
        <v>1</v>
      </c>
      <c r="AI853" s="19">
        <f t="shared" si="371"/>
        <v>1</v>
      </c>
      <c r="AJ853" s="19">
        <f t="shared" ref="AJ853:AJ887" si="379">IF(P853&gt;=0.695,1,0)</f>
        <v>0</v>
      </c>
      <c r="AK853" s="19">
        <f t="shared" si="372"/>
        <v>1</v>
      </c>
      <c r="AL853" s="19">
        <f t="shared" si="373"/>
        <v>1</v>
      </c>
      <c r="AM853" s="8">
        <f t="shared" si="374"/>
        <v>1</v>
      </c>
      <c r="AN853" s="8">
        <f t="shared" si="375"/>
        <v>0</v>
      </c>
      <c r="AO853" s="8">
        <f t="shared" si="376"/>
        <v>1</v>
      </c>
      <c r="AP853" s="8">
        <f t="shared" si="377"/>
        <v>7</v>
      </c>
    </row>
    <row r="854" spans="1:43" x14ac:dyDescent="0.25">
      <c r="A854" s="8" t="s">
        <v>2337</v>
      </c>
      <c r="B854" s="8" t="s">
        <v>2382</v>
      </c>
      <c r="C854" s="9" t="s">
        <v>2139</v>
      </c>
      <c r="D854" s="10" t="s">
        <v>1896</v>
      </c>
      <c r="E854" s="8" t="s">
        <v>1897</v>
      </c>
      <c r="F854" s="11">
        <v>25</v>
      </c>
      <c r="G854" s="11">
        <v>19</v>
      </c>
      <c r="H854" s="11">
        <f t="shared" si="358"/>
        <v>-6</v>
      </c>
      <c r="I854" s="52">
        <f t="shared" si="356"/>
        <v>-0.24</v>
      </c>
      <c r="J854" s="11">
        <v>9</v>
      </c>
      <c r="K854" s="11">
        <v>6</v>
      </c>
      <c r="L854" s="14">
        <f t="shared" si="378"/>
        <v>0.66666666666666663</v>
      </c>
      <c r="M854" s="8">
        <v>10</v>
      </c>
      <c r="N854" s="12">
        <f t="shared" si="359"/>
        <v>0.52631578947368418</v>
      </c>
      <c r="O854" s="8">
        <v>19</v>
      </c>
      <c r="P854" s="12">
        <f t="shared" si="360"/>
        <v>1</v>
      </c>
      <c r="Q854" s="8">
        <v>14</v>
      </c>
      <c r="R854" s="12">
        <f t="shared" si="361"/>
        <v>0.73684210526315785</v>
      </c>
      <c r="S854" s="8">
        <v>2</v>
      </c>
      <c r="T854" s="8">
        <v>0</v>
      </c>
      <c r="U854" s="8">
        <v>0</v>
      </c>
      <c r="V854" s="8"/>
      <c r="W854" s="8">
        <v>3</v>
      </c>
      <c r="X854" s="8">
        <v>0</v>
      </c>
      <c r="Y854" s="17">
        <f t="shared" si="362"/>
        <v>0</v>
      </c>
      <c r="Z854" s="17">
        <f t="shared" si="363"/>
        <v>0</v>
      </c>
      <c r="AA854" s="17">
        <f t="shared" si="364"/>
        <v>0</v>
      </c>
      <c r="AB854" s="17" t="str">
        <f t="shared" si="365"/>
        <v>YES</v>
      </c>
      <c r="AC854" s="17">
        <f t="shared" si="366"/>
        <v>0</v>
      </c>
      <c r="AD854" s="8">
        <v>16</v>
      </c>
      <c r="AE854" s="12">
        <f t="shared" si="367"/>
        <v>0.84210526315789469</v>
      </c>
      <c r="AF854" s="19">
        <f t="shared" si="368"/>
        <v>0</v>
      </c>
      <c r="AG854" s="19">
        <f t="shared" si="369"/>
        <v>0</v>
      </c>
      <c r="AH854" s="19">
        <f t="shared" si="370"/>
        <v>1</v>
      </c>
      <c r="AI854" s="19">
        <f t="shared" si="371"/>
        <v>1</v>
      </c>
      <c r="AJ854" s="19">
        <f t="shared" si="379"/>
        <v>1</v>
      </c>
      <c r="AK854" s="19">
        <f t="shared" si="372"/>
        <v>1</v>
      </c>
      <c r="AL854" s="19">
        <f t="shared" si="373"/>
        <v>0</v>
      </c>
      <c r="AM854" s="8">
        <f t="shared" si="374"/>
        <v>0</v>
      </c>
      <c r="AN854" s="8">
        <f t="shared" si="375"/>
        <v>1</v>
      </c>
      <c r="AO854" s="8">
        <f t="shared" si="376"/>
        <v>1</v>
      </c>
      <c r="AP854" s="8">
        <f t="shared" si="377"/>
        <v>6</v>
      </c>
    </row>
    <row r="855" spans="1:43" x14ac:dyDescent="0.25">
      <c r="A855" s="8" t="s">
        <v>2337</v>
      </c>
      <c r="B855" s="8" t="s">
        <v>2382</v>
      </c>
      <c r="C855" s="9" t="s">
        <v>2026</v>
      </c>
      <c r="D855" s="10" t="s">
        <v>1898</v>
      </c>
      <c r="E855" s="8" t="s">
        <v>1899</v>
      </c>
      <c r="F855" s="11">
        <v>12</v>
      </c>
      <c r="G855" s="11">
        <v>11</v>
      </c>
      <c r="H855" s="11">
        <f t="shared" si="358"/>
        <v>-1</v>
      </c>
      <c r="I855" s="52">
        <f t="shared" si="356"/>
        <v>-8.3333333333333329E-2</v>
      </c>
      <c r="J855" s="11">
        <v>5</v>
      </c>
      <c r="K855" s="11">
        <v>5</v>
      </c>
      <c r="L855" s="14">
        <f t="shared" si="378"/>
        <v>1</v>
      </c>
      <c r="M855" s="8">
        <v>1</v>
      </c>
      <c r="N855" s="12">
        <f t="shared" si="359"/>
        <v>9.0909090909090912E-2</v>
      </c>
      <c r="O855" s="8">
        <v>8</v>
      </c>
      <c r="P855" s="12">
        <f t="shared" si="360"/>
        <v>0.72727272727272729</v>
      </c>
      <c r="Q855" s="8">
        <v>3</v>
      </c>
      <c r="R855" s="12">
        <f t="shared" si="361"/>
        <v>0.27272727272727271</v>
      </c>
      <c r="S855" s="8">
        <v>4</v>
      </c>
      <c r="T855" s="8">
        <v>0</v>
      </c>
      <c r="U855" s="8">
        <v>0</v>
      </c>
      <c r="V855" s="8"/>
      <c r="W855" s="8">
        <v>0</v>
      </c>
      <c r="X855" s="8">
        <v>0</v>
      </c>
      <c r="Y855" s="17">
        <f t="shared" si="362"/>
        <v>0</v>
      </c>
      <c r="Z855" s="17">
        <f t="shared" si="363"/>
        <v>0</v>
      </c>
      <c r="AA855" s="17">
        <f t="shared" si="364"/>
        <v>0</v>
      </c>
      <c r="AB855" s="17">
        <f t="shared" si="365"/>
        <v>0</v>
      </c>
      <c r="AC855" s="17">
        <f t="shared" si="366"/>
        <v>0</v>
      </c>
      <c r="AD855" s="8">
        <v>10</v>
      </c>
      <c r="AE855" s="12">
        <f t="shared" si="367"/>
        <v>0.90909090909090906</v>
      </c>
      <c r="AF855" s="19">
        <f t="shared" si="368"/>
        <v>0</v>
      </c>
      <c r="AG855" s="19">
        <f t="shared" si="369"/>
        <v>0</v>
      </c>
      <c r="AH855" s="19">
        <f t="shared" si="370"/>
        <v>1</v>
      </c>
      <c r="AI855" s="19">
        <f t="shared" si="371"/>
        <v>0</v>
      </c>
      <c r="AJ855" s="19">
        <f t="shared" si="379"/>
        <v>1</v>
      </c>
      <c r="AK855" s="19">
        <f t="shared" si="372"/>
        <v>0</v>
      </c>
      <c r="AL855" s="19">
        <f t="shared" si="373"/>
        <v>1</v>
      </c>
      <c r="AM855" s="8">
        <f t="shared" si="374"/>
        <v>0</v>
      </c>
      <c r="AN855" s="8">
        <f t="shared" si="375"/>
        <v>0</v>
      </c>
      <c r="AO855" s="8">
        <f t="shared" si="376"/>
        <v>1</v>
      </c>
      <c r="AP855" s="8">
        <f t="shared" si="377"/>
        <v>4</v>
      </c>
    </row>
    <row r="856" spans="1:43" x14ac:dyDescent="0.25">
      <c r="A856" s="8" t="s">
        <v>2337</v>
      </c>
      <c r="B856" s="8" t="s">
        <v>2382</v>
      </c>
      <c r="C856" s="9" t="s">
        <v>2102</v>
      </c>
      <c r="D856" s="10" t="s">
        <v>1900</v>
      </c>
      <c r="E856" s="8" t="s">
        <v>1901</v>
      </c>
      <c r="F856" s="11">
        <v>24</v>
      </c>
      <c r="G856" s="11">
        <v>25</v>
      </c>
      <c r="H856" s="11">
        <f t="shared" si="358"/>
        <v>1</v>
      </c>
      <c r="I856" s="52">
        <f t="shared" si="356"/>
        <v>4.1666666666666664E-2</v>
      </c>
      <c r="J856" s="11">
        <v>8</v>
      </c>
      <c r="K856" s="11">
        <v>6</v>
      </c>
      <c r="L856" s="14">
        <f t="shared" si="378"/>
        <v>0.75</v>
      </c>
      <c r="M856" s="8">
        <v>9</v>
      </c>
      <c r="N856" s="12">
        <f t="shared" si="359"/>
        <v>0.36</v>
      </c>
      <c r="O856" s="8">
        <v>19</v>
      </c>
      <c r="P856" s="12">
        <f t="shared" si="360"/>
        <v>0.76</v>
      </c>
      <c r="Q856" s="8">
        <v>15</v>
      </c>
      <c r="R856" s="12">
        <f t="shared" si="361"/>
        <v>0.6</v>
      </c>
      <c r="S856" s="8">
        <v>8</v>
      </c>
      <c r="T856" s="8">
        <v>0</v>
      </c>
      <c r="U856" s="8">
        <v>0</v>
      </c>
      <c r="V856" s="8"/>
      <c r="W856" s="8">
        <v>0</v>
      </c>
      <c r="X856" s="8">
        <v>0</v>
      </c>
      <c r="Y856" s="17">
        <f t="shared" si="362"/>
        <v>0</v>
      </c>
      <c r="Z856" s="17">
        <f t="shared" si="363"/>
        <v>0</v>
      </c>
      <c r="AA856" s="17">
        <f t="shared" si="364"/>
        <v>0</v>
      </c>
      <c r="AB856" s="17">
        <f t="shared" si="365"/>
        <v>0</v>
      </c>
      <c r="AC856" s="17">
        <f t="shared" si="366"/>
        <v>0</v>
      </c>
      <c r="AD856" s="8">
        <v>15</v>
      </c>
      <c r="AE856" s="12">
        <f t="shared" si="367"/>
        <v>0.6</v>
      </c>
      <c r="AF856" s="19">
        <f t="shared" si="368"/>
        <v>0</v>
      </c>
      <c r="AG856" s="19">
        <f t="shared" si="369"/>
        <v>0</v>
      </c>
      <c r="AH856" s="19">
        <f t="shared" si="370"/>
        <v>1</v>
      </c>
      <c r="AI856" s="19">
        <f t="shared" si="371"/>
        <v>0</v>
      </c>
      <c r="AJ856" s="19">
        <f t="shared" si="379"/>
        <v>1</v>
      </c>
      <c r="AK856" s="19">
        <f t="shared" si="372"/>
        <v>1</v>
      </c>
      <c r="AL856" s="19">
        <f t="shared" si="373"/>
        <v>1</v>
      </c>
      <c r="AM856" s="8">
        <f t="shared" si="374"/>
        <v>0</v>
      </c>
      <c r="AN856" s="8">
        <f t="shared" si="375"/>
        <v>0</v>
      </c>
      <c r="AO856" s="8">
        <f t="shared" si="376"/>
        <v>1</v>
      </c>
      <c r="AP856" s="8">
        <f t="shared" si="377"/>
        <v>5</v>
      </c>
    </row>
    <row r="857" spans="1:43" x14ac:dyDescent="0.25">
      <c r="A857" s="8" t="s">
        <v>2337</v>
      </c>
      <c r="B857" s="8" t="s">
        <v>2382</v>
      </c>
      <c r="C857" s="9" t="s">
        <v>1961</v>
      </c>
      <c r="D857" s="10" t="s">
        <v>1902</v>
      </c>
      <c r="E857" s="8" t="s">
        <v>1903</v>
      </c>
      <c r="F857" s="11">
        <v>20</v>
      </c>
      <c r="G857" s="11">
        <v>17</v>
      </c>
      <c r="H857" s="11">
        <f t="shared" si="358"/>
        <v>-3</v>
      </c>
      <c r="I857" s="52">
        <f t="shared" si="356"/>
        <v>-0.15</v>
      </c>
      <c r="J857" s="11">
        <v>5</v>
      </c>
      <c r="K857" s="11">
        <v>4</v>
      </c>
      <c r="L857" s="14">
        <f t="shared" si="378"/>
        <v>0.8</v>
      </c>
      <c r="M857" s="8">
        <v>6</v>
      </c>
      <c r="N857" s="12">
        <f t="shared" si="359"/>
        <v>0.35294117647058826</v>
      </c>
      <c r="O857" s="8">
        <v>7</v>
      </c>
      <c r="P857" s="12">
        <f t="shared" si="360"/>
        <v>0.41176470588235292</v>
      </c>
      <c r="Q857" s="8">
        <v>6</v>
      </c>
      <c r="R857" s="12">
        <f t="shared" si="361"/>
        <v>0.35294117647058826</v>
      </c>
      <c r="S857" s="8">
        <v>5</v>
      </c>
      <c r="T857" s="8">
        <v>0</v>
      </c>
      <c r="U857" s="8">
        <v>1</v>
      </c>
      <c r="V857" s="8"/>
      <c r="W857" s="8">
        <v>0</v>
      </c>
      <c r="X857" s="8">
        <v>0</v>
      </c>
      <c r="Y857" s="17">
        <f t="shared" si="362"/>
        <v>0</v>
      </c>
      <c r="Z857" s="17" t="str">
        <f t="shared" si="363"/>
        <v>YES</v>
      </c>
      <c r="AA857" s="17">
        <f t="shared" si="364"/>
        <v>0</v>
      </c>
      <c r="AB857" s="17">
        <f t="shared" si="365"/>
        <v>0</v>
      </c>
      <c r="AC857" s="17">
        <f t="shared" si="366"/>
        <v>0</v>
      </c>
      <c r="AD857" s="8">
        <v>9</v>
      </c>
      <c r="AE857" s="12">
        <f t="shared" si="367"/>
        <v>0.52941176470588236</v>
      </c>
      <c r="AF857" s="19">
        <f t="shared" si="368"/>
        <v>0</v>
      </c>
      <c r="AG857" s="19">
        <f t="shared" si="369"/>
        <v>0</v>
      </c>
      <c r="AH857" s="19">
        <f t="shared" si="370"/>
        <v>1</v>
      </c>
      <c r="AI857" s="19">
        <f t="shared" si="371"/>
        <v>0</v>
      </c>
      <c r="AJ857" s="19">
        <f t="shared" si="379"/>
        <v>0</v>
      </c>
      <c r="AK857" s="19">
        <f t="shared" si="372"/>
        <v>0</v>
      </c>
      <c r="AL857" s="19">
        <f t="shared" si="373"/>
        <v>1</v>
      </c>
      <c r="AM857" s="8">
        <f t="shared" si="374"/>
        <v>1</v>
      </c>
      <c r="AN857" s="8">
        <f t="shared" si="375"/>
        <v>0</v>
      </c>
      <c r="AO857" s="8">
        <f t="shared" si="376"/>
        <v>0</v>
      </c>
      <c r="AP857" s="8">
        <f t="shared" si="377"/>
        <v>3</v>
      </c>
    </row>
    <row r="858" spans="1:43" x14ac:dyDescent="0.25">
      <c r="A858" s="8" t="s">
        <v>2337</v>
      </c>
      <c r="B858" s="8" t="s">
        <v>2382</v>
      </c>
      <c r="C858" s="9" t="s">
        <v>2256</v>
      </c>
      <c r="D858" s="10" t="s">
        <v>1904</v>
      </c>
      <c r="E858" s="8" t="s">
        <v>1905</v>
      </c>
      <c r="F858" s="11">
        <v>12</v>
      </c>
      <c r="G858" s="11">
        <v>14</v>
      </c>
      <c r="H858" s="11">
        <f t="shared" si="358"/>
        <v>2</v>
      </c>
      <c r="I858" s="52">
        <f t="shared" si="356"/>
        <v>0.16666666666666666</v>
      </c>
      <c r="J858" s="11">
        <v>2</v>
      </c>
      <c r="K858" s="11">
        <v>2</v>
      </c>
      <c r="L858" s="14">
        <f t="shared" si="378"/>
        <v>1</v>
      </c>
      <c r="M858" s="8">
        <v>2</v>
      </c>
      <c r="N858" s="12">
        <f t="shared" si="359"/>
        <v>0.14285714285714285</v>
      </c>
      <c r="O858" s="8">
        <v>9</v>
      </c>
      <c r="P858" s="12">
        <f t="shared" si="360"/>
        <v>0.6428571428571429</v>
      </c>
      <c r="Q858" s="8">
        <v>1</v>
      </c>
      <c r="R858" s="12">
        <f t="shared" si="361"/>
        <v>7.1428571428571425E-2</v>
      </c>
      <c r="S858" s="8">
        <v>0</v>
      </c>
      <c r="T858" s="8">
        <v>0</v>
      </c>
      <c r="U858" s="8">
        <v>0</v>
      </c>
      <c r="V858" s="8"/>
      <c r="W858" s="8">
        <v>0</v>
      </c>
      <c r="X858" s="8">
        <v>0</v>
      </c>
      <c r="Y858" s="17">
        <f t="shared" si="362"/>
        <v>0</v>
      </c>
      <c r="Z858" s="17">
        <f t="shared" si="363"/>
        <v>0</v>
      </c>
      <c r="AA858" s="17">
        <f t="shared" si="364"/>
        <v>0</v>
      </c>
      <c r="AB858" s="17">
        <f t="shared" si="365"/>
        <v>0</v>
      </c>
      <c r="AC858" s="17">
        <f t="shared" si="366"/>
        <v>0</v>
      </c>
      <c r="AD858" s="8">
        <v>6</v>
      </c>
      <c r="AE858" s="12">
        <f t="shared" si="367"/>
        <v>0.42857142857142855</v>
      </c>
      <c r="AF858" s="19">
        <f t="shared" si="368"/>
        <v>0</v>
      </c>
      <c r="AG858" s="19">
        <f t="shared" si="369"/>
        <v>1</v>
      </c>
      <c r="AH858" s="19">
        <f t="shared" si="370"/>
        <v>1</v>
      </c>
      <c r="AI858" s="19">
        <f t="shared" si="371"/>
        <v>0</v>
      </c>
      <c r="AJ858" s="19">
        <f t="shared" si="379"/>
        <v>0</v>
      </c>
      <c r="AK858" s="19">
        <f t="shared" si="372"/>
        <v>0</v>
      </c>
      <c r="AL858" s="19">
        <f t="shared" si="373"/>
        <v>0</v>
      </c>
      <c r="AM858" s="8">
        <f t="shared" si="374"/>
        <v>0</v>
      </c>
      <c r="AN858" s="8">
        <f t="shared" si="375"/>
        <v>0</v>
      </c>
      <c r="AO858" s="8">
        <f t="shared" si="376"/>
        <v>0</v>
      </c>
      <c r="AP858" s="8">
        <f t="shared" si="377"/>
        <v>2</v>
      </c>
    </row>
    <row r="859" spans="1:43" x14ac:dyDescent="0.25">
      <c r="A859" s="8" t="s">
        <v>2337</v>
      </c>
      <c r="B859" s="8" t="s">
        <v>2382</v>
      </c>
      <c r="C859" s="9" t="s">
        <v>2164</v>
      </c>
      <c r="D859" s="10" t="s">
        <v>1906</v>
      </c>
      <c r="E859" s="8" t="s">
        <v>1907</v>
      </c>
      <c r="F859" s="11">
        <v>3</v>
      </c>
      <c r="G859" s="11">
        <v>10</v>
      </c>
      <c r="H859" s="11">
        <f t="shared" si="358"/>
        <v>7</v>
      </c>
      <c r="I859" s="52">
        <f t="shared" si="356"/>
        <v>2.3333333333333335</v>
      </c>
      <c r="J859" s="11">
        <v>0</v>
      </c>
      <c r="K859" s="11">
        <v>0</v>
      </c>
      <c r="L859" s="57">
        <v>0</v>
      </c>
      <c r="M859" s="8">
        <v>1</v>
      </c>
      <c r="N859" s="12">
        <f t="shared" si="359"/>
        <v>0.1</v>
      </c>
      <c r="O859" s="8">
        <v>5</v>
      </c>
      <c r="P859" s="12">
        <f t="shared" si="360"/>
        <v>0.5</v>
      </c>
      <c r="Q859" s="8">
        <v>1</v>
      </c>
      <c r="R859" s="12">
        <f t="shared" si="361"/>
        <v>0.1</v>
      </c>
      <c r="S859" s="8">
        <v>2</v>
      </c>
      <c r="T859" s="8">
        <v>0</v>
      </c>
      <c r="U859" s="8">
        <v>0</v>
      </c>
      <c r="V859" s="8"/>
      <c r="W859" s="8">
        <v>0</v>
      </c>
      <c r="X859" s="8">
        <v>3</v>
      </c>
      <c r="Y859" s="17">
        <f t="shared" si="362"/>
        <v>0</v>
      </c>
      <c r="Z859" s="17">
        <f t="shared" si="363"/>
        <v>0</v>
      </c>
      <c r="AA859" s="17">
        <f t="shared" si="364"/>
        <v>0</v>
      </c>
      <c r="AB859" s="17">
        <f t="shared" si="365"/>
        <v>0</v>
      </c>
      <c r="AC859" s="17" t="str">
        <f t="shared" si="366"/>
        <v>YES</v>
      </c>
      <c r="AD859" s="8">
        <v>1</v>
      </c>
      <c r="AE859" s="12">
        <f t="shared" si="367"/>
        <v>0.1</v>
      </c>
      <c r="AF859" s="19">
        <f t="shared" si="368"/>
        <v>0</v>
      </c>
      <c r="AG859" s="19">
        <f t="shared" si="369"/>
        <v>1</v>
      </c>
      <c r="AH859" s="19">
        <f t="shared" si="370"/>
        <v>0</v>
      </c>
      <c r="AI859" s="19">
        <f t="shared" si="371"/>
        <v>0</v>
      </c>
      <c r="AJ859" s="19">
        <f t="shared" si="379"/>
        <v>0</v>
      </c>
      <c r="AK859" s="19">
        <f t="shared" si="372"/>
        <v>0</v>
      </c>
      <c r="AL859" s="19">
        <f t="shared" si="373"/>
        <v>0</v>
      </c>
      <c r="AM859" s="8">
        <f t="shared" si="374"/>
        <v>0</v>
      </c>
      <c r="AN859" s="8">
        <f t="shared" si="375"/>
        <v>1</v>
      </c>
      <c r="AO859" s="8">
        <f t="shared" si="376"/>
        <v>0</v>
      </c>
      <c r="AP859" s="8">
        <f t="shared" si="377"/>
        <v>2</v>
      </c>
    </row>
    <row r="860" spans="1:43" x14ac:dyDescent="0.25">
      <c r="A860" s="20" t="s">
        <v>2337</v>
      </c>
      <c r="B860" s="20" t="s">
        <v>2382</v>
      </c>
      <c r="C860" s="21" t="s">
        <v>2060</v>
      </c>
      <c r="D860" s="22" t="s">
        <v>1908</v>
      </c>
      <c r="E860" s="20" t="s">
        <v>1909</v>
      </c>
      <c r="F860" s="23">
        <v>5</v>
      </c>
      <c r="G860" s="23">
        <v>6</v>
      </c>
      <c r="H860" s="23">
        <f t="shared" si="358"/>
        <v>1</v>
      </c>
      <c r="I860" s="53">
        <f t="shared" ref="I860:I885" si="380">H860/F860</f>
        <v>0.2</v>
      </c>
      <c r="J860" s="23">
        <v>2</v>
      </c>
      <c r="K860" s="23">
        <v>2</v>
      </c>
      <c r="L860" s="24">
        <f>IFERROR(K860/J860,"0%")</f>
        <v>1</v>
      </c>
      <c r="M860" s="20">
        <v>2</v>
      </c>
      <c r="N860" s="25">
        <f t="shared" si="359"/>
        <v>0.33333333333333331</v>
      </c>
      <c r="O860" s="20">
        <v>6</v>
      </c>
      <c r="P860" s="25">
        <f t="shared" si="360"/>
        <v>1</v>
      </c>
      <c r="Q860" s="20">
        <v>3</v>
      </c>
      <c r="R860" s="25">
        <f t="shared" si="361"/>
        <v>0.5</v>
      </c>
      <c r="S860" s="20">
        <v>2</v>
      </c>
      <c r="T860" s="20">
        <v>0</v>
      </c>
      <c r="U860" s="20">
        <v>0</v>
      </c>
      <c r="V860" s="20"/>
      <c r="W860" s="20">
        <v>0</v>
      </c>
      <c r="X860" s="20">
        <v>2</v>
      </c>
      <c r="Y860" s="26">
        <f t="shared" si="362"/>
        <v>0</v>
      </c>
      <c r="Z860" s="26">
        <f t="shared" si="363"/>
        <v>0</v>
      </c>
      <c r="AA860" s="26">
        <f t="shared" si="364"/>
        <v>0</v>
      </c>
      <c r="AB860" s="26">
        <f t="shared" si="365"/>
        <v>0</v>
      </c>
      <c r="AC860" s="26" t="str">
        <f t="shared" si="366"/>
        <v>YES</v>
      </c>
      <c r="AD860" s="20">
        <v>4</v>
      </c>
      <c r="AE860" s="25">
        <f t="shared" si="367"/>
        <v>0.66666666666666663</v>
      </c>
      <c r="AF860" s="27">
        <f t="shared" si="368"/>
        <v>0</v>
      </c>
      <c r="AG860" s="27">
        <f t="shared" si="369"/>
        <v>1</v>
      </c>
      <c r="AH860" s="27">
        <f t="shared" si="370"/>
        <v>1</v>
      </c>
      <c r="AI860" s="27">
        <f t="shared" si="371"/>
        <v>0</v>
      </c>
      <c r="AJ860" s="27">
        <f t="shared" si="379"/>
        <v>1</v>
      </c>
      <c r="AK860" s="27">
        <f t="shared" si="372"/>
        <v>1</v>
      </c>
      <c r="AL860" s="27">
        <f t="shared" si="373"/>
        <v>0</v>
      </c>
      <c r="AM860" s="20">
        <f t="shared" si="374"/>
        <v>0</v>
      </c>
      <c r="AN860" s="20">
        <f t="shared" si="375"/>
        <v>1</v>
      </c>
      <c r="AO860" s="20">
        <f t="shared" si="376"/>
        <v>1</v>
      </c>
      <c r="AP860" s="20">
        <f t="shared" si="377"/>
        <v>6</v>
      </c>
      <c r="AQ860" s="28"/>
    </row>
    <row r="861" spans="1:43" x14ac:dyDescent="0.25">
      <c r="A861" s="20" t="s">
        <v>2337</v>
      </c>
      <c r="B861" s="20" t="s">
        <v>2382</v>
      </c>
      <c r="C861" s="21" t="s">
        <v>2034</v>
      </c>
      <c r="D861" s="22" t="s">
        <v>1910</v>
      </c>
      <c r="E861" s="20" t="s">
        <v>1911</v>
      </c>
      <c r="F861" s="23">
        <v>6</v>
      </c>
      <c r="G861" s="23">
        <v>7</v>
      </c>
      <c r="H861" s="23">
        <f t="shared" si="358"/>
        <v>1</v>
      </c>
      <c r="I861" s="53">
        <f t="shared" si="380"/>
        <v>0.16666666666666666</v>
      </c>
      <c r="J861" s="23">
        <v>1</v>
      </c>
      <c r="K861" s="23">
        <v>1</v>
      </c>
      <c r="L861" s="14">
        <f t="shared" ref="L861" si="381">IFERROR(K861/J861,"0%")</f>
        <v>1</v>
      </c>
      <c r="M861" s="20">
        <v>1</v>
      </c>
      <c r="N861" s="25">
        <f t="shared" si="359"/>
        <v>0.14285714285714285</v>
      </c>
      <c r="O861" s="20">
        <v>3</v>
      </c>
      <c r="P861" s="25">
        <f t="shared" si="360"/>
        <v>0.42857142857142855</v>
      </c>
      <c r="Q861" s="20">
        <v>3</v>
      </c>
      <c r="R861" s="25">
        <f t="shared" si="361"/>
        <v>0.42857142857142855</v>
      </c>
      <c r="S861" s="20">
        <v>1</v>
      </c>
      <c r="T861" s="20">
        <v>0</v>
      </c>
      <c r="U861" s="20">
        <v>0</v>
      </c>
      <c r="V861" s="20"/>
      <c r="W861" s="20">
        <v>0</v>
      </c>
      <c r="X861" s="20">
        <v>0</v>
      </c>
      <c r="Y861" s="26">
        <f t="shared" si="362"/>
        <v>0</v>
      </c>
      <c r="Z861" s="26">
        <f t="shared" si="363"/>
        <v>0</v>
      </c>
      <c r="AA861" s="26">
        <f t="shared" si="364"/>
        <v>0</v>
      </c>
      <c r="AB861" s="26">
        <f t="shared" si="365"/>
        <v>0</v>
      </c>
      <c r="AC861" s="26">
        <f t="shared" si="366"/>
        <v>0</v>
      </c>
      <c r="AD861" s="20">
        <v>4</v>
      </c>
      <c r="AE861" s="25">
        <f t="shared" si="367"/>
        <v>0.5714285714285714</v>
      </c>
      <c r="AF861" s="27">
        <f t="shared" si="368"/>
        <v>0</v>
      </c>
      <c r="AG861" s="27">
        <f t="shared" si="369"/>
        <v>1</v>
      </c>
      <c r="AH861" s="27">
        <f t="shared" si="370"/>
        <v>1</v>
      </c>
      <c r="AI861" s="27">
        <f t="shared" si="371"/>
        <v>0</v>
      </c>
      <c r="AJ861" s="27">
        <f t="shared" si="379"/>
        <v>0</v>
      </c>
      <c r="AK861" s="27">
        <f t="shared" si="372"/>
        <v>0</v>
      </c>
      <c r="AL861" s="27">
        <f t="shared" si="373"/>
        <v>0</v>
      </c>
      <c r="AM861" s="20">
        <f t="shared" si="374"/>
        <v>0</v>
      </c>
      <c r="AN861" s="20">
        <f t="shared" si="375"/>
        <v>0</v>
      </c>
      <c r="AO861" s="20">
        <f t="shared" si="376"/>
        <v>0</v>
      </c>
      <c r="AP861" s="20">
        <f t="shared" si="377"/>
        <v>2</v>
      </c>
      <c r="AQ861" s="28"/>
    </row>
    <row r="862" spans="1:43" x14ac:dyDescent="0.25">
      <c r="A862" s="8" t="s">
        <v>2337</v>
      </c>
      <c r="B862" s="8" t="s">
        <v>2382</v>
      </c>
      <c r="C862" s="9" t="s">
        <v>2326</v>
      </c>
      <c r="D862" s="10" t="s">
        <v>1912</v>
      </c>
      <c r="E862" s="8" t="s">
        <v>1913</v>
      </c>
      <c r="F862" s="11">
        <v>32</v>
      </c>
      <c r="G862" s="11">
        <v>45</v>
      </c>
      <c r="H862" s="11">
        <f t="shared" si="358"/>
        <v>13</v>
      </c>
      <c r="I862" s="52">
        <f t="shared" si="380"/>
        <v>0.40625</v>
      </c>
      <c r="J862" s="11">
        <v>15</v>
      </c>
      <c r="K862" s="11">
        <v>12</v>
      </c>
      <c r="L862" s="14">
        <f t="shared" ref="L862:L871" si="382">IFERROR(K862/J862,"0%")</f>
        <v>0.8</v>
      </c>
      <c r="M862" s="8">
        <v>25</v>
      </c>
      <c r="N862" s="12">
        <f t="shared" si="359"/>
        <v>0.55555555555555558</v>
      </c>
      <c r="O862" s="8">
        <v>22</v>
      </c>
      <c r="P862" s="12">
        <f t="shared" si="360"/>
        <v>0.48888888888888887</v>
      </c>
      <c r="Q862" s="8">
        <v>21</v>
      </c>
      <c r="R862" s="12">
        <f t="shared" si="361"/>
        <v>0.46666666666666667</v>
      </c>
      <c r="S862" s="8">
        <v>5</v>
      </c>
      <c r="T862" s="8">
        <v>0</v>
      </c>
      <c r="U862" s="8">
        <v>1</v>
      </c>
      <c r="V862" s="8"/>
      <c r="W862" s="8">
        <v>0</v>
      </c>
      <c r="X862" s="8">
        <v>0</v>
      </c>
      <c r="Y862" s="17">
        <f t="shared" si="362"/>
        <v>0</v>
      </c>
      <c r="Z862" s="17" t="str">
        <f t="shared" si="363"/>
        <v>YES</v>
      </c>
      <c r="AA862" s="17">
        <f t="shared" si="364"/>
        <v>0</v>
      </c>
      <c r="AB862" s="17">
        <f t="shared" si="365"/>
        <v>0</v>
      </c>
      <c r="AC862" s="17">
        <f t="shared" si="366"/>
        <v>0</v>
      </c>
      <c r="AD862" s="8">
        <v>23</v>
      </c>
      <c r="AE862" s="12">
        <f t="shared" si="367"/>
        <v>0.51111111111111107</v>
      </c>
      <c r="AF862" s="19">
        <f t="shared" si="368"/>
        <v>1</v>
      </c>
      <c r="AG862" s="19">
        <f t="shared" si="369"/>
        <v>1</v>
      </c>
      <c r="AH862" s="19">
        <f t="shared" si="370"/>
        <v>1</v>
      </c>
      <c r="AI862" s="19">
        <f t="shared" si="371"/>
        <v>1</v>
      </c>
      <c r="AJ862" s="19">
        <f t="shared" si="379"/>
        <v>0</v>
      </c>
      <c r="AK862" s="19">
        <f t="shared" si="372"/>
        <v>0</v>
      </c>
      <c r="AL862" s="19">
        <f t="shared" si="373"/>
        <v>1</v>
      </c>
      <c r="AM862" s="8">
        <f t="shared" si="374"/>
        <v>1</v>
      </c>
      <c r="AN862" s="8">
        <f t="shared" si="375"/>
        <v>0</v>
      </c>
      <c r="AO862" s="8">
        <f t="shared" si="376"/>
        <v>0</v>
      </c>
      <c r="AP862" s="8">
        <f t="shared" si="377"/>
        <v>6</v>
      </c>
    </row>
    <row r="863" spans="1:43" x14ac:dyDescent="0.25">
      <c r="A863" s="8" t="s">
        <v>2337</v>
      </c>
      <c r="B863" s="8" t="s">
        <v>2382</v>
      </c>
      <c r="C863" s="9" t="s">
        <v>2130</v>
      </c>
      <c r="D863" s="10" t="s">
        <v>1914</v>
      </c>
      <c r="E863" s="8" t="s">
        <v>1915</v>
      </c>
      <c r="F863" s="11">
        <v>8</v>
      </c>
      <c r="G863" s="11">
        <v>11</v>
      </c>
      <c r="H863" s="11">
        <f t="shared" si="358"/>
        <v>3</v>
      </c>
      <c r="I863" s="52">
        <f t="shared" si="380"/>
        <v>0.375</v>
      </c>
      <c r="J863" s="11">
        <v>6</v>
      </c>
      <c r="K863" s="11">
        <v>3</v>
      </c>
      <c r="L863" s="14">
        <f t="shared" si="382"/>
        <v>0.5</v>
      </c>
      <c r="M863" s="8">
        <v>9</v>
      </c>
      <c r="N863" s="12">
        <f t="shared" si="359"/>
        <v>0.81818181818181823</v>
      </c>
      <c r="O863" s="8">
        <v>11</v>
      </c>
      <c r="P863" s="12">
        <f t="shared" si="360"/>
        <v>1</v>
      </c>
      <c r="Q863" s="8">
        <v>8</v>
      </c>
      <c r="R863" s="12">
        <f t="shared" si="361"/>
        <v>0.72727272727272729</v>
      </c>
      <c r="S863" s="8">
        <v>2</v>
      </c>
      <c r="T863" s="8">
        <v>0</v>
      </c>
      <c r="U863" s="8">
        <v>0</v>
      </c>
      <c r="V863" s="8"/>
      <c r="W863" s="8">
        <v>1</v>
      </c>
      <c r="X863" s="8">
        <v>1</v>
      </c>
      <c r="Y863" s="17">
        <f t="shared" si="362"/>
        <v>0</v>
      </c>
      <c r="Z863" s="17">
        <f t="shared" si="363"/>
        <v>0</v>
      </c>
      <c r="AA863" s="17">
        <f t="shared" si="364"/>
        <v>0</v>
      </c>
      <c r="AB863" s="17" t="str">
        <f t="shared" si="365"/>
        <v>YES</v>
      </c>
      <c r="AC863" s="17" t="str">
        <f t="shared" si="366"/>
        <v>YES</v>
      </c>
      <c r="AD863" s="8">
        <v>10</v>
      </c>
      <c r="AE863" s="12">
        <f t="shared" si="367"/>
        <v>0.90909090909090906</v>
      </c>
      <c r="AF863" s="19">
        <f t="shared" si="368"/>
        <v>0</v>
      </c>
      <c r="AG863" s="19">
        <f t="shared" si="369"/>
        <v>1</v>
      </c>
      <c r="AH863" s="19">
        <f t="shared" si="370"/>
        <v>1</v>
      </c>
      <c r="AI863" s="19">
        <f t="shared" si="371"/>
        <v>1</v>
      </c>
      <c r="AJ863" s="19">
        <f t="shared" si="379"/>
        <v>1</v>
      </c>
      <c r="AK863" s="19">
        <f t="shared" si="372"/>
        <v>1</v>
      </c>
      <c r="AL863" s="19">
        <f t="shared" si="373"/>
        <v>0</v>
      </c>
      <c r="AM863" s="8">
        <f t="shared" si="374"/>
        <v>0</v>
      </c>
      <c r="AN863" s="8">
        <f t="shared" si="375"/>
        <v>1</v>
      </c>
      <c r="AO863" s="8">
        <f t="shared" si="376"/>
        <v>1</v>
      </c>
      <c r="AP863" s="8">
        <f t="shared" si="377"/>
        <v>7</v>
      </c>
    </row>
    <row r="864" spans="1:43" x14ac:dyDescent="0.25">
      <c r="A864" s="8" t="s">
        <v>2337</v>
      </c>
      <c r="B864" s="8" t="s">
        <v>2382</v>
      </c>
      <c r="C864" s="9" t="s">
        <v>2131</v>
      </c>
      <c r="D864" s="10" t="s">
        <v>1916</v>
      </c>
      <c r="E864" s="8" t="s">
        <v>1917</v>
      </c>
      <c r="F864" s="11">
        <v>28</v>
      </c>
      <c r="G864" s="11">
        <v>38</v>
      </c>
      <c r="H864" s="11">
        <f t="shared" si="358"/>
        <v>10</v>
      </c>
      <c r="I864" s="52">
        <f t="shared" si="380"/>
        <v>0.35714285714285715</v>
      </c>
      <c r="J864" s="11">
        <v>6</v>
      </c>
      <c r="K864" s="11">
        <v>4</v>
      </c>
      <c r="L864" s="14">
        <f t="shared" si="382"/>
        <v>0.66666666666666663</v>
      </c>
      <c r="M864" s="8">
        <v>17</v>
      </c>
      <c r="N864" s="12">
        <f t="shared" si="359"/>
        <v>0.44736842105263158</v>
      </c>
      <c r="O864" s="8">
        <v>29</v>
      </c>
      <c r="P864" s="12">
        <f t="shared" si="360"/>
        <v>0.76315789473684215</v>
      </c>
      <c r="Q864" s="8">
        <v>25</v>
      </c>
      <c r="R864" s="12">
        <f t="shared" si="361"/>
        <v>0.65789473684210531</v>
      </c>
      <c r="S864" s="8">
        <v>5</v>
      </c>
      <c r="T864" s="8">
        <v>1</v>
      </c>
      <c r="U864" s="8">
        <v>0</v>
      </c>
      <c r="V864" s="8"/>
      <c r="W864" s="8">
        <v>0</v>
      </c>
      <c r="X864" s="8">
        <v>1</v>
      </c>
      <c r="Y864" s="17" t="str">
        <f t="shared" si="362"/>
        <v>YES</v>
      </c>
      <c r="Z864" s="17">
        <f t="shared" si="363"/>
        <v>0</v>
      </c>
      <c r="AA864" s="17">
        <f t="shared" si="364"/>
        <v>0</v>
      </c>
      <c r="AB864" s="17">
        <f t="shared" si="365"/>
        <v>0</v>
      </c>
      <c r="AC864" s="17" t="str">
        <f t="shared" si="366"/>
        <v>YES</v>
      </c>
      <c r="AD864" s="8">
        <v>28</v>
      </c>
      <c r="AE864" s="12">
        <f t="shared" si="367"/>
        <v>0.73684210526315785</v>
      </c>
      <c r="AF864" s="19">
        <f t="shared" si="368"/>
        <v>1</v>
      </c>
      <c r="AG864" s="19">
        <f t="shared" si="369"/>
        <v>1</v>
      </c>
      <c r="AH864" s="19">
        <f t="shared" si="370"/>
        <v>1</v>
      </c>
      <c r="AI864" s="19">
        <f t="shared" si="371"/>
        <v>1</v>
      </c>
      <c r="AJ864" s="19">
        <f t="shared" si="379"/>
        <v>1</v>
      </c>
      <c r="AK864" s="19">
        <f t="shared" si="372"/>
        <v>1</v>
      </c>
      <c r="AL864" s="19">
        <f t="shared" si="373"/>
        <v>1</v>
      </c>
      <c r="AM864" s="8">
        <f t="shared" si="374"/>
        <v>1</v>
      </c>
      <c r="AN864" s="8">
        <f t="shared" si="375"/>
        <v>1</v>
      </c>
      <c r="AO864" s="8">
        <f t="shared" si="376"/>
        <v>1</v>
      </c>
      <c r="AP864" s="8">
        <f t="shared" si="377"/>
        <v>10</v>
      </c>
    </row>
    <row r="865" spans="1:43" x14ac:dyDescent="0.25">
      <c r="A865" s="8" t="s">
        <v>2337</v>
      </c>
      <c r="B865" s="8" t="s">
        <v>2382</v>
      </c>
      <c r="C865" s="9" t="s">
        <v>2132</v>
      </c>
      <c r="D865" s="10" t="s">
        <v>1918</v>
      </c>
      <c r="E865" s="8" t="s">
        <v>1919</v>
      </c>
      <c r="F865" s="11">
        <v>16</v>
      </c>
      <c r="G865" s="11">
        <v>16</v>
      </c>
      <c r="H865" s="11">
        <f t="shared" si="358"/>
        <v>0</v>
      </c>
      <c r="I865" s="52">
        <f t="shared" si="380"/>
        <v>0</v>
      </c>
      <c r="J865" s="11">
        <v>7</v>
      </c>
      <c r="K865" s="11">
        <v>6</v>
      </c>
      <c r="L865" s="14">
        <f t="shared" si="382"/>
        <v>0.8571428571428571</v>
      </c>
      <c r="M865" s="8">
        <v>3</v>
      </c>
      <c r="N865" s="12">
        <f t="shared" si="359"/>
        <v>0.1875</v>
      </c>
      <c r="O865" s="8">
        <v>8</v>
      </c>
      <c r="P865" s="12">
        <f t="shared" si="360"/>
        <v>0.5</v>
      </c>
      <c r="Q865" s="8">
        <v>7</v>
      </c>
      <c r="R865" s="12">
        <f t="shared" si="361"/>
        <v>0.4375</v>
      </c>
      <c r="S865" s="8">
        <v>3</v>
      </c>
      <c r="T865" s="8">
        <v>0</v>
      </c>
      <c r="U865" s="8">
        <v>0</v>
      </c>
      <c r="V865" s="8"/>
      <c r="W865" s="8">
        <v>0</v>
      </c>
      <c r="X865" s="8">
        <v>1</v>
      </c>
      <c r="Y865" s="17">
        <f t="shared" si="362"/>
        <v>0</v>
      </c>
      <c r="Z865" s="17">
        <f t="shared" si="363"/>
        <v>0</v>
      </c>
      <c r="AA865" s="17">
        <f t="shared" si="364"/>
        <v>0</v>
      </c>
      <c r="AB865" s="17">
        <f t="shared" si="365"/>
        <v>0</v>
      </c>
      <c r="AC865" s="17" t="str">
        <f t="shared" si="366"/>
        <v>YES</v>
      </c>
      <c r="AD865" s="8">
        <v>5</v>
      </c>
      <c r="AE865" s="12">
        <f t="shared" si="367"/>
        <v>0.3125</v>
      </c>
      <c r="AF865" s="19">
        <f t="shared" si="368"/>
        <v>0</v>
      </c>
      <c r="AG865" s="19">
        <f t="shared" si="369"/>
        <v>0</v>
      </c>
      <c r="AH865" s="19">
        <f t="shared" si="370"/>
        <v>1</v>
      </c>
      <c r="AI865" s="19">
        <f t="shared" si="371"/>
        <v>0</v>
      </c>
      <c r="AJ865" s="19">
        <f t="shared" si="379"/>
        <v>0</v>
      </c>
      <c r="AK865" s="19">
        <f t="shared" si="372"/>
        <v>0</v>
      </c>
      <c r="AL865" s="19">
        <f t="shared" si="373"/>
        <v>1</v>
      </c>
      <c r="AM865" s="8">
        <f t="shared" si="374"/>
        <v>0</v>
      </c>
      <c r="AN865" s="8">
        <f t="shared" si="375"/>
        <v>1</v>
      </c>
      <c r="AO865" s="8">
        <f t="shared" si="376"/>
        <v>0</v>
      </c>
      <c r="AP865" s="8">
        <f t="shared" si="377"/>
        <v>3</v>
      </c>
    </row>
    <row r="866" spans="1:43" x14ac:dyDescent="0.25">
      <c r="A866" s="8" t="s">
        <v>2337</v>
      </c>
      <c r="B866" s="8" t="s">
        <v>2382</v>
      </c>
      <c r="C866" s="9" t="s">
        <v>2223</v>
      </c>
      <c r="D866" s="10" t="s">
        <v>1920</v>
      </c>
      <c r="E866" s="8" t="s">
        <v>1921</v>
      </c>
      <c r="F866" s="11">
        <v>17</v>
      </c>
      <c r="G866" s="11">
        <v>14</v>
      </c>
      <c r="H866" s="11">
        <f t="shared" si="358"/>
        <v>-3</v>
      </c>
      <c r="I866" s="52">
        <f t="shared" si="380"/>
        <v>-0.17647058823529413</v>
      </c>
      <c r="J866" s="11">
        <v>4</v>
      </c>
      <c r="K866" s="11">
        <v>1</v>
      </c>
      <c r="L866" s="14">
        <f t="shared" si="382"/>
        <v>0.25</v>
      </c>
      <c r="M866" s="8">
        <v>8</v>
      </c>
      <c r="N866" s="12">
        <f t="shared" si="359"/>
        <v>0.5714285714285714</v>
      </c>
      <c r="O866" s="8">
        <v>10</v>
      </c>
      <c r="P866" s="12">
        <f t="shared" si="360"/>
        <v>0.7142857142857143</v>
      </c>
      <c r="Q866" s="8">
        <v>5</v>
      </c>
      <c r="R866" s="12">
        <f t="shared" si="361"/>
        <v>0.35714285714285715</v>
      </c>
      <c r="S866" s="8">
        <v>2</v>
      </c>
      <c r="T866" s="8">
        <v>0</v>
      </c>
      <c r="U866" s="8">
        <v>0</v>
      </c>
      <c r="V866" s="8"/>
      <c r="W866" s="8">
        <v>0</v>
      </c>
      <c r="X866" s="8">
        <v>2</v>
      </c>
      <c r="Y866" s="17">
        <f t="shared" si="362"/>
        <v>0</v>
      </c>
      <c r="Z866" s="17">
        <f t="shared" si="363"/>
        <v>0</v>
      </c>
      <c r="AA866" s="17">
        <f t="shared" si="364"/>
        <v>0</v>
      </c>
      <c r="AB866" s="17">
        <f t="shared" si="365"/>
        <v>0</v>
      </c>
      <c r="AC866" s="17" t="str">
        <f t="shared" si="366"/>
        <v>YES</v>
      </c>
      <c r="AD866" s="8">
        <v>3</v>
      </c>
      <c r="AE866" s="12">
        <f t="shared" si="367"/>
        <v>0.21428571428571427</v>
      </c>
      <c r="AF866" s="19">
        <f t="shared" si="368"/>
        <v>0</v>
      </c>
      <c r="AG866" s="19">
        <f t="shared" si="369"/>
        <v>0</v>
      </c>
      <c r="AH866" s="19">
        <f t="shared" si="370"/>
        <v>0</v>
      </c>
      <c r="AI866" s="19">
        <f t="shared" si="371"/>
        <v>1</v>
      </c>
      <c r="AJ866" s="19">
        <f t="shared" si="379"/>
        <v>1</v>
      </c>
      <c r="AK866" s="19">
        <f t="shared" si="372"/>
        <v>0</v>
      </c>
      <c r="AL866" s="19">
        <f t="shared" si="373"/>
        <v>0</v>
      </c>
      <c r="AM866" s="8">
        <f t="shared" si="374"/>
        <v>0</v>
      </c>
      <c r="AN866" s="8">
        <f t="shared" si="375"/>
        <v>1</v>
      </c>
      <c r="AO866" s="8">
        <f t="shared" si="376"/>
        <v>0</v>
      </c>
      <c r="AP866" s="8">
        <f t="shared" si="377"/>
        <v>3</v>
      </c>
    </row>
    <row r="867" spans="1:43" x14ac:dyDescent="0.25">
      <c r="A867" s="20" t="s">
        <v>2337</v>
      </c>
      <c r="B867" s="20" t="s">
        <v>2382</v>
      </c>
      <c r="C867" s="21" t="s">
        <v>2037</v>
      </c>
      <c r="D867" s="22" t="s">
        <v>1922</v>
      </c>
      <c r="E867" s="20" t="s">
        <v>1923</v>
      </c>
      <c r="F867" s="23">
        <v>5</v>
      </c>
      <c r="G867" s="23">
        <v>5</v>
      </c>
      <c r="H867" s="23">
        <f t="shared" si="358"/>
        <v>0</v>
      </c>
      <c r="I867" s="53">
        <f t="shared" si="380"/>
        <v>0</v>
      </c>
      <c r="J867" s="23">
        <v>3</v>
      </c>
      <c r="K867" s="23">
        <v>1</v>
      </c>
      <c r="L867" s="24">
        <f t="shared" si="382"/>
        <v>0.33333333333333331</v>
      </c>
      <c r="M867" s="20">
        <v>1</v>
      </c>
      <c r="N867" s="25">
        <f t="shared" si="359"/>
        <v>0.2</v>
      </c>
      <c r="O867" s="20">
        <v>4</v>
      </c>
      <c r="P867" s="25">
        <f t="shared" si="360"/>
        <v>0.8</v>
      </c>
      <c r="Q867" s="20">
        <v>1</v>
      </c>
      <c r="R867" s="25">
        <f t="shared" si="361"/>
        <v>0.2</v>
      </c>
      <c r="S867" s="20">
        <v>0</v>
      </c>
      <c r="T867" s="20">
        <v>0</v>
      </c>
      <c r="U867" s="20">
        <v>0</v>
      </c>
      <c r="V867" s="20"/>
      <c r="W867" s="20">
        <v>2</v>
      </c>
      <c r="X867" s="20">
        <v>0</v>
      </c>
      <c r="Y867" s="26">
        <f t="shared" si="362"/>
        <v>0</v>
      </c>
      <c r="Z867" s="26">
        <f t="shared" si="363"/>
        <v>0</v>
      </c>
      <c r="AA867" s="26">
        <f t="shared" si="364"/>
        <v>0</v>
      </c>
      <c r="AB867" s="26" t="str">
        <f t="shared" si="365"/>
        <v>YES</v>
      </c>
      <c r="AC867" s="26">
        <f t="shared" si="366"/>
        <v>0</v>
      </c>
      <c r="AD867" s="20">
        <v>4</v>
      </c>
      <c r="AE867" s="25">
        <f t="shared" si="367"/>
        <v>0.8</v>
      </c>
      <c r="AF867" s="27">
        <f t="shared" si="368"/>
        <v>0</v>
      </c>
      <c r="AG867" s="27">
        <f t="shared" si="369"/>
        <v>0</v>
      </c>
      <c r="AH867" s="27">
        <f t="shared" si="370"/>
        <v>0</v>
      </c>
      <c r="AI867" s="27">
        <f t="shared" si="371"/>
        <v>0</v>
      </c>
      <c r="AJ867" s="27">
        <f t="shared" si="379"/>
        <v>1</v>
      </c>
      <c r="AK867" s="27">
        <f t="shared" si="372"/>
        <v>0</v>
      </c>
      <c r="AL867" s="27">
        <f t="shared" si="373"/>
        <v>0</v>
      </c>
      <c r="AM867" s="20">
        <f t="shared" si="374"/>
        <v>0</v>
      </c>
      <c r="AN867" s="20">
        <f t="shared" si="375"/>
        <v>1</v>
      </c>
      <c r="AO867" s="20">
        <f t="shared" si="376"/>
        <v>1</v>
      </c>
      <c r="AP867" s="20">
        <f t="shared" si="377"/>
        <v>3</v>
      </c>
      <c r="AQ867" s="28"/>
    </row>
    <row r="868" spans="1:43" x14ac:dyDescent="0.25">
      <c r="A868" s="8" t="s">
        <v>2337</v>
      </c>
      <c r="B868" s="8" t="s">
        <v>2382</v>
      </c>
      <c r="C868" s="9" t="s">
        <v>2384</v>
      </c>
      <c r="D868" s="10" t="s">
        <v>1924</v>
      </c>
      <c r="E868" s="8" t="s">
        <v>1925</v>
      </c>
      <c r="F868" s="11">
        <v>38</v>
      </c>
      <c r="G868" s="11">
        <v>35</v>
      </c>
      <c r="H868" s="11">
        <f t="shared" si="358"/>
        <v>-3</v>
      </c>
      <c r="I868" s="52">
        <f t="shared" si="380"/>
        <v>-7.8947368421052627E-2</v>
      </c>
      <c r="J868" s="11">
        <v>8</v>
      </c>
      <c r="K868" s="11">
        <v>9</v>
      </c>
      <c r="L868" s="14">
        <f t="shared" si="382"/>
        <v>1.125</v>
      </c>
      <c r="M868" s="8">
        <v>19</v>
      </c>
      <c r="N868" s="12">
        <f t="shared" si="359"/>
        <v>0.54285714285714282</v>
      </c>
      <c r="O868" s="8">
        <v>27</v>
      </c>
      <c r="P868" s="12">
        <f t="shared" si="360"/>
        <v>0.77142857142857146</v>
      </c>
      <c r="Q868" s="8">
        <v>26</v>
      </c>
      <c r="R868" s="12">
        <f t="shared" si="361"/>
        <v>0.74285714285714288</v>
      </c>
      <c r="S868" s="8">
        <v>12</v>
      </c>
      <c r="T868" s="8">
        <v>1</v>
      </c>
      <c r="U868" s="8">
        <v>0</v>
      </c>
      <c r="V868" s="8"/>
      <c r="W868" s="8">
        <v>3</v>
      </c>
      <c r="X868" s="8">
        <v>1</v>
      </c>
      <c r="Y868" s="17" t="str">
        <f t="shared" si="362"/>
        <v>YES</v>
      </c>
      <c r="Z868" s="17">
        <f t="shared" si="363"/>
        <v>0</v>
      </c>
      <c r="AA868" s="17">
        <f t="shared" si="364"/>
        <v>0</v>
      </c>
      <c r="AB868" s="17" t="str">
        <f t="shared" si="365"/>
        <v>YES</v>
      </c>
      <c r="AC868" s="17" t="str">
        <f t="shared" si="366"/>
        <v>YES</v>
      </c>
      <c r="AD868" s="8">
        <v>22</v>
      </c>
      <c r="AE868" s="12">
        <f t="shared" si="367"/>
        <v>0.62857142857142856</v>
      </c>
      <c r="AF868" s="19">
        <f t="shared" si="368"/>
        <v>1</v>
      </c>
      <c r="AG868" s="19">
        <f t="shared" si="369"/>
        <v>0</v>
      </c>
      <c r="AH868" s="19">
        <f t="shared" si="370"/>
        <v>1</v>
      </c>
      <c r="AI868" s="19">
        <f t="shared" si="371"/>
        <v>1</v>
      </c>
      <c r="AJ868" s="19">
        <f t="shared" si="379"/>
        <v>1</v>
      </c>
      <c r="AK868" s="19">
        <f t="shared" si="372"/>
        <v>1</v>
      </c>
      <c r="AL868" s="19">
        <f t="shared" si="373"/>
        <v>1</v>
      </c>
      <c r="AM868" s="8">
        <f t="shared" si="374"/>
        <v>1</v>
      </c>
      <c r="AN868" s="8">
        <f t="shared" si="375"/>
        <v>1</v>
      </c>
      <c r="AO868" s="8">
        <f t="shared" si="376"/>
        <v>1</v>
      </c>
      <c r="AP868" s="8">
        <f t="shared" si="377"/>
        <v>9</v>
      </c>
    </row>
    <row r="869" spans="1:43" x14ac:dyDescent="0.25">
      <c r="A869" s="8" t="s">
        <v>2337</v>
      </c>
      <c r="B869" s="8" t="s">
        <v>2382</v>
      </c>
      <c r="C869" s="9" t="s">
        <v>2385</v>
      </c>
      <c r="D869" s="10" t="s">
        <v>1926</v>
      </c>
      <c r="E869" s="8" t="s">
        <v>1927</v>
      </c>
      <c r="F869" s="11">
        <v>43</v>
      </c>
      <c r="G869" s="11">
        <v>33</v>
      </c>
      <c r="H869" s="11">
        <f t="shared" si="358"/>
        <v>-10</v>
      </c>
      <c r="I869" s="52">
        <f t="shared" si="380"/>
        <v>-0.23255813953488372</v>
      </c>
      <c r="J869" s="11">
        <v>15</v>
      </c>
      <c r="K869" s="11">
        <v>12</v>
      </c>
      <c r="L869" s="14">
        <f t="shared" si="382"/>
        <v>0.8</v>
      </c>
      <c r="M869" s="8">
        <v>17</v>
      </c>
      <c r="N869" s="12">
        <f t="shared" si="359"/>
        <v>0.51515151515151514</v>
      </c>
      <c r="O869" s="8">
        <v>20</v>
      </c>
      <c r="P869" s="12">
        <f t="shared" si="360"/>
        <v>0.60606060606060608</v>
      </c>
      <c r="Q869" s="8">
        <v>19</v>
      </c>
      <c r="R869" s="12">
        <f t="shared" si="361"/>
        <v>0.5757575757575758</v>
      </c>
      <c r="S869" s="8">
        <v>1</v>
      </c>
      <c r="T869" s="8">
        <v>0</v>
      </c>
      <c r="U869" s="8">
        <v>0</v>
      </c>
      <c r="V869" s="8"/>
      <c r="W869" s="8">
        <v>0</v>
      </c>
      <c r="X869" s="8">
        <v>0</v>
      </c>
      <c r="Y869" s="17">
        <f t="shared" si="362"/>
        <v>0</v>
      </c>
      <c r="Z869" s="17">
        <f t="shared" si="363"/>
        <v>0</v>
      </c>
      <c r="AA869" s="17">
        <f t="shared" si="364"/>
        <v>0</v>
      </c>
      <c r="AB869" s="17">
        <f t="shared" si="365"/>
        <v>0</v>
      </c>
      <c r="AC869" s="17">
        <f t="shared" si="366"/>
        <v>0</v>
      </c>
      <c r="AD869" s="8">
        <v>13</v>
      </c>
      <c r="AE869" s="12">
        <f t="shared" si="367"/>
        <v>0.39393939393939392</v>
      </c>
      <c r="AF869" s="19">
        <f t="shared" si="368"/>
        <v>0</v>
      </c>
      <c r="AG869" s="19">
        <f t="shared" si="369"/>
        <v>0</v>
      </c>
      <c r="AH869" s="19">
        <f t="shared" si="370"/>
        <v>1</v>
      </c>
      <c r="AI869" s="19">
        <f t="shared" si="371"/>
        <v>1</v>
      </c>
      <c r="AJ869" s="19">
        <f t="shared" si="379"/>
        <v>0</v>
      </c>
      <c r="AK869" s="19">
        <f t="shared" si="372"/>
        <v>1</v>
      </c>
      <c r="AL869" s="19">
        <f t="shared" si="373"/>
        <v>0</v>
      </c>
      <c r="AM869" s="8">
        <f t="shared" si="374"/>
        <v>0</v>
      </c>
      <c r="AN869" s="8">
        <f t="shared" si="375"/>
        <v>0</v>
      </c>
      <c r="AO869" s="8">
        <f t="shared" si="376"/>
        <v>0</v>
      </c>
      <c r="AP869" s="8">
        <f t="shared" si="377"/>
        <v>3</v>
      </c>
    </row>
    <row r="870" spans="1:43" x14ac:dyDescent="0.25">
      <c r="A870" s="8" t="s">
        <v>2337</v>
      </c>
      <c r="B870" s="8" t="s">
        <v>2382</v>
      </c>
      <c r="C870" s="9" t="s">
        <v>1996</v>
      </c>
      <c r="D870" s="10" t="s">
        <v>1928</v>
      </c>
      <c r="E870" s="8" t="s">
        <v>1929</v>
      </c>
      <c r="F870" s="11">
        <v>26</v>
      </c>
      <c r="G870" s="11">
        <v>40</v>
      </c>
      <c r="H870" s="11">
        <f t="shared" si="358"/>
        <v>14</v>
      </c>
      <c r="I870" s="52">
        <f t="shared" si="380"/>
        <v>0.53846153846153844</v>
      </c>
      <c r="J870" s="11">
        <v>11</v>
      </c>
      <c r="K870" s="11">
        <v>10</v>
      </c>
      <c r="L870" s="14">
        <f t="shared" si="382"/>
        <v>0.90909090909090906</v>
      </c>
      <c r="M870" s="8">
        <v>22</v>
      </c>
      <c r="N870" s="12">
        <f t="shared" si="359"/>
        <v>0.55000000000000004</v>
      </c>
      <c r="O870" s="8">
        <v>38</v>
      </c>
      <c r="P870" s="12">
        <f t="shared" si="360"/>
        <v>0.95</v>
      </c>
      <c r="Q870" s="8">
        <v>24</v>
      </c>
      <c r="R870" s="12">
        <f t="shared" si="361"/>
        <v>0.6</v>
      </c>
      <c r="S870" s="8">
        <v>5</v>
      </c>
      <c r="T870" s="8">
        <v>0</v>
      </c>
      <c r="U870" s="8">
        <v>0</v>
      </c>
      <c r="V870" s="8"/>
      <c r="W870" s="8">
        <v>0</v>
      </c>
      <c r="X870" s="8">
        <v>0</v>
      </c>
      <c r="Y870" s="17">
        <f t="shared" si="362"/>
        <v>0</v>
      </c>
      <c r="Z870" s="17">
        <f t="shared" si="363"/>
        <v>0</v>
      </c>
      <c r="AA870" s="17">
        <f t="shared" si="364"/>
        <v>0</v>
      </c>
      <c r="AB870" s="17">
        <f t="shared" si="365"/>
        <v>0</v>
      </c>
      <c r="AC870" s="17">
        <f t="shared" si="366"/>
        <v>0</v>
      </c>
      <c r="AD870" s="8">
        <v>37</v>
      </c>
      <c r="AE870" s="12">
        <f t="shared" si="367"/>
        <v>0.92500000000000004</v>
      </c>
      <c r="AF870" s="19">
        <f t="shared" si="368"/>
        <v>1</v>
      </c>
      <c r="AG870" s="19">
        <f t="shared" si="369"/>
        <v>1</v>
      </c>
      <c r="AH870" s="19">
        <f t="shared" si="370"/>
        <v>1</v>
      </c>
      <c r="AI870" s="19">
        <f t="shared" si="371"/>
        <v>1</v>
      </c>
      <c r="AJ870" s="19">
        <f t="shared" si="379"/>
        <v>1</v>
      </c>
      <c r="AK870" s="19">
        <f t="shared" si="372"/>
        <v>1</v>
      </c>
      <c r="AL870" s="19">
        <f t="shared" si="373"/>
        <v>1</v>
      </c>
      <c r="AM870" s="8">
        <f t="shared" si="374"/>
        <v>0</v>
      </c>
      <c r="AN870" s="8">
        <f t="shared" si="375"/>
        <v>0</v>
      </c>
      <c r="AO870" s="8">
        <f t="shared" si="376"/>
        <v>1</v>
      </c>
      <c r="AP870" s="8">
        <f t="shared" si="377"/>
        <v>8</v>
      </c>
    </row>
    <row r="871" spans="1:43" x14ac:dyDescent="0.25">
      <c r="A871" s="20" t="s">
        <v>2337</v>
      </c>
      <c r="B871" s="20" t="s">
        <v>2382</v>
      </c>
      <c r="C871" s="21" t="s">
        <v>2088</v>
      </c>
      <c r="D871" s="22" t="s">
        <v>1930</v>
      </c>
      <c r="E871" s="20" t="s">
        <v>1931</v>
      </c>
      <c r="F871" s="23">
        <v>4</v>
      </c>
      <c r="G871" s="23">
        <v>5</v>
      </c>
      <c r="H871" s="23">
        <f t="shared" si="358"/>
        <v>1</v>
      </c>
      <c r="I871" s="53">
        <f t="shared" si="380"/>
        <v>0.25</v>
      </c>
      <c r="J871" s="23">
        <v>1</v>
      </c>
      <c r="K871" s="23">
        <v>1</v>
      </c>
      <c r="L871" s="24">
        <f t="shared" si="382"/>
        <v>1</v>
      </c>
      <c r="M871" s="20">
        <v>2</v>
      </c>
      <c r="N871" s="25">
        <f t="shared" si="359"/>
        <v>0.4</v>
      </c>
      <c r="O871" s="20">
        <v>3</v>
      </c>
      <c r="P871" s="25">
        <f t="shared" si="360"/>
        <v>0.6</v>
      </c>
      <c r="Q871" s="20">
        <v>2</v>
      </c>
      <c r="R871" s="25">
        <f t="shared" si="361"/>
        <v>0.4</v>
      </c>
      <c r="S871" s="20">
        <v>1</v>
      </c>
      <c r="T871" s="20">
        <v>0</v>
      </c>
      <c r="U871" s="20">
        <v>0</v>
      </c>
      <c r="V871" s="20"/>
      <c r="W871" s="20">
        <v>0</v>
      </c>
      <c r="X871" s="20">
        <v>0</v>
      </c>
      <c r="Y871" s="26">
        <f t="shared" si="362"/>
        <v>0</v>
      </c>
      <c r="Z871" s="26">
        <f t="shared" si="363"/>
        <v>0</v>
      </c>
      <c r="AA871" s="26">
        <f t="shared" si="364"/>
        <v>0</v>
      </c>
      <c r="AB871" s="26">
        <f t="shared" si="365"/>
        <v>0</v>
      </c>
      <c r="AC871" s="26">
        <f t="shared" si="366"/>
        <v>0</v>
      </c>
      <c r="AD871" s="20">
        <v>2</v>
      </c>
      <c r="AE871" s="25">
        <f t="shared" si="367"/>
        <v>0.4</v>
      </c>
      <c r="AF871" s="27">
        <f t="shared" si="368"/>
        <v>0</v>
      </c>
      <c r="AG871" s="27">
        <f t="shared" si="369"/>
        <v>1</v>
      </c>
      <c r="AH871" s="27">
        <f t="shared" si="370"/>
        <v>1</v>
      </c>
      <c r="AI871" s="27">
        <f t="shared" si="371"/>
        <v>1</v>
      </c>
      <c r="AJ871" s="27">
        <f t="shared" si="379"/>
        <v>0</v>
      </c>
      <c r="AK871" s="27">
        <f t="shared" si="372"/>
        <v>0</v>
      </c>
      <c r="AL871" s="27">
        <f t="shared" si="373"/>
        <v>0</v>
      </c>
      <c r="AM871" s="20">
        <f t="shared" si="374"/>
        <v>0</v>
      </c>
      <c r="AN871" s="20">
        <f t="shared" si="375"/>
        <v>0</v>
      </c>
      <c r="AO871" s="20">
        <f t="shared" si="376"/>
        <v>0</v>
      </c>
      <c r="AP871" s="20">
        <f t="shared" si="377"/>
        <v>3</v>
      </c>
      <c r="AQ871" s="28"/>
    </row>
    <row r="872" spans="1:43" x14ac:dyDescent="0.25">
      <c r="A872" s="20" t="s">
        <v>2337</v>
      </c>
      <c r="B872" s="20" t="s">
        <v>2382</v>
      </c>
      <c r="C872" s="21" t="s">
        <v>2386</v>
      </c>
      <c r="D872" s="22" t="s">
        <v>1932</v>
      </c>
      <c r="E872" s="20" t="s">
        <v>2387</v>
      </c>
      <c r="F872" s="23">
        <v>6</v>
      </c>
      <c r="G872" s="23">
        <v>9</v>
      </c>
      <c r="H872" s="23">
        <f t="shared" si="358"/>
        <v>3</v>
      </c>
      <c r="I872" s="53">
        <f t="shared" si="380"/>
        <v>0.5</v>
      </c>
      <c r="J872" s="23">
        <v>1</v>
      </c>
      <c r="K872" s="23">
        <v>0</v>
      </c>
      <c r="L872" s="24">
        <f>IFERROR(K872/J872,"0")</f>
        <v>0</v>
      </c>
      <c r="M872" s="20">
        <v>4</v>
      </c>
      <c r="N872" s="25">
        <f t="shared" si="359"/>
        <v>0.44444444444444442</v>
      </c>
      <c r="O872" s="20">
        <v>5</v>
      </c>
      <c r="P872" s="25">
        <f t="shared" si="360"/>
        <v>0.55555555555555558</v>
      </c>
      <c r="Q872" s="20">
        <v>3</v>
      </c>
      <c r="R872" s="25">
        <f t="shared" si="361"/>
        <v>0.33333333333333331</v>
      </c>
      <c r="S872" s="20">
        <v>4</v>
      </c>
      <c r="T872" s="20">
        <v>0</v>
      </c>
      <c r="U872" s="20">
        <v>1</v>
      </c>
      <c r="V872" s="20"/>
      <c r="W872" s="20">
        <v>0</v>
      </c>
      <c r="X872" s="20">
        <v>1</v>
      </c>
      <c r="Y872" s="26">
        <f t="shared" si="362"/>
        <v>0</v>
      </c>
      <c r="Z872" s="26" t="str">
        <f t="shared" si="363"/>
        <v>YES</v>
      </c>
      <c r="AA872" s="26">
        <f t="shared" si="364"/>
        <v>0</v>
      </c>
      <c r="AB872" s="26">
        <f t="shared" si="365"/>
        <v>0</v>
      </c>
      <c r="AC872" s="26" t="str">
        <f t="shared" si="366"/>
        <v>YES</v>
      </c>
      <c r="AD872" s="20">
        <v>2</v>
      </c>
      <c r="AE872" s="25">
        <f t="shared" si="367"/>
        <v>0.22222222222222221</v>
      </c>
      <c r="AF872" s="27">
        <f t="shared" si="368"/>
        <v>0</v>
      </c>
      <c r="AG872" s="27">
        <f t="shared" si="369"/>
        <v>1</v>
      </c>
      <c r="AH872" s="27">
        <f t="shared" si="370"/>
        <v>0</v>
      </c>
      <c r="AI872" s="27">
        <f t="shared" si="371"/>
        <v>1</v>
      </c>
      <c r="AJ872" s="27">
        <f t="shared" si="379"/>
        <v>0</v>
      </c>
      <c r="AK872" s="27">
        <f t="shared" si="372"/>
        <v>0</v>
      </c>
      <c r="AL872" s="27">
        <f t="shared" si="373"/>
        <v>1</v>
      </c>
      <c r="AM872" s="20">
        <f t="shared" si="374"/>
        <v>1</v>
      </c>
      <c r="AN872" s="20">
        <f t="shared" si="375"/>
        <v>1</v>
      </c>
      <c r="AO872" s="20">
        <f t="shared" si="376"/>
        <v>0</v>
      </c>
      <c r="AP872" s="20">
        <f t="shared" si="377"/>
        <v>5</v>
      </c>
      <c r="AQ872" s="28"/>
    </row>
    <row r="873" spans="1:43" x14ac:dyDescent="0.25">
      <c r="A873" s="8" t="s">
        <v>2337</v>
      </c>
      <c r="B873" s="8" t="s">
        <v>2382</v>
      </c>
      <c r="C873" s="9" t="s">
        <v>2388</v>
      </c>
      <c r="D873" s="10" t="s">
        <v>1933</v>
      </c>
      <c r="E873" s="8" t="s">
        <v>302</v>
      </c>
      <c r="F873" s="11">
        <v>17</v>
      </c>
      <c r="G873" s="11">
        <v>19</v>
      </c>
      <c r="H873" s="11">
        <f t="shared" si="358"/>
        <v>2</v>
      </c>
      <c r="I873" s="52">
        <f t="shared" si="380"/>
        <v>0.11764705882352941</v>
      </c>
      <c r="J873" s="11">
        <v>5</v>
      </c>
      <c r="K873" s="11">
        <v>4</v>
      </c>
      <c r="L873" s="14">
        <f t="shared" ref="L873:L885" si="383">IFERROR(K873/J873,"0%")</f>
        <v>0.8</v>
      </c>
      <c r="M873" s="8">
        <v>4</v>
      </c>
      <c r="N873" s="12">
        <f t="shared" si="359"/>
        <v>0.21052631578947367</v>
      </c>
      <c r="O873" s="8">
        <v>10</v>
      </c>
      <c r="P873" s="12">
        <f t="shared" si="360"/>
        <v>0.52631578947368418</v>
      </c>
      <c r="Q873" s="8">
        <v>6</v>
      </c>
      <c r="R873" s="12">
        <f t="shared" si="361"/>
        <v>0.31578947368421051</v>
      </c>
      <c r="S873" s="8">
        <v>3</v>
      </c>
      <c r="T873" s="8">
        <v>0</v>
      </c>
      <c r="U873" s="8">
        <v>0</v>
      </c>
      <c r="V873" s="8"/>
      <c r="W873" s="8">
        <v>0</v>
      </c>
      <c r="X873" s="8">
        <v>0</v>
      </c>
      <c r="Y873" s="17">
        <f t="shared" si="362"/>
        <v>0</v>
      </c>
      <c r="Z873" s="17">
        <f t="shared" si="363"/>
        <v>0</v>
      </c>
      <c r="AA873" s="17">
        <f t="shared" si="364"/>
        <v>0</v>
      </c>
      <c r="AB873" s="17">
        <f t="shared" si="365"/>
        <v>0</v>
      </c>
      <c r="AC873" s="17">
        <f t="shared" si="366"/>
        <v>0</v>
      </c>
      <c r="AD873" s="8">
        <v>13</v>
      </c>
      <c r="AE873" s="12">
        <f t="shared" si="367"/>
        <v>0.68421052631578949</v>
      </c>
      <c r="AF873" s="19">
        <f t="shared" si="368"/>
        <v>0</v>
      </c>
      <c r="AG873" s="19">
        <f t="shared" si="369"/>
        <v>1</v>
      </c>
      <c r="AH873" s="19">
        <f t="shared" si="370"/>
        <v>1</v>
      </c>
      <c r="AI873" s="19">
        <f t="shared" si="371"/>
        <v>0</v>
      </c>
      <c r="AJ873" s="19">
        <f t="shared" si="379"/>
        <v>0</v>
      </c>
      <c r="AK873" s="19">
        <f t="shared" si="372"/>
        <v>0</v>
      </c>
      <c r="AL873" s="19">
        <f t="shared" si="373"/>
        <v>1</v>
      </c>
      <c r="AM873" s="8">
        <f t="shared" si="374"/>
        <v>0</v>
      </c>
      <c r="AN873" s="8">
        <f t="shared" si="375"/>
        <v>0</v>
      </c>
      <c r="AO873" s="8">
        <f t="shared" si="376"/>
        <v>1</v>
      </c>
      <c r="AP873" s="8">
        <f t="shared" si="377"/>
        <v>4</v>
      </c>
    </row>
    <row r="874" spans="1:43" x14ac:dyDescent="0.25">
      <c r="A874" s="8" t="s">
        <v>2389</v>
      </c>
      <c r="B874" s="8" t="s">
        <v>2390</v>
      </c>
      <c r="C874" s="9" t="s">
        <v>2151</v>
      </c>
      <c r="D874" s="10" t="s">
        <v>1292</v>
      </c>
      <c r="E874" s="8" t="s">
        <v>1293</v>
      </c>
      <c r="F874" s="11">
        <v>11</v>
      </c>
      <c r="G874" s="11">
        <v>20</v>
      </c>
      <c r="H874" s="11">
        <f t="shared" si="358"/>
        <v>9</v>
      </c>
      <c r="I874" s="52">
        <f t="shared" si="380"/>
        <v>0.81818181818181823</v>
      </c>
      <c r="J874" s="11">
        <v>6</v>
      </c>
      <c r="K874" s="11">
        <v>3</v>
      </c>
      <c r="L874" s="14">
        <f t="shared" si="383"/>
        <v>0.5</v>
      </c>
      <c r="M874" s="8">
        <v>6</v>
      </c>
      <c r="N874" s="12">
        <f t="shared" si="359"/>
        <v>0.3</v>
      </c>
      <c r="O874" s="8">
        <v>12</v>
      </c>
      <c r="P874" s="12">
        <f t="shared" si="360"/>
        <v>0.6</v>
      </c>
      <c r="Q874" s="8">
        <v>6</v>
      </c>
      <c r="R874" s="12">
        <f t="shared" si="361"/>
        <v>0.3</v>
      </c>
      <c r="S874" s="8">
        <v>1</v>
      </c>
      <c r="T874" s="8">
        <v>0</v>
      </c>
      <c r="U874" s="8">
        <v>0</v>
      </c>
      <c r="V874" s="8"/>
      <c r="W874" s="8">
        <v>1</v>
      </c>
      <c r="X874" s="8">
        <v>0</v>
      </c>
      <c r="Y874" s="17">
        <f t="shared" si="362"/>
        <v>0</v>
      </c>
      <c r="Z874" s="17">
        <f t="shared" si="363"/>
        <v>0</v>
      </c>
      <c r="AA874" s="17">
        <f t="shared" si="364"/>
        <v>0</v>
      </c>
      <c r="AB874" s="17" t="str">
        <f t="shared" si="365"/>
        <v>YES</v>
      </c>
      <c r="AC874" s="17">
        <f t="shared" si="366"/>
        <v>0</v>
      </c>
      <c r="AD874" s="8">
        <v>8</v>
      </c>
      <c r="AE874" s="12">
        <f t="shared" si="367"/>
        <v>0.4</v>
      </c>
      <c r="AF874" s="19">
        <f t="shared" si="368"/>
        <v>0</v>
      </c>
      <c r="AG874" s="19">
        <f t="shared" si="369"/>
        <v>1</v>
      </c>
      <c r="AH874" s="19">
        <f t="shared" si="370"/>
        <v>1</v>
      </c>
      <c r="AI874" s="19">
        <f t="shared" si="371"/>
        <v>0</v>
      </c>
      <c r="AJ874" s="19">
        <f t="shared" si="379"/>
        <v>0</v>
      </c>
      <c r="AK874" s="19">
        <f t="shared" si="372"/>
        <v>0</v>
      </c>
      <c r="AL874" s="19">
        <f t="shared" si="373"/>
        <v>0</v>
      </c>
      <c r="AM874" s="8">
        <f t="shared" si="374"/>
        <v>0</v>
      </c>
      <c r="AN874" s="8">
        <f t="shared" si="375"/>
        <v>1</v>
      </c>
      <c r="AO874" s="8">
        <f t="shared" si="376"/>
        <v>0</v>
      </c>
      <c r="AP874" s="8">
        <f t="shared" si="377"/>
        <v>3</v>
      </c>
    </row>
    <row r="875" spans="1:43" x14ac:dyDescent="0.25">
      <c r="A875" s="8" t="s">
        <v>2389</v>
      </c>
      <c r="B875" s="8" t="s">
        <v>2390</v>
      </c>
      <c r="C875" s="9" t="s">
        <v>1962</v>
      </c>
      <c r="D875" s="10" t="s">
        <v>1294</v>
      </c>
      <c r="E875" s="8" t="s">
        <v>1295</v>
      </c>
      <c r="F875" s="11">
        <v>49</v>
      </c>
      <c r="G875" s="11">
        <v>42</v>
      </c>
      <c r="H875" s="11">
        <f t="shared" si="358"/>
        <v>-7</v>
      </c>
      <c r="I875" s="52">
        <f t="shared" si="380"/>
        <v>-0.14285714285714285</v>
      </c>
      <c r="J875" s="11">
        <v>27</v>
      </c>
      <c r="K875" s="11">
        <v>14</v>
      </c>
      <c r="L875" s="14">
        <f t="shared" si="383"/>
        <v>0.51851851851851849</v>
      </c>
      <c r="M875" s="8">
        <v>18</v>
      </c>
      <c r="N875" s="12">
        <f t="shared" si="359"/>
        <v>0.42857142857142855</v>
      </c>
      <c r="O875" s="8">
        <v>40</v>
      </c>
      <c r="P875" s="12">
        <f t="shared" si="360"/>
        <v>0.95238095238095233</v>
      </c>
      <c r="Q875" s="8">
        <v>27</v>
      </c>
      <c r="R875" s="12">
        <f t="shared" si="361"/>
        <v>0.6428571428571429</v>
      </c>
      <c r="S875" s="8">
        <v>15</v>
      </c>
      <c r="T875" s="8">
        <v>0</v>
      </c>
      <c r="U875" s="8">
        <v>0</v>
      </c>
      <c r="V875" s="8"/>
      <c r="W875" s="8">
        <v>0</v>
      </c>
      <c r="X875" s="8">
        <v>1</v>
      </c>
      <c r="Y875" s="17">
        <f t="shared" si="362"/>
        <v>0</v>
      </c>
      <c r="Z875" s="17">
        <f t="shared" si="363"/>
        <v>0</v>
      </c>
      <c r="AA875" s="17">
        <f t="shared" si="364"/>
        <v>0</v>
      </c>
      <c r="AB875" s="17">
        <f t="shared" si="365"/>
        <v>0</v>
      </c>
      <c r="AC875" s="17" t="str">
        <f t="shared" si="366"/>
        <v>YES</v>
      </c>
      <c r="AD875" s="8">
        <v>29</v>
      </c>
      <c r="AE875" s="12">
        <f t="shared" si="367"/>
        <v>0.69047619047619047</v>
      </c>
      <c r="AF875" s="19">
        <f t="shared" si="368"/>
        <v>1</v>
      </c>
      <c r="AG875" s="19">
        <f t="shared" si="369"/>
        <v>0</v>
      </c>
      <c r="AH875" s="19">
        <f t="shared" si="370"/>
        <v>1</v>
      </c>
      <c r="AI875" s="19">
        <f t="shared" si="371"/>
        <v>1</v>
      </c>
      <c r="AJ875" s="19">
        <f t="shared" si="379"/>
        <v>1</v>
      </c>
      <c r="AK875" s="19">
        <f t="shared" si="372"/>
        <v>1</v>
      </c>
      <c r="AL875" s="19">
        <f t="shared" si="373"/>
        <v>1</v>
      </c>
      <c r="AM875" s="8">
        <f t="shared" si="374"/>
        <v>0</v>
      </c>
      <c r="AN875" s="8">
        <f t="shared" si="375"/>
        <v>1</v>
      </c>
      <c r="AO875" s="8">
        <f t="shared" si="376"/>
        <v>1</v>
      </c>
      <c r="AP875" s="8">
        <f t="shared" si="377"/>
        <v>8</v>
      </c>
    </row>
    <row r="876" spans="1:43" x14ac:dyDescent="0.25">
      <c r="A876" s="8" t="s">
        <v>2389</v>
      </c>
      <c r="B876" s="8" t="s">
        <v>2390</v>
      </c>
      <c r="C876" s="9" t="s">
        <v>2153</v>
      </c>
      <c r="D876" s="10" t="s">
        <v>1296</v>
      </c>
      <c r="E876" s="8" t="s">
        <v>1297</v>
      </c>
      <c r="F876" s="11">
        <v>36</v>
      </c>
      <c r="G876" s="11">
        <v>31</v>
      </c>
      <c r="H876" s="11">
        <f t="shared" si="358"/>
        <v>-5</v>
      </c>
      <c r="I876" s="52">
        <f t="shared" si="380"/>
        <v>-0.1388888888888889</v>
      </c>
      <c r="J876" s="11">
        <v>23</v>
      </c>
      <c r="K876" s="11">
        <v>12</v>
      </c>
      <c r="L876" s="14">
        <f t="shared" si="383"/>
        <v>0.52173913043478259</v>
      </c>
      <c r="M876" s="8">
        <v>16</v>
      </c>
      <c r="N876" s="12">
        <f t="shared" si="359"/>
        <v>0.5161290322580645</v>
      </c>
      <c r="O876" s="8">
        <v>28</v>
      </c>
      <c r="P876" s="12">
        <f t="shared" si="360"/>
        <v>0.90322580645161288</v>
      </c>
      <c r="Q876" s="8">
        <v>25</v>
      </c>
      <c r="R876" s="12">
        <f t="shared" si="361"/>
        <v>0.80645161290322576</v>
      </c>
      <c r="S876" s="8">
        <v>6</v>
      </c>
      <c r="T876" s="8">
        <v>0</v>
      </c>
      <c r="U876" s="8">
        <v>0</v>
      </c>
      <c r="V876" s="8"/>
      <c r="W876" s="8">
        <v>4</v>
      </c>
      <c r="X876" s="8">
        <v>0</v>
      </c>
      <c r="Y876" s="17">
        <f t="shared" si="362"/>
        <v>0</v>
      </c>
      <c r="Z876" s="17">
        <f t="shared" si="363"/>
        <v>0</v>
      </c>
      <c r="AA876" s="17">
        <f t="shared" si="364"/>
        <v>0</v>
      </c>
      <c r="AB876" s="17" t="str">
        <f t="shared" si="365"/>
        <v>YES</v>
      </c>
      <c r="AC876" s="17">
        <f t="shared" si="366"/>
        <v>0</v>
      </c>
      <c r="AD876" s="8">
        <v>23</v>
      </c>
      <c r="AE876" s="12">
        <f t="shared" si="367"/>
        <v>0.74193548387096775</v>
      </c>
      <c r="AF876" s="19">
        <f t="shared" si="368"/>
        <v>0</v>
      </c>
      <c r="AG876" s="19">
        <f t="shared" si="369"/>
        <v>0</v>
      </c>
      <c r="AH876" s="19">
        <f t="shared" si="370"/>
        <v>1</v>
      </c>
      <c r="AI876" s="19">
        <f t="shared" si="371"/>
        <v>1</v>
      </c>
      <c r="AJ876" s="19">
        <f t="shared" si="379"/>
        <v>1</v>
      </c>
      <c r="AK876" s="19">
        <f t="shared" si="372"/>
        <v>1</v>
      </c>
      <c r="AL876" s="19">
        <f t="shared" si="373"/>
        <v>1</v>
      </c>
      <c r="AM876" s="8">
        <f t="shared" si="374"/>
        <v>0</v>
      </c>
      <c r="AN876" s="8">
        <f t="shared" si="375"/>
        <v>1</v>
      </c>
      <c r="AO876" s="8">
        <f t="shared" si="376"/>
        <v>1</v>
      </c>
      <c r="AP876" s="8">
        <f t="shared" si="377"/>
        <v>7</v>
      </c>
    </row>
    <row r="877" spans="1:43" x14ac:dyDescent="0.25">
      <c r="A877" s="8" t="s">
        <v>2389</v>
      </c>
      <c r="B877" s="8" t="s">
        <v>2390</v>
      </c>
      <c r="C877" s="9" t="s">
        <v>2155</v>
      </c>
      <c r="D877" s="10" t="s">
        <v>1298</v>
      </c>
      <c r="E877" s="8" t="s">
        <v>1299</v>
      </c>
      <c r="F877" s="11">
        <v>19</v>
      </c>
      <c r="G877" s="11">
        <v>12</v>
      </c>
      <c r="H877" s="11">
        <f t="shared" si="358"/>
        <v>-7</v>
      </c>
      <c r="I877" s="52">
        <f t="shared" si="380"/>
        <v>-0.36842105263157893</v>
      </c>
      <c r="J877" s="11">
        <v>7</v>
      </c>
      <c r="K877" s="11">
        <v>6</v>
      </c>
      <c r="L877" s="14">
        <f t="shared" si="383"/>
        <v>0.8571428571428571</v>
      </c>
      <c r="M877" s="8">
        <v>7</v>
      </c>
      <c r="N877" s="12">
        <f t="shared" si="359"/>
        <v>0.58333333333333337</v>
      </c>
      <c r="O877" s="8">
        <v>9</v>
      </c>
      <c r="P877" s="12">
        <f t="shared" si="360"/>
        <v>0.75</v>
      </c>
      <c r="Q877" s="8">
        <v>7</v>
      </c>
      <c r="R877" s="12">
        <f t="shared" si="361"/>
        <v>0.58333333333333337</v>
      </c>
      <c r="S877" s="8">
        <v>7</v>
      </c>
      <c r="T877" s="8">
        <v>0</v>
      </c>
      <c r="U877" s="8">
        <v>0</v>
      </c>
      <c r="V877" s="8"/>
      <c r="W877" s="8">
        <v>1</v>
      </c>
      <c r="X877" s="8">
        <v>2</v>
      </c>
      <c r="Y877" s="17">
        <f t="shared" si="362"/>
        <v>0</v>
      </c>
      <c r="Z877" s="17">
        <f t="shared" si="363"/>
        <v>0</v>
      </c>
      <c r="AA877" s="17">
        <f t="shared" si="364"/>
        <v>0</v>
      </c>
      <c r="AB877" s="17" t="str">
        <f t="shared" si="365"/>
        <v>YES</v>
      </c>
      <c r="AC877" s="17" t="str">
        <f t="shared" si="366"/>
        <v>YES</v>
      </c>
      <c r="AD877" s="8">
        <v>10</v>
      </c>
      <c r="AE877" s="12">
        <f t="shared" si="367"/>
        <v>0.83333333333333337</v>
      </c>
      <c r="AF877" s="19">
        <f t="shared" si="368"/>
        <v>0</v>
      </c>
      <c r="AG877" s="19">
        <f t="shared" si="369"/>
        <v>0</v>
      </c>
      <c r="AH877" s="19">
        <f t="shared" si="370"/>
        <v>1</v>
      </c>
      <c r="AI877" s="19">
        <f t="shared" si="371"/>
        <v>1</v>
      </c>
      <c r="AJ877" s="19">
        <f t="shared" si="379"/>
        <v>1</v>
      </c>
      <c r="AK877" s="19">
        <f t="shared" si="372"/>
        <v>1</v>
      </c>
      <c r="AL877" s="19">
        <f t="shared" si="373"/>
        <v>1</v>
      </c>
      <c r="AM877" s="8">
        <f t="shared" si="374"/>
        <v>0</v>
      </c>
      <c r="AN877" s="8">
        <f t="shared" si="375"/>
        <v>1</v>
      </c>
      <c r="AO877" s="8">
        <f t="shared" si="376"/>
        <v>1</v>
      </c>
      <c r="AP877" s="8">
        <f t="shared" si="377"/>
        <v>7</v>
      </c>
    </row>
    <row r="878" spans="1:43" x14ac:dyDescent="0.25">
      <c r="A878" s="8" t="s">
        <v>2389</v>
      </c>
      <c r="B878" s="8" t="s">
        <v>2390</v>
      </c>
      <c r="C878" s="9" t="s">
        <v>2143</v>
      </c>
      <c r="D878" s="10" t="s">
        <v>1300</v>
      </c>
      <c r="E878" s="8" t="s">
        <v>1301</v>
      </c>
      <c r="F878" s="11">
        <v>14</v>
      </c>
      <c r="G878" s="11">
        <v>18</v>
      </c>
      <c r="H878" s="11">
        <f t="shared" si="358"/>
        <v>4</v>
      </c>
      <c r="I878" s="52">
        <f t="shared" si="380"/>
        <v>0.2857142857142857</v>
      </c>
      <c r="J878" s="11">
        <v>4</v>
      </c>
      <c r="K878" s="11">
        <v>2</v>
      </c>
      <c r="L878" s="14">
        <f t="shared" si="383"/>
        <v>0.5</v>
      </c>
      <c r="M878" s="8">
        <v>2</v>
      </c>
      <c r="N878" s="12">
        <f t="shared" si="359"/>
        <v>0.1111111111111111</v>
      </c>
      <c r="O878" s="8">
        <v>16</v>
      </c>
      <c r="P878" s="12">
        <f t="shared" si="360"/>
        <v>0.88888888888888884</v>
      </c>
      <c r="Q878" s="8">
        <v>1</v>
      </c>
      <c r="R878" s="12">
        <f t="shared" si="361"/>
        <v>5.5555555555555552E-2</v>
      </c>
      <c r="S878" s="8">
        <v>4</v>
      </c>
      <c r="T878" s="8">
        <v>0</v>
      </c>
      <c r="U878" s="8">
        <v>0</v>
      </c>
      <c r="V878" s="8"/>
      <c r="W878" s="8">
        <v>0</v>
      </c>
      <c r="X878" s="8">
        <v>0</v>
      </c>
      <c r="Y878" s="17">
        <f t="shared" si="362"/>
        <v>0</v>
      </c>
      <c r="Z878" s="17">
        <f t="shared" si="363"/>
        <v>0</v>
      </c>
      <c r="AA878" s="17">
        <f t="shared" si="364"/>
        <v>0</v>
      </c>
      <c r="AB878" s="17">
        <f t="shared" si="365"/>
        <v>0</v>
      </c>
      <c r="AC878" s="17">
        <f t="shared" si="366"/>
        <v>0</v>
      </c>
      <c r="AD878" s="8">
        <v>2</v>
      </c>
      <c r="AE878" s="12">
        <f t="shared" si="367"/>
        <v>0.1111111111111111</v>
      </c>
      <c r="AF878" s="19">
        <f t="shared" si="368"/>
        <v>0</v>
      </c>
      <c r="AG878" s="19">
        <f t="shared" si="369"/>
        <v>1</v>
      </c>
      <c r="AH878" s="19">
        <f t="shared" si="370"/>
        <v>1</v>
      </c>
      <c r="AI878" s="19">
        <f t="shared" si="371"/>
        <v>0</v>
      </c>
      <c r="AJ878" s="19">
        <f t="shared" si="379"/>
        <v>1</v>
      </c>
      <c r="AK878" s="19">
        <f t="shared" si="372"/>
        <v>0</v>
      </c>
      <c r="AL878" s="19">
        <f t="shared" si="373"/>
        <v>1</v>
      </c>
      <c r="AM878" s="8">
        <f t="shared" si="374"/>
        <v>0</v>
      </c>
      <c r="AN878" s="8">
        <f t="shared" si="375"/>
        <v>0</v>
      </c>
      <c r="AO878" s="8">
        <f t="shared" si="376"/>
        <v>0</v>
      </c>
      <c r="AP878" s="8">
        <f t="shared" si="377"/>
        <v>4</v>
      </c>
    </row>
    <row r="879" spans="1:43" x14ac:dyDescent="0.25">
      <c r="A879" s="20" t="s">
        <v>2389</v>
      </c>
      <c r="B879" s="20" t="s">
        <v>2390</v>
      </c>
      <c r="C879" s="21" t="s">
        <v>2156</v>
      </c>
      <c r="D879" s="22" t="s">
        <v>1302</v>
      </c>
      <c r="E879" s="20" t="s">
        <v>1303</v>
      </c>
      <c r="F879" s="23">
        <v>6</v>
      </c>
      <c r="G879" s="23">
        <v>9</v>
      </c>
      <c r="H879" s="23">
        <f t="shared" si="358"/>
        <v>3</v>
      </c>
      <c r="I879" s="53">
        <f t="shared" si="380"/>
        <v>0.5</v>
      </c>
      <c r="J879" s="23">
        <v>1</v>
      </c>
      <c r="K879" s="23">
        <v>1</v>
      </c>
      <c r="L879" s="24">
        <f t="shared" si="383"/>
        <v>1</v>
      </c>
      <c r="M879" s="20">
        <v>1</v>
      </c>
      <c r="N879" s="25">
        <f t="shared" si="359"/>
        <v>0.1111111111111111</v>
      </c>
      <c r="O879" s="20">
        <v>8</v>
      </c>
      <c r="P879" s="25">
        <f t="shared" si="360"/>
        <v>0.88888888888888884</v>
      </c>
      <c r="Q879" s="20">
        <v>7</v>
      </c>
      <c r="R879" s="25">
        <f t="shared" si="361"/>
        <v>0.77777777777777779</v>
      </c>
      <c r="S879" s="20">
        <v>2</v>
      </c>
      <c r="T879" s="20">
        <v>0</v>
      </c>
      <c r="U879" s="20">
        <v>0</v>
      </c>
      <c r="V879" s="20"/>
      <c r="W879" s="20">
        <v>0</v>
      </c>
      <c r="X879" s="20">
        <v>0</v>
      </c>
      <c r="Y879" s="26">
        <f t="shared" si="362"/>
        <v>0</v>
      </c>
      <c r="Z879" s="26">
        <f t="shared" si="363"/>
        <v>0</v>
      </c>
      <c r="AA879" s="26">
        <f t="shared" si="364"/>
        <v>0</v>
      </c>
      <c r="AB879" s="26">
        <f t="shared" si="365"/>
        <v>0</v>
      </c>
      <c r="AC879" s="26">
        <f t="shared" si="366"/>
        <v>0</v>
      </c>
      <c r="AD879" s="20">
        <v>8</v>
      </c>
      <c r="AE879" s="25">
        <f t="shared" si="367"/>
        <v>0.88888888888888884</v>
      </c>
      <c r="AF879" s="27">
        <f t="shared" si="368"/>
        <v>0</v>
      </c>
      <c r="AG879" s="27">
        <f t="shared" si="369"/>
        <v>1</v>
      </c>
      <c r="AH879" s="27">
        <f t="shared" si="370"/>
        <v>1</v>
      </c>
      <c r="AI879" s="27">
        <f t="shared" si="371"/>
        <v>0</v>
      </c>
      <c r="AJ879" s="27">
        <f t="shared" si="379"/>
        <v>1</v>
      </c>
      <c r="AK879" s="27">
        <f t="shared" si="372"/>
        <v>1</v>
      </c>
      <c r="AL879" s="27">
        <f t="shared" si="373"/>
        <v>0</v>
      </c>
      <c r="AM879" s="20">
        <f t="shared" si="374"/>
        <v>0</v>
      </c>
      <c r="AN879" s="20">
        <f t="shared" si="375"/>
        <v>0</v>
      </c>
      <c r="AO879" s="20">
        <f t="shared" si="376"/>
        <v>1</v>
      </c>
      <c r="AP879" s="20">
        <f t="shared" si="377"/>
        <v>5</v>
      </c>
      <c r="AQ879" s="28"/>
    </row>
    <row r="880" spans="1:43" x14ac:dyDescent="0.25">
      <c r="A880" s="8" t="s">
        <v>2389</v>
      </c>
      <c r="B880" s="8" t="s">
        <v>2390</v>
      </c>
      <c r="C880" s="9" t="s">
        <v>2124</v>
      </c>
      <c r="D880" s="10" t="s">
        <v>1304</v>
      </c>
      <c r="E880" s="8" t="s">
        <v>1305</v>
      </c>
      <c r="F880" s="11">
        <v>19</v>
      </c>
      <c r="G880" s="11">
        <v>14</v>
      </c>
      <c r="H880" s="11">
        <f t="shared" si="358"/>
        <v>-5</v>
      </c>
      <c r="I880" s="52">
        <f t="shared" si="380"/>
        <v>-0.26315789473684209</v>
      </c>
      <c r="J880" s="11">
        <v>15</v>
      </c>
      <c r="K880" s="11">
        <v>8</v>
      </c>
      <c r="L880" s="14">
        <f t="shared" si="383"/>
        <v>0.53333333333333333</v>
      </c>
      <c r="M880" s="8">
        <v>4</v>
      </c>
      <c r="N880" s="12">
        <f t="shared" si="359"/>
        <v>0.2857142857142857</v>
      </c>
      <c r="O880" s="8">
        <v>8</v>
      </c>
      <c r="P880" s="12">
        <f t="shared" si="360"/>
        <v>0.5714285714285714</v>
      </c>
      <c r="Q880" s="8">
        <v>5</v>
      </c>
      <c r="R880" s="12">
        <f t="shared" si="361"/>
        <v>0.35714285714285715</v>
      </c>
      <c r="S880" s="8">
        <v>0</v>
      </c>
      <c r="T880" s="8">
        <v>0</v>
      </c>
      <c r="U880" s="8">
        <v>0</v>
      </c>
      <c r="V880" s="8"/>
      <c r="W880" s="8">
        <v>0</v>
      </c>
      <c r="X880" s="8">
        <v>0</v>
      </c>
      <c r="Y880" s="17">
        <f t="shared" si="362"/>
        <v>0</v>
      </c>
      <c r="Z880" s="17">
        <f t="shared" si="363"/>
        <v>0</v>
      </c>
      <c r="AA880" s="17">
        <f t="shared" si="364"/>
        <v>0</v>
      </c>
      <c r="AB880" s="17">
        <f t="shared" si="365"/>
        <v>0</v>
      </c>
      <c r="AC880" s="17">
        <f t="shared" si="366"/>
        <v>0</v>
      </c>
      <c r="AD880" s="8">
        <v>1</v>
      </c>
      <c r="AE880" s="12">
        <f t="shared" si="367"/>
        <v>7.1428571428571425E-2</v>
      </c>
      <c r="AF880" s="19">
        <f t="shared" si="368"/>
        <v>0</v>
      </c>
      <c r="AG880" s="19">
        <f t="shared" si="369"/>
        <v>0</v>
      </c>
      <c r="AH880" s="19">
        <f t="shared" si="370"/>
        <v>1</v>
      </c>
      <c r="AI880" s="19">
        <f t="shared" si="371"/>
        <v>0</v>
      </c>
      <c r="AJ880" s="19">
        <f t="shared" si="379"/>
        <v>0</v>
      </c>
      <c r="AK880" s="19">
        <f t="shared" si="372"/>
        <v>0</v>
      </c>
      <c r="AL880" s="19">
        <f t="shared" si="373"/>
        <v>0</v>
      </c>
      <c r="AM880" s="8">
        <f t="shared" si="374"/>
        <v>0</v>
      </c>
      <c r="AN880" s="8">
        <f t="shared" si="375"/>
        <v>0</v>
      </c>
      <c r="AO880" s="8">
        <f t="shared" si="376"/>
        <v>0</v>
      </c>
      <c r="AP880" s="8">
        <f t="shared" si="377"/>
        <v>1</v>
      </c>
    </row>
    <row r="881" spans="1:43" x14ac:dyDescent="0.25">
      <c r="A881" s="8" t="s">
        <v>2389</v>
      </c>
      <c r="B881" s="8" t="s">
        <v>2390</v>
      </c>
      <c r="C881" s="9" t="s">
        <v>2061</v>
      </c>
      <c r="D881" s="10" t="s">
        <v>1306</v>
      </c>
      <c r="E881" s="8" t="s">
        <v>1307</v>
      </c>
      <c r="F881" s="11">
        <v>53</v>
      </c>
      <c r="G881" s="11">
        <v>56</v>
      </c>
      <c r="H881" s="11">
        <f t="shared" si="358"/>
        <v>3</v>
      </c>
      <c r="I881" s="52">
        <f t="shared" si="380"/>
        <v>5.6603773584905662E-2</v>
      </c>
      <c r="J881" s="11">
        <v>23</v>
      </c>
      <c r="K881" s="11">
        <v>7</v>
      </c>
      <c r="L881" s="14">
        <f t="shared" si="383"/>
        <v>0.30434782608695654</v>
      </c>
      <c r="M881" s="8">
        <v>24</v>
      </c>
      <c r="N881" s="12">
        <f t="shared" si="359"/>
        <v>0.42857142857142855</v>
      </c>
      <c r="O881" s="8">
        <v>33</v>
      </c>
      <c r="P881" s="12">
        <f t="shared" si="360"/>
        <v>0.5892857142857143</v>
      </c>
      <c r="Q881" s="8">
        <v>34</v>
      </c>
      <c r="R881" s="12">
        <f t="shared" si="361"/>
        <v>0.6071428571428571</v>
      </c>
      <c r="S881" s="8">
        <v>6</v>
      </c>
      <c r="T881" s="8">
        <v>0</v>
      </c>
      <c r="U881" s="8">
        <v>0</v>
      </c>
      <c r="V881" s="8"/>
      <c r="W881" s="8">
        <v>3</v>
      </c>
      <c r="X881" s="8">
        <v>0</v>
      </c>
      <c r="Y881" s="17">
        <f t="shared" si="362"/>
        <v>0</v>
      </c>
      <c r="Z881" s="17">
        <f t="shared" si="363"/>
        <v>0</v>
      </c>
      <c r="AA881" s="17">
        <f t="shared" si="364"/>
        <v>0</v>
      </c>
      <c r="AB881" s="17" t="str">
        <f t="shared" si="365"/>
        <v>YES</v>
      </c>
      <c r="AC881" s="17">
        <f t="shared" si="366"/>
        <v>0</v>
      </c>
      <c r="AD881" s="8">
        <v>45</v>
      </c>
      <c r="AE881" s="12">
        <f t="shared" si="367"/>
        <v>0.8035714285714286</v>
      </c>
      <c r="AF881" s="19">
        <f t="shared" si="368"/>
        <v>1</v>
      </c>
      <c r="AG881" s="19">
        <f t="shared" si="369"/>
        <v>0</v>
      </c>
      <c r="AH881" s="19">
        <f t="shared" si="370"/>
        <v>0</v>
      </c>
      <c r="AI881" s="19">
        <f t="shared" si="371"/>
        <v>1</v>
      </c>
      <c r="AJ881" s="19">
        <f t="shared" si="379"/>
        <v>0</v>
      </c>
      <c r="AK881" s="19">
        <f t="shared" si="372"/>
        <v>1</v>
      </c>
      <c r="AL881" s="19">
        <f t="shared" si="373"/>
        <v>1</v>
      </c>
      <c r="AM881" s="8">
        <f t="shared" si="374"/>
        <v>0</v>
      </c>
      <c r="AN881" s="8">
        <f t="shared" si="375"/>
        <v>1</v>
      </c>
      <c r="AO881" s="8">
        <f t="shared" si="376"/>
        <v>1</v>
      </c>
      <c r="AP881" s="8">
        <f t="shared" si="377"/>
        <v>6</v>
      </c>
    </row>
    <row r="882" spans="1:43" x14ac:dyDescent="0.25">
      <c r="A882" s="20" t="s">
        <v>2389</v>
      </c>
      <c r="B882" s="20" t="s">
        <v>2390</v>
      </c>
      <c r="C882" s="21" t="s">
        <v>2379</v>
      </c>
      <c r="D882" s="22" t="s">
        <v>1308</v>
      </c>
      <c r="E882" s="20" t="s">
        <v>1309</v>
      </c>
      <c r="F882" s="23">
        <v>6</v>
      </c>
      <c r="G882" s="23">
        <v>6</v>
      </c>
      <c r="H882" s="23">
        <f t="shared" si="358"/>
        <v>0</v>
      </c>
      <c r="I882" s="53">
        <f t="shared" si="380"/>
        <v>0</v>
      </c>
      <c r="J882" s="23">
        <v>5</v>
      </c>
      <c r="K882" s="23">
        <v>3</v>
      </c>
      <c r="L882" s="24">
        <f t="shared" si="383"/>
        <v>0.6</v>
      </c>
      <c r="M882" s="20">
        <v>3</v>
      </c>
      <c r="N882" s="25">
        <f t="shared" si="359"/>
        <v>0.5</v>
      </c>
      <c r="O882" s="20">
        <v>4</v>
      </c>
      <c r="P882" s="25">
        <f t="shared" si="360"/>
        <v>0.66666666666666663</v>
      </c>
      <c r="Q882" s="20">
        <v>2</v>
      </c>
      <c r="R882" s="25">
        <f t="shared" si="361"/>
        <v>0.33333333333333331</v>
      </c>
      <c r="S882" s="20">
        <v>4</v>
      </c>
      <c r="T882" s="20">
        <v>0</v>
      </c>
      <c r="U882" s="20">
        <v>0</v>
      </c>
      <c r="V882" s="20"/>
      <c r="W882" s="20">
        <v>2</v>
      </c>
      <c r="X882" s="20">
        <v>0</v>
      </c>
      <c r="Y882" s="26">
        <f t="shared" si="362"/>
        <v>0</v>
      </c>
      <c r="Z882" s="26">
        <f t="shared" si="363"/>
        <v>0</v>
      </c>
      <c r="AA882" s="26">
        <f t="shared" si="364"/>
        <v>0</v>
      </c>
      <c r="AB882" s="26" t="str">
        <f t="shared" si="365"/>
        <v>YES</v>
      </c>
      <c r="AC882" s="26">
        <f t="shared" si="366"/>
        <v>0</v>
      </c>
      <c r="AD882" s="20">
        <v>1</v>
      </c>
      <c r="AE882" s="25">
        <f t="shared" si="367"/>
        <v>0.16666666666666666</v>
      </c>
      <c r="AF882" s="27">
        <f t="shared" si="368"/>
        <v>0</v>
      </c>
      <c r="AG882" s="27">
        <f t="shared" si="369"/>
        <v>0</v>
      </c>
      <c r="AH882" s="27">
        <f t="shared" si="370"/>
        <v>1</v>
      </c>
      <c r="AI882" s="27">
        <f t="shared" si="371"/>
        <v>1</v>
      </c>
      <c r="AJ882" s="27">
        <f t="shared" si="379"/>
        <v>0</v>
      </c>
      <c r="AK882" s="27">
        <f t="shared" si="372"/>
        <v>0</v>
      </c>
      <c r="AL882" s="27">
        <f t="shared" si="373"/>
        <v>1</v>
      </c>
      <c r="AM882" s="20">
        <f t="shared" si="374"/>
        <v>0</v>
      </c>
      <c r="AN882" s="20">
        <f t="shared" si="375"/>
        <v>1</v>
      </c>
      <c r="AO882" s="20">
        <f t="shared" si="376"/>
        <v>0</v>
      </c>
      <c r="AP882" s="20">
        <f t="shared" si="377"/>
        <v>4</v>
      </c>
      <c r="AQ882" s="28"/>
    </row>
    <row r="883" spans="1:43" x14ac:dyDescent="0.25">
      <c r="A883" s="8" t="s">
        <v>2389</v>
      </c>
      <c r="B883" s="8" t="s">
        <v>2391</v>
      </c>
      <c r="C883" s="9" t="s">
        <v>2079</v>
      </c>
      <c r="D883" s="10" t="s">
        <v>1310</v>
      </c>
      <c r="E883" s="8" t="s">
        <v>1311</v>
      </c>
      <c r="F883" s="11">
        <v>82</v>
      </c>
      <c r="G883" s="11">
        <v>77</v>
      </c>
      <c r="H883" s="11">
        <f t="shared" si="358"/>
        <v>-5</v>
      </c>
      <c r="I883" s="52">
        <f t="shared" si="380"/>
        <v>-6.097560975609756E-2</v>
      </c>
      <c r="J883" s="11">
        <v>40</v>
      </c>
      <c r="K883" s="11">
        <v>16</v>
      </c>
      <c r="L883" s="14">
        <f t="shared" si="383"/>
        <v>0.4</v>
      </c>
      <c r="M883" s="8">
        <v>42</v>
      </c>
      <c r="N883" s="12">
        <f t="shared" si="359"/>
        <v>0.54545454545454541</v>
      </c>
      <c r="O883" s="8">
        <v>65</v>
      </c>
      <c r="P883" s="12">
        <f t="shared" si="360"/>
        <v>0.8441558441558441</v>
      </c>
      <c r="Q883" s="8">
        <v>55</v>
      </c>
      <c r="R883" s="12">
        <f t="shared" si="361"/>
        <v>0.7142857142857143</v>
      </c>
      <c r="S883" s="8">
        <v>11</v>
      </c>
      <c r="T883" s="8">
        <v>0</v>
      </c>
      <c r="U883" s="8">
        <v>1</v>
      </c>
      <c r="V883" s="8"/>
      <c r="W883" s="8">
        <v>1</v>
      </c>
      <c r="X883" s="8">
        <v>1</v>
      </c>
      <c r="Y883" s="17">
        <f t="shared" si="362"/>
        <v>0</v>
      </c>
      <c r="Z883" s="17" t="str">
        <f t="shared" si="363"/>
        <v>YES</v>
      </c>
      <c r="AA883" s="17">
        <f t="shared" si="364"/>
        <v>0</v>
      </c>
      <c r="AB883" s="17" t="str">
        <f t="shared" si="365"/>
        <v>YES</v>
      </c>
      <c r="AC883" s="17" t="str">
        <f t="shared" si="366"/>
        <v>YES</v>
      </c>
      <c r="AD883" s="8">
        <v>36</v>
      </c>
      <c r="AE883" s="12">
        <f t="shared" si="367"/>
        <v>0.46753246753246752</v>
      </c>
      <c r="AF883" s="19">
        <f t="shared" si="368"/>
        <v>1</v>
      </c>
      <c r="AG883" s="19">
        <f t="shared" si="369"/>
        <v>0</v>
      </c>
      <c r="AH883" s="19">
        <f t="shared" si="370"/>
        <v>0</v>
      </c>
      <c r="AI883" s="19">
        <f t="shared" si="371"/>
        <v>1</v>
      </c>
      <c r="AJ883" s="19">
        <f t="shared" si="379"/>
        <v>1</v>
      </c>
      <c r="AK883" s="19">
        <f t="shared" si="372"/>
        <v>1</v>
      </c>
      <c r="AL883" s="19">
        <f t="shared" si="373"/>
        <v>1</v>
      </c>
      <c r="AM883" s="8">
        <f t="shared" si="374"/>
        <v>1</v>
      </c>
      <c r="AN883" s="8">
        <f t="shared" si="375"/>
        <v>1</v>
      </c>
      <c r="AO883" s="8">
        <f t="shared" si="376"/>
        <v>0</v>
      </c>
      <c r="AP883" s="8">
        <f t="shared" si="377"/>
        <v>7</v>
      </c>
    </row>
    <row r="884" spans="1:43" x14ac:dyDescent="0.25">
      <c r="A884" s="8" t="s">
        <v>2389</v>
      </c>
      <c r="B884" s="8" t="s">
        <v>2391</v>
      </c>
      <c r="C884" s="9" t="s">
        <v>2182</v>
      </c>
      <c r="D884" s="10" t="s">
        <v>1312</v>
      </c>
      <c r="E884" s="8" t="s">
        <v>1313</v>
      </c>
      <c r="F884" s="11">
        <v>19</v>
      </c>
      <c r="G884" s="11">
        <v>27</v>
      </c>
      <c r="H884" s="11">
        <f t="shared" si="358"/>
        <v>8</v>
      </c>
      <c r="I884" s="52">
        <f t="shared" si="380"/>
        <v>0.42105263157894735</v>
      </c>
      <c r="J884" s="11">
        <v>14</v>
      </c>
      <c r="K884" s="11">
        <v>7</v>
      </c>
      <c r="L884" s="14">
        <f t="shared" si="383"/>
        <v>0.5</v>
      </c>
      <c r="M884" s="8">
        <v>9</v>
      </c>
      <c r="N884" s="12">
        <f t="shared" si="359"/>
        <v>0.33333333333333331</v>
      </c>
      <c r="O884" s="8">
        <v>23</v>
      </c>
      <c r="P884" s="12">
        <f t="shared" si="360"/>
        <v>0.85185185185185186</v>
      </c>
      <c r="Q884" s="8">
        <v>18</v>
      </c>
      <c r="R884" s="12">
        <f t="shared" si="361"/>
        <v>0.66666666666666663</v>
      </c>
      <c r="S884" s="8">
        <v>3</v>
      </c>
      <c r="T884" s="8">
        <v>0</v>
      </c>
      <c r="U884" s="8">
        <v>1</v>
      </c>
      <c r="V884" s="8"/>
      <c r="W884" s="8">
        <v>1</v>
      </c>
      <c r="X884" s="8">
        <v>2</v>
      </c>
      <c r="Y884" s="17">
        <f t="shared" si="362"/>
        <v>0</v>
      </c>
      <c r="Z884" s="17" t="str">
        <f t="shared" si="363"/>
        <v>YES</v>
      </c>
      <c r="AA884" s="17">
        <f t="shared" si="364"/>
        <v>0</v>
      </c>
      <c r="AB884" s="17" t="str">
        <f t="shared" si="365"/>
        <v>YES</v>
      </c>
      <c r="AC884" s="17" t="str">
        <f t="shared" si="366"/>
        <v>YES</v>
      </c>
      <c r="AD884" s="8">
        <v>16</v>
      </c>
      <c r="AE884" s="12">
        <f t="shared" si="367"/>
        <v>0.59259259259259256</v>
      </c>
      <c r="AF884" s="19">
        <f t="shared" si="368"/>
        <v>0</v>
      </c>
      <c r="AG884" s="19">
        <f t="shared" si="369"/>
        <v>1</v>
      </c>
      <c r="AH884" s="19">
        <f t="shared" si="370"/>
        <v>1</v>
      </c>
      <c r="AI884" s="19">
        <f t="shared" si="371"/>
        <v>0</v>
      </c>
      <c r="AJ884" s="19">
        <f t="shared" si="379"/>
        <v>1</v>
      </c>
      <c r="AK884" s="19">
        <f t="shared" si="372"/>
        <v>1</v>
      </c>
      <c r="AL884" s="19">
        <f t="shared" si="373"/>
        <v>1</v>
      </c>
      <c r="AM884" s="8">
        <f t="shared" si="374"/>
        <v>1</v>
      </c>
      <c r="AN884" s="8">
        <f t="shared" si="375"/>
        <v>1</v>
      </c>
      <c r="AO884" s="8">
        <f t="shared" si="376"/>
        <v>1</v>
      </c>
      <c r="AP884" s="8">
        <f t="shared" si="377"/>
        <v>8</v>
      </c>
    </row>
    <row r="885" spans="1:43" x14ac:dyDescent="0.25">
      <c r="A885" s="8" t="s">
        <v>2389</v>
      </c>
      <c r="B885" s="8" t="s">
        <v>2391</v>
      </c>
      <c r="C885" s="9" t="s">
        <v>2027</v>
      </c>
      <c r="D885" s="10" t="s">
        <v>1314</v>
      </c>
      <c r="E885" s="8" t="s">
        <v>1315</v>
      </c>
      <c r="F885" s="11">
        <v>15</v>
      </c>
      <c r="G885" s="11">
        <v>18</v>
      </c>
      <c r="H885" s="11">
        <f t="shared" si="358"/>
        <v>3</v>
      </c>
      <c r="I885" s="52">
        <f t="shared" si="380"/>
        <v>0.2</v>
      </c>
      <c r="J885" s="11">
        <v>4</v>
      </c>
      <c r="K885" s="11">
        <v>4</v>
      </c>
      <c r="L885" s="14">
        <f t="shared" si="383"/>
        <v>1</v>
      </c>
      <c r="M885" s="8">
        <v>7</v>
      </c>
      <c r="N885" s="12">
        <f t="shared" si="359"/>
        <v>0.3888888888888889</v>
      </c>
      <c r="O885" s="8">
        <v>15</v>
      </c>
      <c r="P885" s="12">
        <f t="shared" si="360"/>
        <v>0.83333333333333337</v>
      </c>
      <c r="Q885" s="8">
        <v>10</v>
      </c>
      <c r="R885" s="12">
        <f t="shared" si="361"/>
        <v>0.55555555555555558</v>
      </c>
      <c r="S885" s="8">
        <v>6</v>
      </c>
      <c r="T885" s="8">
        <v>0</v>
      </c>
      <c r="U885" s="8">
        <v>0</v>
      </c>
      <c r="V885" s="8"/>
      <c r="W885" s="8">
        <v>0</v>
      </c>
      <c r="X885" s="8">
        <v>0</v>
      </c>
      <c r="Y885" s="17">
        <f t="shared" si="362"/>
        <v>0</v>
      </c>
      <c r="Z885" s="17">
        <f t="shared" si="363"/>
        <v>0</v>
      </c>
      <c r="AA885" s="17">
        <f t="shared" si="364"/>
        <v>0</v>
      </c>
      <c r="AB885" s="17">
        <f t="shared" si="365"/>
        <v>0</v>
      </c>
      <c r="AC885" s="17">
        <f t="shared" si="366"/>
        <v>0</v>
      </c>
      <c r="AD885" s="8">
        <v>4</v>
      </c>
      <c r="AE885" s="12">
        <f t="shared" si="367"/>
        <v>0.22222222222222221</v>
      </c>
      <c r="AF885" s="19">
        <f t="shared" si="368"/>
        <v>0</v>
      </c>
      <c r="AG885" s="19">
        <f t="shared" si="369"/>
        <v>1</v>
      </c>
      <c r="AH885" s="19">
        <f t="shared" si="370"/>
        <v>1</v>
      </c>
      <c r="AI885" s="19">
        <f t="shared" si="371"/>
        <v>0</v>
      </c>
      <c r="AJ885" s="19">
        <f t="shared" si="379"/>
        <v>1</v>
      </c>
      <c r="AK885" s="19">
        <f t="shared" si="372"/>
        <v>1</v>
      </c>
      <c r="AL885" s="19">
        <f t="shared" si="373"/>
        <v>1</v>
      </c>
      <c r="AM885" s="8">
        <f t="shared" si="374"/>
        <v>0</v>
      </c>
      <c r="AN885" s="8">
        <f t="shared" si="375"/>
        <v>0</v>
      </c>
      <c r="AO885" s="8">
        <f t="shared" si="376"/>
        <v>0</v>
      </c>
      <c r="AP885" s="8">
        <f t="shared" si="377"/>
        <v>5</v>
      </c>
    </row>
    <row r="886" spans="1:43" x14ac:dyDescent="0.25">
      <c r="A886" s="8" t="s">
        <v>2389</v>
      </c>
      <c r="B886" s="8" t="s">
        <v>2391</v>
      </c>
      <c r="C886" s="9" t="s">
        <v>2183</v>
      </c>
      <c r="D886" s="10" t="s">
        <v>2392</v>
      </c>
      <c r="E886" s="8" t="s">
        <v>2393</v>
      </c>
      <c r="F886" s="11">
        <v>0</v>
      </c>
      <c r="G886" s="11">
        <v>31</v>
      </c>
      <c r="H886" s="11">
        <f t="shared" si="358"/>
        <v>31</v>
      </c>
      <c r="I886" s="59" t="s">
        <v>2457</v>
      </c>
      <c r="J886" s="11">
        <v>0</v>
      </c>
      <c r="K886" s="11">
        <v>0</v>
      </c>
      <c r="L886" s="57">
        <v>0</v>
      </c>
      <c r="M886" s="8">
        <v>0</v>
      </c>
      <c r="N886" s="12">
        <f t="shared" si="359"/>
        <v>0</v>
      </c>
      <c r="O886" s="8">
        <v>8</v>
      </c>
      <c r="P886" s="12">
        <f t="shared" si="360"/>
        <v>0.25806451612903225</v>
      </c>
      <c r="Q886" s="8">
        <v>1</v>
      </c>
      <c r="R886" s="12">
        <f t="shared" si="361"/>
        <v>3.2258064516129031E-2</v>
      </c>
      <c r="S886" s="8">
        <v>3</v>
      </c>
      <c r="T886" s="8">
        <v>0</v>
      </c>
      <c r="U886" s="8">
        <v>0</v>
      </c>
      <c r="V886" s="8"/>
      <c r="W886" s="8">
        <v>2</v>
      </c>
      <c r="X886" s="8">
        <v>0</v>
      </c>
      <c r="Y886" s="17">
        <f t="shared" si="362"/>
        <v>0</v>
      </c>
      <c r="Z886" s="17">
        <f t="shared" si="363"/>
        <v>0</v>
      </c>
      <c r="AA886" s="17">
        <f t="shared" si="364"/>
        <v>0</v>
      </c>
      <c r="AB886" s="17" t="str">
        <f t="shared" si="365"/>
        <v>YES</v>
      </c>
      <c r="AC886" s="17">
        <f t="shared" si="366"/>
        <v>0</v>
      </c>
      <c r="AD886" s="8">
        <v>0</v>
      </c>
      <c r="AE886" s="12">
        <f t="shared" si="367"/>
        <v>0</v>
      </c>
      <c r="AF886" s="19">
        <f t="shared" si="368"/>
        <v>0</v>
      </c>
      <c r="AG886" s="19">
        <f t="shared" si="369"/>
        <v>1</v>
      </c>
      <c r="AH886" s="19">
        <f t="shared" si="370"/>
        <v>0</v>
      </c>
      <c r="AI886" s="19">
        <f t="shared" si="371"/>
        <v>0</v>
      </c>
      <c r="AJ886" s="19">
        <f t="shared" si="379"/>
        <v>0</v>
      </c>
      <c r="AK886" s="19">
        <f t="shared" si="372"/>
        <v>0</v>
      </c>
      <c r="AL886" s="19">
        <f t="shared" si="373"/>
        <v>1</v>
      </c>
      <c r="AM886" s="8">
        <f t="shared" si="374"/>
        <v>0</v>
      </c>
      <c r="AN886" s="8">
        <f t="shared" si="375"/>
        <v>1</v>
      </c>
      <c r="AO886" s="8">
        <f t="shared" si="376"/>
        <v>0</v>
      </c>
      <c r="AP886" s="8">
        <f t="shared" si="377"/>
        <v>3</v>
      </c>
    </row>
    <row r="887" spans="1:43" x14ac:dyDescent="0.25">
      <c r="A887" s="8" t="s">
        <v>2389</v>
      </c>
      <c r="B887" s="8" t="s">
        <v>2391</v>
      </c>
      <c r="C887" s="9" t="s">
        <v>1961</v>
      </c>
      <c r="D887" s="10" t="s">
        <v>1316</v>
      </c>
      <c r="E887" s="8" t="s">
        <v>1317</v>
      </c>
      <c r="F887" s="11">
        <v>24</v>
      </c>
      <c r="G887" s="11">
        <v>43</v>
      </c>
      <c r="H887" s="11">
        <f t="shared" si="358"/>
        <v>19</v>
      </c>
      <c r="I887" s="52">
        <f t="shared" ref="I887:I897" si="384">H887/F887</f>
        <v>0.79166666666666663</v>
      </c>
      <c r="J887" s="11">
        <v>11</v>
      </c>
      <c r="K887" s="11">
        <v>7</v>
      </c>
      <c r="L887" s="14">
        <f t="shared" ref="L887:L892" si="385">IFERROR(K887/J887,"0%")</f>
        <v>0.63636363636363635</v>
      </c>
      <c r="M887" s="8">
        <v>12</v>
      </c>
      <c r="N887" s="12">
        <f t="shared" si="359"/>
        <v>0.27906976744186046</v>
      </c>
      <c r="O887" s="8">
        <v>31</v>
      </c>
      <c r="P887" s="12">
        <f t="shared" si="360"/>
        <v>0.72093023255813948</v>
      </c>
      <c r="Q887" s="8">
        <v>22</v>
      </c>
      <c r="R887" s="12">
        <f t="shared" si="361"/>
        <v>0.51162790697674421</v>
      </c>
      <c r="S887" s="8">
        <v>9</v>
      </c>
      <c r="T887" s="8">
        <v>0</v>
      </c>
      <c r="U887" s="8">
        <v>1</v>
      </c>
      <c r="V887" s="8"/>
      <c r="W887" s="8">
        <v>2</v>
      </c>
      <c r="X887" s="8">
        <v>0</v>
      </c>
      <c r="Y887" s="17">
        <f t="shared" si="362"/>
        <v>0</v>
      </c>
      <c r="Z887" s="17" t="str">
        <f t="shared" si="363"/>
        <v>YES</v>
      </c>
      <c r="AA887" s="17">
        <f t="shared" si="364"/>
        <v>0</v>
      </c>
      <c r="AB887" s="17" t="str">
        <f t="shared" si="365"/>
        <v>YES</v>
      </c>
      <c r="AC887" s="17">
        <f t="shared" si="366"/>
        <v>0</v>
      </c>
      <c r="AD887" s="8">
        <v>7</v>
      </c>
      <c r="AE887" s="12">
        <f t="shared" si="367"/>
        <v>0.16279069767441862</v>
      </c>
      <c r="AF887" s="19">
        <f t="shared" si="368"/>
        <v>1</v>
      </c>
      <c r="AG887" s="19">
        <f t="shared" si="369"/>
        <v>1</v>
      </c>
      <c r="AH887" s="19">
        <f t="shared" si="370"/>
        <v>1</v>
      </c>
      <c r="AI887" s="19">
        <f t="shared" si="371"/>
        <v>0</v>
      </c>
      <c r="AJ887" s="19">
        <f t="shared" si="379"/>
        <v>1</v>
      </c>
      <c r="AK887" s="19">
        <f t="shared" si="372"/>
        <v>1</v>
      </c>
      <c r="AL887" s="19">
        <f t="shared" si="373"/>
        <v>1</v>
      </c>
      <c r="AM887" s="8">
        <f t="shared" si="374"/>
        <v>1</v>
      </c>
      <c r="AN887" s="8">
        <f t="shared" si="375"/>
        <v>1</v>
      </c>
      <c r="AO887" s="8">
        <f t="shared" si="376"/>
        <v>0</v>
      </c>
      <c r="AP887" s="8">
        <f t="shared" si="377"/>
        <v>8</v>
      </c>
    </row>
    <row r="888" spans="1:43" x14ac:dyDescent="0.25">
      <c r="A888" s="8" t="s">
        <v>2389</v>
      </c>
      <c r="B888" s="8" t="s">
        <v>2391</v>
      </c>
      <c r="C888" s="9" t="s">
        <v>2080</v>
      </c>
      <c r="D888" s="10" t="s">
        <v>1318</v>
      </c>
      <c r="E888" s="8" t="s">
        <v>1319</v>
      </c>
      <c r="F888" s="11">
        <v>38</v>
      </c>
      <c r="G888" s="11">
        <v>16</v>
      </c>
      <c r="H888" s="11">
        <f t="shared" si="358"/>
        <v>-22</v>
      </c>
      <c r="I888" s="52">
        <f t="shared" si="384"/>
        <v>-0.57894736842105265</v>
      </c>
      <c r="J888" s="11">
        <v>26</v>
      </c>
      <c r="K888" s="11">
        <v>4</v>
      </c>
      <c r="L888" s="14">
        <f t="shared" si="385"/>
        <v>0.15384615384615385</v>
      </c>
      <c r="M888" s="8">
        <v>4</v>
      </c>
      <c r="N888" s="12">
        <f t="shared" si="359"/>
        <v>0.25</v>
      </c>
      <c r="O888" s="8">
        <v>11</v>
      </c>
      <c r="P888" s="48">
        <f t="shared" si="360"/>
        <v>0.6875</v>
      </c>
      <c r="Q888" s="8">
        <v>6</v>
      </c>
      <c r="R888" s="12">
        <f t="shared" si="361"/>
        <v>0.375</v>
      </c>
      <c r="S888" s="8">
        <v>4</v>
      </c>
      <c r="T888" s="8">
        <v>0</v>
      </c>
      <c r="U888" s="8">
        <v>0</v>
      </c>
      <c r="V888" s="8"/>
      <c r="W888" s="8">
        <v>3</v>
      </c>
      <c r="X888" s="8">
        <v>0</v>
      </c>
      <c r="Y888" s="17">
        <f t="shared" si="362"/>
        <v>0</v>
      </c>
      <c r="Z888" s="17">
        <f t="shared" si="363"/>
        <v>0</v>
      </c>
      <c r="AA888" s="17">
        <f t="shared" si="364"/>
        <v>0</v>
      </c>
      <c r="AB888" s="17" t="str">
        <f t="shared" si="365"/>
        <v>YES</v>
      </c>
      <c r="AC888" s="17">
        <f t="shared" si="366"/>
        <v>0</v>
      </c>
      <c r="AD888" s="8">
        <v>5</v>
      </c>
      <c r="AE888" s="12">
        <f t="shared" si="367"/>
        <v>0.3125</v>
      </c>
      <c r="AF888" s="19">
        <f t="shared" si="368"/>
        <v>0</v>
      </c>
      <c r="AG888" s="19">
        <f t="shared" si="369"/>
        <v>0</v>
      </c>
      <c r="AH888" s="19">
        <f t="shared" si="370"/>
        <v>0</v>
      </c>
      <c r="AI888" s="19">
        <f t="shared" si="371"/>
        <v>0</v>
      </c>
      <c r="AJ888" s="19">
        <f>IF(P888&gt;=0.69,1,0)</f>
        <v>0</v>
      </c>
      <c r="AK888" s="19">
        <f t="shared" si="372"/>
        <v>0</v>
      </c>
      <c r="AL888" s="19">
        <f t="shared" si="373"/>
        <v>1</v>
      </c>
      <c r="AM888" s="8">
        <f t="shared" si="374"/>
        <v>0</v>
      </c>
      <c r="AN888" s="8">
        <f t="shared" si="375"/>
        <v>1</v>
      </c>
      <c r="AO888" s="8">
        <f t="shared" si="376"/>
        <v>0</v>
      </c>
      <c r="AP888" s="8">
        <f t="shared" si="377"/>
        <v>2</v>
      </c>
    </row>
    <row r="889" spans="1:43" x14ac:dyDescent="0.25">
      <c r="A889" s="8" t="s">
        <v>2389</v>
      </c>
      <c r="B889" s="8" t="s">
        <v>2391</v>
      </c>
      <c r="C889" s="9" t="s">
        <v>2140</v>
      </c>
      <c r="D889" s="10" t="s">
        <v>1320</v>
      </c>
      <c r="E889" s="8" t="s">
        <v>1321</v>
      </c>
      <c r="F889" s="11">
        <v>10</v>
      </c>
      <c r="G889" s="11">
        <v>15</v>
      </c>
      <c r="H889" s="11">
        <f t="shared" si="358"/>
        <v>5</v>
      </c>
      <c r="I889" s="52">
        <f t="shared" si="384"/>
        <v>0.5</v>
      </c>
      <c r="J889" s="11">
        <v>3</v>
      </c>
      <c r="K889" s="11">
        <v>2</v>
      </c>
      <c r="L889" s="14">
        <f t="shared" si="385"/>
        <v>0.66666666666666663</v>
      </c>
      <c r="M889" s="8">
        <v>4</v>
      </c>
      <c r="N889" s="12">
        <f t="shared" si="359"/>
        <v>0.26666666666666666</v>
      </c>
      <c r="O889" s="8">
        <v>11</v>
      </c>
      <c r="P889" s="12">
        <f t="shared" si="360"/>
        <v>0.73333333333333328</v>
      </c>
      <c r="Q889" s="8">
        <v>4</v>
      </c>
      <c r="R889" s="12">
        <f t="shared" si="361"/>
        <v>0.26666666666666666</v>
      </c>
      <c r="S889" s="8">
        <v>3</v>
      </c>
      <c r="T889" s="8">
        <v>0</v>
      </c>
      <c r="U889" s="8">
        <v>0</v>
      </c>
      <c r="V889" s="8"/>
      <c r="W889" s="8">
        <v>1</v>
      </c>
      <c r="X889" s="8">
        <v>1</v>
      </c>
      <c r="Y889" s="17">
        <f t="shared" si="362"/>
        <v>0</v>
      </c>
      <c r="Z889" s="17">
        <f t="shared" si="363"/>
        <v>0</v>
      </c>
      <c r="AA889" s="17">
        <f t="shared" si="364"/>
        <v>0</v>
      </c>
      <c r="AB889" s="17" t="str">
        <f t="shared" si="365"/>
        <v>YES</v>
      </c>
      <c r="AC889" s="17" t="str">
        <f t="shared" si="366"/>
        <v>YES</v>
      </c>
      <c r="AD889" s="8">
        <v>0</v>
      </c>
      <c r="AE889" s="12">
        <f t="shared" si="367"/>
        <v>0</v>
      </c>
      <c r="AF889" s="19">
        <f t="shared" si="368"/>
        <v>0</v>
      </c>
      <c r="AG889" s="19">
        <f t="shared" si="369"/>
        <v>1</v>
      </c>
      <c r="AH889" s="19">
        <f t="shared" si="370"/>
        <v>1</v>
      </c>
      <c r="AI889" s="19">
        <f t="shared" si="371"/>
        <v>0</v>
      </c>
      <c r="AJ889" s="19">
        <f>IF(P889&gt;=0.695,1,0)</f>
        <v>1</v>
      </c>
      <c r="AK889" s="19">
        <f t="shared" si="372"/>
        <v>0</v>
      </c>
      <c r="AL889" s="19">
        <f t="shared" si="373"/>
        <v>1</v>
      </c>
      <c r="AM889" s="8">
        <f t="shared" si="374"/>
        <v>0</v>
      </c>
      <c r="AN889" s="8">
        <f t="shared" si="375"/>
        <v>1</v>
      </c>
      <c r="AO889" s="8">
        <f t="shared" si="376"/>
        <v>0</v>
      </c>
      <c r="AP889" s="8">
        <f t="shared" si="377"/>
        <v>5</v>
      </c>
    </row>
    <row r="890" spans="1:43" x14ac:dyDescent="0.25">
      <c r="A890" s="8" t="s">
        <v>2389</v>
      </c>
      <c r="B890" s="8" t="s">
        <v>2391</v>
      </c>
      <c r="C890" s="9" t="s">
        <v>2058</v>
      </c>
      <c r="D890" s="10" t="s">
        <v>1322</v>
      </c>
      <c r="E890" s="8" t="s">
        <v>1323</v>
      </c>
      <c r="F890" s="11">
        <v>27</v>
      </c>
      <c r="G890" s="11">
        <v>45</v>
      </c>
      <c r="H890" s="11">
        <f t="shared" si="358"/>
        <v>18</v>
      </c>
      <c r="I890" s="52">
        <f t="shared" si="384"/>
        <v>0.66666666666666663</v>
      </c>
      <c r="J890" s="11">
        <v>13</v>
      </c>
      <c r="K890" s="11">
        <v>8</v>
      </c>
      <c r="L890" s="14">
        <f t="shared" si="385"/>
        <v>0.61538461538461542</v>
      </c>
      <c r="M890" s="8">
        <v>9</v>
      </c>
      <c r="N890" s="12">
        <f t="shared" si="359"/>
        <v>0.2</v>
      </c>
      <c r="O890" s="8">
        <v>36</v>
      </c>
      <c r="P890" s="12">
        <f t="shared" si="360"/>
        <v>0.8</v>
      </c>
      <c r="Q890" s="8">
        <v>25</v>
      </c>
      <c r="R890" s="12">
        <f t="shared" si="361"/>
        <v>0.55555555555555558</v>
      </c>
      <c r="S890" s="8">
        <v>14</v>
      </c>
      <c r="T890" s="8">
        <v>0</v>
      </c>
      <c r="U890" s="8">
        <v>0</v>
      </c>
      <c r="V890" s="8"/>
      <c r="W890" s="8">
        <v>3</v>
      </c>
      <c r="X890" s="8">
        <v>0</v>
      </c>
      <c r="Y890" s="17">
        <f t="shared" si="362"/>
        <v>0</v>
      </c>
      <c r="Z890" s="17">
        <f t="shared" si="363"/>
        <v>0</v>
      </c>
      <c r="AA890" s="17">
        <f t="shared" si="364"/>
        <v>0</v>
      </c>
      <c r="AB890" s="17" t="str">
        <f t="shared" si="365"/>
        <v>YES</v>
      </c>
      <c r="AC890" s="17">
        <f t="shared" si="366"/>
        <v>0</v>
      </c>
      <c r="AD890" s="8">
        <v>29</v>
      </c>
      <c r="AE890" s="12">
        <f t="shared" si="367"/>
        <v>0.64444444444444449</v>
      </c>
      <c r="AF890" s="19">
        <f t="shared" si="368"/>
        <v>1</v>
      </c>
      <c r="AG890" s="19">
        <f t="shared" si="369"/>
        <v>1</v>
      </c>
      <c r="AH890" s="19">
        <f t="shared" si="370"/>
        <v>1</v>
      </c>
      <c r="AI890" s="19">
        <f t="shared" si="371"/>
        <v>0</v>
      </c>
      <c r="AJ890" s="19">
        <f>IF(P890&gt;=0.695,1,0)</f>
        <v>1</v>
      </c>
      <c r="AK890" s="19">
        <f t="shared" si="372"/>
        <v>1</v>
      </c>
      <c r="AL890" s="19">
        <f t="shared" si="373"/>
        <v>1</v>
      </c>
      <c r="AM890" s="8">
        <f t="shared" si="374"/>
        <v>0</v>
      </c>
      <c r="AN890" s="8">
        <f t="shared" si="375"/>
        <v>1</v>
      </c>
      <c r="AO890" s="8">
        <f t="shared" si="376"/>
        <v>1</v>
      </c>
      <c r="AP890" s="8">
        <f t="shared" si="377"/>
        <v>8</v>
      </c>
    </row>
    <row r="891" spans="1:43" x14ac:dyDescent="0.25">
      <c r="A891" s="8" t="s">
        <v>2389</v>
      </c>
      <c r="B891" s="8" t="s">
        <v>2391</v>
      </c>
      <c r="C891" s="9" t="s">
        <v>2153</v>
      </c>
      <c r="D891" s="10" t="s">
        <v>1324</v>
      </c>
      <c r="E891" s="8" t="s">
        <v>1325</v>
      </c>
      <c r="F891" s="11">
        <v>22</v>
      </c>
      <c r="G891" s="11">
        <v>19</v>
      </c>
      <c r="H891" s="11">
        <f t="shared" si="358"/>
        <v>-3</v>
      </c>
      <c r="I891" s="52">
        <f t="shared" si="384"/>
        <v>-0.13636363636363635</v>
      </c>
      <c r="J891" s="11">
        <v>9</v>
      </c>
      <c r="K891" s="11">
        <v>5</v>
      </c>
      <c r="L891" s="14">
        <f t="shared" si="385"/>
        <v>0.55555555555555558</v>
      </c>
      <c r="M891" s="8">
        <v>8</v>
      </c>
      <c r="N891" s="12">
        <f t="shared" si="359"/>
        <v>0.42105263157894735</v>
      </c>
      <c r="O891" s="8">
        <v>15</v>
      </c>
      <c r="P891" s="12">
        <f t="shared" si="360"/>
        <v>0.78947368421052633</v>
      </c>
      <c r="Q891" s="8">
        <v>10</v>
      </c>
      <c r="R891" s="12">
        <f t="shared" si="361"/>
        <v>0.52631578947368418</v>
      </c>
      <c r="S891" s="8">
        <v>6</v>
      </c>
      <c r="T891" s="8">
        <v>0</v>
      </c>
      <c r="U891" s="8">
        <v>0</v>
      </c>
      <c r="V891" s="8"/>
      <c r="W891" s="8">
        <v>0</v>
      </c>
      <c r="X891" s="8">
        <v>0</v>
      </c>
      <c r="Y891" s="17">
        <f t="shared" si="362"/>
        <v>0</v>
      </c>
      <c r="Z891" s="17">
        <f t="shared" si="363"/>
        <v>0</v>
      </c>
      <c r="AA891" s="17">
        <f t="shared" si="364"/>
        <v>0</v>
      </c>
      <c r="AB891" s="17">
        <f t="shared" si="365"/>
        <v>0</v>
      </c>
      <c r="AC891" s="17">
        <f t="shared" si="366"/>
        <v>0</v>
      </c>
      <c r="AD891" s="8">
        <v>7</v>
      </c>
      <c r="AE891" s="12">
        <f t="shared" si="367"/>
        <v>0.36842105263157893</v>
      </c>
      <c r="AF891" s="19">
        <f t="shared" si="368"/>
        <v>0</v>
      </c>
      <c r="AG891" s="19">
        <f t="shared" si="369"/>
        <v>0</v>
      </c>
      <c r="AH891" s="19">
        <f t="shared" si="370"/>
        <v>1</v>
      </c>
      <c r="AI891" s="19">
        <f t="shared" si="371"/>
        <v>1</v>
      </c>
      <c r="AJ891" s="19">
        <f>IF(P891&gt;=0.695,1,0)</f>
        <v>1</v>
      </c>
      <c r="AK891" s="19">
        <f t="shared" si="372"/>
        <v>1</v>
      </c>
      <c r="AL891" s="19">
        <f t="shared" si="373"/>
        <v>1</v>
      </c>
      <c r="AM891" s="8">
        <f t="shared" si="374"/>
        <v>0</v>
      </c>
      <c r="AN891" s="8">
        <f t="shared" si="375"/>
        <v>0</v>
      </c>
      <c r="AO891" s="8">
        <f t="shared" si="376"/>
        <v>0</v>
      </c>
      <c r="AP891" s="8">
        <f t="shared" si="377"/>
        <v>5</v>
      </c>
    </row>
    <row r="892" spans="1:43" x14ac:dyDescent="0.25">
      <c r="A892" s="8" t="s">
        <v>2389</v>
      </c>
      <c r="B892" s="8" t="s">
        <v>2391</v>
      </c>
      <c r="C892" s="9" t="s">
        <v>1989</v>
      </c>
      <c r="D892" s="10" t="s">
        <v>1326</v>
      </c>
      <c r="E892" s="8" t="s">
        <v>1327</v>
      </c>
      <c r="F892" s="11">
        <v>20</v>
      </c>
      <c r="G892" s="11">
        <v>20</v>
      </c>
      <c r="H892" s="11">
        <f t="shared" si="358"/>
        <v>0</v>
      </c>
      <c r="I892" s="52">
        <f t="shared" si="384"/>
        <v>0</v>
      </c>
      <c r="J892" s="11">
        <v>11</v>
      </c>
      <c r="K892" s="11">
        <v>2</v>
      </c>
      <c r="L892" s="14">
        <f t="shared" si="385"/>
        <v>0.18181818181818182</v>
      </c>
      <c r="M892" s="8">
        <v>6</v>
      </c>
      <c r="N892" s="12">
        <f t="shared" si="359"/>
        <v>0.3</v>
      </c>
      <c r="O892" s="8">
        <v>10</v>
      </c>
      <c r="P892" s="12">
        <f t="shared" si="360"/>
        <v>0.5</v>
      </c>
      <c r="Q892" s="8">
        <v>9</v>
      </c>
      <c r="R892" s="12">
        <f t="shared" si="361"/>
        <v>0.45</v>
      </c>
      <c r="S892" s="8">
        <v>6</v>
      </c>
      <c r="T892" s="8">
        <v>0</v>
      </c>
      <c r="U892" s="8">
        <v>0</v>
      </c>
      <c r="V892" s="8"/>
      <c r="W892" s="8">
        <v>3</v>
      </c>
      <c r="X892" s="8">
        <v>1</v>
      </c>
      <c r="Y892" s="17">
        <f t="shared" si="362"/>
        <v>0</v>
      </c>
      <c r="Z892" s="17">
        <f t="shared" si="363"/>
        <v>0</v>
      </c>
      <c r="AA892" s="17">
        <f t="shared" si="364"/>
        <v>0</v>
      </c>
      <c r="AB892" s="17" t="str">
        <f t="shared" si="365"/>
        <v>YES</v>
      </c>
      <c r="AC892" s="17" t="str">
        <f t="shared" si="366"/>
        <v>YES</v>
      </c>
      <c r="AD892" s="8">
        <v>10</v>
      </c>
      <c r="AE892" s="12">
        <f t="shared" si="367"/>
        <v>0.5</v>
      </c>
      <c r="AF892" s="19">
        <f t="shared" si="368"/>
        <v>0</v>
      </c>
      <c r="AG892" s="19">
        <f t="shared" si="369"/>
        <v>0</v>
      </c>
      <c r="AH892" s="19">
        <f t="shared" si="370"/>
        <v>0</v>
      </c>
      <c r="AI892" s="19">
        <f t="shared" si="371"/>
        <v>0</v>
      </c>
      <c r="AJ892" s="19">
        <f>IF(P892&gt;=0.695,1,0)</f>
        <v>0</v>
      </c>
      <c r="AK892" s="19">
        <f t="shared" si="372"/>
        <v>0</v>
      </c>
      <c r="AL892" s="19">
        <f t="shared" si="373"/>
        <v>1</v>
      </c>
      <c r="AM892" s="8">
        <f t="shared" si="374"/>
        <v>0</v>
      </c>
      <c r="AN892" s="8">
        <f t="shared" si="375"/>
        <v>1</v>
      </c>
      <c r="AO892" s="8">
        <f t="shared" si="376"/>
        <v>0</v>
      </c>
      <c r="AP892" s="8">
        <f t="shared" si="377"/>
        <v>2</v>
      </c>
    </row>
    <row r="893" spans="1:43" x14ac:dyDescent="0.25">
      <c r="A893" s="20" t="s">
        <v>2389</v>
      </c>
      <c r="B893" s="20" t="s">
        <v>2391</v>
      </c>
      <c r="C893" s="21" t="s">
        <v>2156</v>
      </c>
      <c r="D893" s="22" t="s">
        <v>1328</v>
      </c>
      <c r="E893" s="20" t="s">
        <v>1329</v>
      </c>
      <c r="F893" s="23">
        <v>7</v>
      </c>
      <c r="G893" s="23">
        <v>6</v>
      </c>
      <c r="H893" s="23">
        <f t="shared" si="358"/>
        <v>-1</v>
      </c>
      <c r="I893" s="53">
        <f t="shared" si="384"/>
        <v>-0.14285714285714285</v>
      </c>
      <c r="J893" s="23">
        <v>3</v>
      </c>
      <c r="K893" s="23">
        <v>0</v>
      </c>
      <c r="L893" s="24">
        <f>IFERROR(K893/J893,"0")</f>
        <v>0</v>
      </c>
      <c r="M893" s="20">
        <v>2</v>
      </c>
      <c r="N893" s="25">
        <f t="shared" si="359"/>
        <v>0.33333333333333331</v>
      </c>
      <c r="O893" s="20">
        <v>3</v>
      </c>
      <c r="P893" s="25">
        <f t="shared" si="360"/>
        <v>0.5</v>
      </c>
      <c r="Q893" s="20">
        <v>2</v>
      </c>
      <c r="R893" s="25">
        <f t="shared" si="361"/>
        <v>0.33333333333333331</v>
      </c>
      <c r="S893" s="20">
        <v>3</v>
      </c>
      <c r="T893" s="20">
        <v>0</v>
      </c>
      <c r="U893" s="20">
        <v>0</v>
      </c>
      <c r="V893" s="20"/>
      <c r="W893" s="20">
        <v>0</v>
      </c>
      <c r="X893" s="20">
        <v>0</v>
      </c>
      <c r="Y893" s="26">
        <f t="shared" si="362"/>
        <v>0</v>
      </c>
      <c r="Z893" s="26">
        <f t="shared" si="363"/>
        <v>0</v>
      </c>
      <c r="AA893" s="26">
        <f t="shared" si="364"/>
        <v>0</v>
      </c>
      <c r="AB893" s="26">
        <f t="shared" si="365"/>
        <v>0</v>
      </c>
      <c r="AC893" s="26">
        <f t="shared" si="366"/>
        <v>0</v>
      </c>
      <c r="AD893" s="20">
        <v>1</v>
      </c>
      <c r="AE893" s="25">
        <f t="shared" si="367"/>
        <v>0.16666666666666666</v>
      </c>
      <c r="AF893" s="27">
        <f t="shared" si="368"/>
        <v>0</v>
      </c>
      <c r="AG893" s="27">
        <f t="shared" si="369"/>
        <v>0</v>
      </c>
      <c r="AH893" s="27">
        <f t="shared" si="370"/>
        <v>0</v>
      </c>
      <c r="AI893" s="27">
        <f t="shared" si="371"/>
        <v>0</v>
      </c>
      <c r="AJ893" s="27">
        <f>IF(P893&gt;=0.695,1,0)</f>
        <v>0</v>
      </c>
      <c r="AK893" s="27">
        <f t="shared" si="372"/>
        <v>0</v>
      </c>
      <c r="AL893" s="27">
        <f t="shared" si="373"/>
        <v>1</v>
      </c>
      <c r="AM893" s="20">
        <f t="shared" si="374"/>
        <v>0</v>
      </c>
      <c r="AN893" s="20">
        <f t="shared" si="375"/>
        <v>0</v>
      </c>
      <c r="AO893" s="20">
        <f t="shared" si="376"/>
        <v>0</v>
      </c>
      <c r="AP893" s="20">
        <f t="shared" si="377"/>
        <v>1</v>
      </c>
      <c r="AQ893" s="28"/>
    </row>
    <row r="894" spans="1:43" x14ac:dyDescent="0.25">
      <c r="A894" s="8" t="s">
        <v>2389</v>
      </c>
      <c r="B894" s="8" t="s">
        <v>2391</v>
      </c>
      <c r="C894" s="9" t="s">
        <v>2144</v>
      </c>
      <c r="D894" s="10" t="s">
        <v>1330</v>
      </c>
      <c r="E894" s="8" t="s">
        <v>1331</v>
      </c>
      <c r="F894" s="11">
        <v>9</v>
      </c>
      <c r="G894" s="11">
        <v>13</v>
      </c>
      <c r="H894" s="11">
        <f t="shared" si="358"/>
        <v>4</v>
      </c>
      <c r="I894" s="52">
        <f t="shared" si="384"/>
        <v>0.44444444444444442</v>
      </c>
      <c r="J894" s="11">
        <v>4</v>
      </c>
      <c r="K894" s="11">
        <v>3</v>
      </c>
      <c r="L894" s="14">
        <f>IFERROR(K894/J894,"0%")</f>
        <v>0.75</v>
      </c>
      <c r="M894" s="8">
        <v>3</v>
      </c>
      <c r="N894" s="12">
        <f t="shared" si="359"/>
        <v>0.23076923076923078</v>
      </c>
      <c r="O894" s="8">
        <v>9</v>
      </c>
      <c r="P894" s="48">
        <f t="shared" si="360"/>
        <v>0.69230769230769229</v>
      </c>
      <c r="Q894" s="8">
        <v>6</v>
      </c>
      <c r="R894" s="12">
        <f t="shared" si="361"/>
        <v>0.46153846153846156</v>
      </c>
      <c r="S894" s="8">
        <v>4</v>
      </c>
      <c r="T894" s="8">
        <v>0</v>
      </c>
      <c r="U894" s="8">
        <v>1</v>
      </c>
      <c r="V894" s="8"/>
      <c r="W894" s="8">
        <v>0</v>
      </c>
      <c r="X894" s="8">
        <v>2</v>
      </c>
      <c r="Y894" s="17">
        <f t="shared" si="362"/>
        <v>0</v>
      </c>
      <c r="Z894" s="17" t="str">
        <f t="shared" si="363"/>
        <v>YES</v>
      </c>
      <c r="AA894" s="17">
        <f t="shared" si="364"/>
        <v>0</v>
      </c>
      <c r="AB894" s="17">
        <f t="shared" si="365"/>
        <v>0</v>
      </c>
      <c r="AC894" s="17" t="str">
        <f t="shared" si="366"/>
        <v>YES</v>
      </c>
      <c r="AD894" s="8">
        <v>8</v>
      </c>
      <c r="AE894" s="12">
        <f t="shared" si="367"/>
        <v>0.61538461538461542</v>
      </c>
      <c r="AF894" s="19">
        <f t="shared" si="368"/>
        <v>0</v>
      </c>
      <c r="AG894" s="19">
        <f t="shared" si="369"/>
        <v>1</v>
      </c>
      <c r="AH894" s="19">
        <f t="shared" si="370"/>
        <v>1</v>
      </c>
      <c r="AI894" s="19">
        <f t="shared" si="371"/>
        <v>0</v>
      </c>
      <c r="AJ894" s="19">
        <f>IF(P894&gt;=0.69,1,0)</f>
        <v>1</v>
      </c>
      <c r="AK894" s="19">
        <f t="shared" si="372"/>
        <v>0</v>
      </c>
      <c r="AL894" s="19">
        <f t="shared" si="373"/>
        <v>1</v>
      </c>
      <c r="AM894" s="8">
        <f t="shared" si="374"/>
        <v>1</v>
      </c>
      <c r="AN894" s="8">
        <f t="shared" si="375"/>
        <v>1</v>
      </c>
      <c r="AO894" s="8">
        <f t="shared" si="376"/>
        <v>1</v>
      </c>
      <c r="AP894" s="8">
        <f t="shared" si="377"/>
        <v>7</v>
      </c>
    </row>
    <row r="895" spans="1:43" x14ac:dyDescent="0.25">
      <c r="A895" s="8" t="s">
        <v>2389</v>
      </c>
      <c r="B895" s="8" t="s">
        <v>2391</v>
      </c>
      <c r="C895" s="9" t="s">
        <v>2124</v>
      </c>
      <c r="D895" s="10" t="s">
        <v>1332</v>
      </c>
      <c r="E895" s="8" t="s">
        <v>1333</v>
      </c>
      <c r="F895" s="11">
        <v>38</v>
      </c>
      <c r="G895" s="11">
        <v>14</v>
      </c>
      <c r="H895" s="11">
        <f t="shared" si="358"/>
        <v>-24</v>
      </c>
      <c r="I895" s="52">
        <f t="shared" si="384"/>
        <v>-0.63157894736842102</v>
      </c>
      <c r="J895" s="11">
        <v>10</v>
      </c>
      <c r="K895" s="11">
        <v>6</v>
      </c>
      <c r="L895" s="14">
        <f>IFERROR(K895/J895,"0%")</f>
        <v>0.6</v>
      </c>
      <c r="M895" s="8">
        <v>11</v>
      </c>
      <c r="N895" s="12">
        <f t="shared" si="359"/>
        <v>0.7857142857142857</v>
      </c>
      <c r="O895" s="8">
        <v>13</v>
      </c>
      <c r="P895" s="12">
        <f t="shared" si="360"/>
        <v>0.9285714285714286</v>
      </c>
      <c r="Q895" s="8">
        <v>13</v>
      </c>
      <c r="R895" s="12">
        <f t="shared" si="361"/>
        <v>0.9285714285714286</v>
      </c>
      <c r="S895" s="8">
        <v>8</v>
      </c>
      <c r="T895" s="8">
        <v>0</v>
      </c>
      <c r="U895" s="8">
        <v>1</v>
      </c>
      <c r="V895" s="8"/>
      <c r="W895" s="8">
        <v>1</v>
      </c>
      <c r="X895" s="8">
        <v>0</v>
      </c>
      <c r="Y895" s="17">
        <f t="shared" si="362"/>
        <v>0</v>
      </c>
      <c r="Z895" s="17" t="str">
        <f t="shared" si="363"/>
        <v>YES</v>
      </c>
      <c r="AA895" s="17">
        <f t="shared" si="364"/>
        <v>0</v>
      </c>
      <c r="AB895" s="17" t="str">
        <f t="shared" si="365"/>
        <v>YES</v>
      </c>
      <c r="AC895" s="17">
        <f t="shared" si="366"/>
        <v>0</v>
      </c>
      <c r="AD895" s="8">
        <v>12</v>
      </c>
      <c r="AE895" s="12">
        <f t="shared" si="367"/>
        <v>0.8571428571428571</v>
      </c>
      <c r="AF895" s="19">
        <f t="shared" si="368"/>
        <v>0</v>
      </c>
      <c r="AG895" s="19">
        <f t="shared" si="369"/>
        <v>0</v>
      </c>
      <c r="AH895" s="19">
        <f t="shared" si="370"/>
        <v>1</v>
      </c>
      <c r="AI895" s="19">
        <f t="shared" si="371"/>
        <v>1</v>
      </c>
      <c r="AJ895" s="19">
        <f t="shared" ref="AJ895:AJ913" si="386">IF(P895&gt;=0.695,1,0)</f>
        <v>1</v>
      </c>
      <c r="AK895" s="19">
        <f t="shared" si="372"/>
        <v>1</v>
      </c>
      <c r="AL895" s="19">
        <f t="shared" si="373"/>
        <v>1</v>
      </c>
      <c r="AM895" s="8">
        <f t="shared" si="374"/>
        <v>1</v>
      </c>
      <c r="AN895" s="8">
        <f t="shared" si="375"/>
        <v>1</v>
      </c>
      <c r="AO895" s="8">
        <f t="shared" si="376"/>
        <v>1</v>
      </c>
      <c r="AP895" s="8">
        <f t="shared" si="377"/>
        <v>8</v>
      </c>
    </row>
    <row r="896" spans="1:43" x14ac:dyDescent="0.25">
      <c r="A896" s="8" t="s">
        <v>2389</v>
      </c>
      <c r="B896" s="8" t="s">
        <v>2391</v>
      </c>
      <c r="C896" s="9" t="s">
        <v>2219</v>
      </c>
      <c r="D896" s="10" t="s">
        <v>1334</v>
      </c>
      <c r="E896" s="8" t="s">
        <v>1335</v>
      </c>
      <c r="F896" s="11">
        <v>25</v>
      </c>
      <c r="G896" s="11">
        <v>22</v>
      </c>
      <c r="H896" s="11">
        <f t="shared" ref="H896:H959" si="387">G896-F896</f>
        <v>-3</v>
      </c>
      <c r="I896" s="52">
        <f t="shared" si="384"/>
        <v>-0.12</v>
      </c>
      <c r="J896" s="11">
        <v>11</v>
      </c>
      <c r="K896" s="11">
        <v>4</v>
      </c>
      <c r="L896" s="14">
        <f>IFERROR(K896/J896,"0%")</f>
        <v>0.36363636363636365</v>
      </c>
      <c r="M896" s="8">
        <v>10</v>
      </c>
      <c r="N896" s="12">
        <f t="shared" ref="N896:N959" si="388">M896/G896</f>
        <v>0.45454545454545453</v>
      </c>
      <c r="O896" s="8">
        <v>14</v>
      </c>
      <c r="P896" s="12">
        <f t="shared" ref="P896:P959" si="389">O896/G896</f>
        <v>0.63636363636363635</v>
      </c>
      <c r="Q896" s="8">
        <v>13</v>
      </c>
      <c r="R896" s="12">
        <f t="shared" ref="R896:R959" si="390">Q896/G896</f>
        <v>0.59090909090909094</v>
      </c>
      <c r="S896" s="8">
        <v>4</v>
      </c>
      <c r="T896" s="8">
        <v>0</v>
      </c>
      <c r="U896" s="8">
        <v>0</v>
      </c>
      <c r="V896" s="8"/>
      <c r="W896" s="8">
        <v>0</v>
      </c>
      <c r="X896" s="8">
        <v>0</v>
      </c>
      <c r="Y896" s="17">
        <f t="shared" ref="Y896:Y959" si="391">IF(T896&gt;0,"YES",T896)</f>
        <v>0</v>
      </c>
      <c r="Z896" s="17">
        <f t="shared" ref="Z896:Z959" si="392">IF(U896&gt;0,"YES",U896)</f>
        <v>0</v>
      </c>
      <c r="AA896" s="17">
        <f t="shared" ref="AA896:AA959" si="393">IF(V896&gt;0,"YES",V896)</f>
        <v>0</v>
      </c>
      <c r="AB896" s="17">
        <f t="shared" ref="AB896:AB959" si="394">IF(W896&gt;0,"YES",W896)</f>
        <v>0</v>
      </c>
      <c r="AC896" s="17">
        <f t="shared" ref="AC896:AC959" si="395">IF(X896&gt;0,"YES",X896)</f>
        <v>0</v>
      </c>
      <c r="AD896" s="8">
        <v>6</v>
      </c>
      <c r="AE896" s="12">
        <f t="shared" ref="AE896:AE959" si="396">AD896/G896</f>
        <v>0.27272727272727271</v>
      </c>
      <c r="AF896" s="19">
        <f t="shared" ref="AF896:AF959" si="397">IF(G896&gt;=35,1,0)</f>
        <v>0</v>
      </c>
      <c r="AG896" s="19">
        <f t="shared" ref="AG896:AG959" si="398">IF(OR(I896&gt;=0.095,H896&gt;=10),1,0)</f>
        <v>0</v>
      </c>
      <c r="AH896" s="19">
        <f t="shared" ref="AH896:AH959" si="399">IF(L896&gt;=0.495,1,0)</f>
        <v>0</v>
      </c>
      <c r="AI896" s="19">
        <f t="shared" ref="AI896:AI959" si="400">IF(N896&gt;=0.395,1,0)</f>
        <v>1</v>
      </c>
      <c r="AJ896" s="19">
        <f t="shared" si="386"/>
        <v>0</v>
      </c>
      <c r="AK896" s="19">
        <f t="shared" ref="AK896:AK959" si="401">IF(R896&gt;=0.495,1,0)</f>
        <v>1</v>
      </c>
      <c r="AL896" s="19">
        <f t="shared" ref="AL896:AL959" si="402">IF(S896&gt;=3,1,0)</f>
        <v>1</v>
      </c>
      <c r="AM896" s="8">
        <f t="shared" ref="AM896:AM959" si="403">IF(OR(Y896="YES",Z896="YES",AA896="YES"),1,0)</f>
        <v>0</v>
      </c>
      <c r="AN896" s="8">
        <f t="shared" ref="AN896:AN959" si="404">IF(OR(AB896="YES",AC896="YES"),1,0)</f>
        <v>0</v>
      </c>
      <c r="AO896" s="8">
        <f t="shared" ref="AO896:AO959" si="405">IF(AE896&gt;=0.59,1,0)</f>
        <v>0</v>
      </c>
      <c r="AP896" s="8">
        <f t="shared" ref="AP896:AP959" si="406">SUM(AF896:AO896)</f>
        <v>3</v>
      </c>
    </row>
    <row r="897" spans="1:43" x14ac:dyDescent="0.25">
      <c r="A897" s="8" t="s">
        <v>2389</v>
      </c>
      <c r="B897" s="8" t="s">
        <v>2391</v>
      </c>
      <c r="C897" s="9" t="s">
        <v>2147</v>
      </c>
      <c r="D897" s="10" t="s">
        <v>1336</v>
      </c>
      <c r="E897" s="8" t="s">
        <v>1337</v>
      </c>
      <c r="F897" s="11">
        <v>15</v>
      </c>
      <c r="G897" s="11">
        <v>21</v>
      </c>
      <c r="H897" s="11">
        <f t="shared" si="387"/>
        <v>6</v>
      </c>
      <c r="I897" s="52">
        <f t="shared" si="384"/>
        <v>0.4</v>
      </c>
      <c r="J897" s="11">
        <v>5</v>
      </c>
      <c r="K897" s="11">
        <v>3</v>
      </c>
      <c r="L897" s="14">
        <f>IFERROR(K897/J897,"0%")</f>
        <v>0.6</v>
      </c>
      <c r="M897" s="8">
        <v>8</v>
      </c>
      <c r="N897" s="12">
        <f t="shared" si="388"/>
        <v>0.38095238095238093</v>
      </c>
      <c r="O897" s="8">
        <v>14</v>
      </c>
      <c r="P897" s="12">
        <f t="shared" si="389"/>
        <v>0.66666666666666663</v>
      </c>
      <c r="Q897" s="8">
        <v>11</v>
      </c>
      <c r="R897" s="12">
        <f t="shared" si="390"/>
        <v>0.52380952380952384</v>
      </c>
      <c r="S897" s="8">
        <v>2</v>
      </c>
      <c r="T897" s="8">
        <v>1</v>
      </c>
      <c r="U897" s="8">
        <v>0</v>
      </c>
      <c r="V897" s="8">
        <v>1</v>
      </c>
      <c r="W897" s="8">
        <v>2</v>
      </c>
      <c r="X897" s="8">
        <v>1</v>
      </c>
      <c r="Y897" s="17" t="str">
        <f t="shared" si="391"/>
        <v>YES</v>
      </c>
      <c r="Z897" s="17">
        <f t="shared" si="392"/>
        <v>0</v>
      </c>
      <c r="AA897" s="17" t="str">
        <f t="shared" si="393"/>
        <v>YES</v>
      </c>
      <c r="AB897" s="17" t="str">
        <f t="shared" si="394"/>
        <v>YES</v>
      </c>
      <c r="AC897" s="17" t="str">
        <f t="shared" si="395"/>
        <v>YES</v>
      </c>
      <c r="AD897" s="8">
        <v>14</v>
      </c>
      <c r="AE897" s="12">
        <f t="shared" si="396"/>
        <v>0.66666666666666663</v>
      </c>
      <c r="AF897" s="19">
        <f t="shared" si="397"/>
        <v>0</v>
      </c>
      <c r="AG897" s="19">
        <f t="shared" si="398"/>
        <v>1</v>
      </c>
      <c r="AH897" s="19">
        <f t="shared" si="399"/>
        <v>1</v>
      </c>
      <c r="AI897" s="19">
        <f t="shared" si="400"/>
        <v>0</v>
      </c>
      <c r="AJ897" s="19">
        <f t="shared" si="386"/>
        <v>0</v>
      </c>
      <c r="AK897" s="19">
        <f t="shared" si="401"/>
        <v>1</v>
      </c>
      <c r="AL897" s="19">
        <f t="shared" si="402"/>
        <v>0</v>
      </c>
      <c r="AM897" s="8">
        <f t="shared" si="403"/>
        <v>1</v>
      </c>
      <c r="AN897" s="8">
        <f t="shared" si="404"/>
        <v>1</v>
      </c>
      <c r="AO897" s="8">
        <f t="shared" si="405"/>
        <v>1</v>
      </c>
      <c r="AP897" s="8">
        <f t="shared" si="406"/>
        <v>6</v>
      </c>
    </row>
    <row r="898" spans="1:43" x14ac:dyDescent="0.25">
      <c r="A898" s="8" t="s">
        <v>2389</v>
      </c>
      <c r="B898" s="8" t="s">
        <v>2391</v>
      </c>
      <c r="C898" s="9" t="s">
        <v>2018</v>
      </c>
      <c r="D898" s="10" t="s">
        <v>2394</v>
      </c>
      <c r="E898" s="8" t="s">
        <v>2395</v>
      </c>
      <c r="F898" s="11">
        <v>0</v>
      </c>
      <c r="G898" s="11">
        <v>12</v>
      </c>
      <c r="H898" s="11">
        <f t="shared" si="387"/>
        <v>12</v>
      </c>
      <c r="I898" s="59" t="s">
        <v>2457</v>
      </c>
      <c r="J898" s="11">
        <v>0</v>
      </c>
      <c r="K898" s="11">
        <v>0</v>
      </c>
      <c r="L898" s="57">
        <v>0</v>
      </c>
      <c r="M898" s="8">
        <v>0</v>
      </c>
      <c r="N898" s="12">
        <f t="shared" si="388"/>
        <v>0</v>
      </c>
      <c r="O898" s="8">
        <v>0</v>
      </c>
      <c r="P898" s="12">
        <f t="shared" si="389"/>
        <v>0</v>
      </c>
      <c r="Q898" s="8">
        <v>0</v>
      </c>
      <c r="R898" s="12">
        <f t="shared" si="390"/>
        <v>0</v>
      </c>
      <c r="S898" s="8">
        <v>4</v>
      </c>
      <c r="T898" s="8">
        <v>0</v>
      </c>
      <c r="U898" s="8">
        <v>0</v>
      </c>
      <c r="V898" s="8"/>
      <c r="W898" s="8">
        <v>0</v>
      </c>
      <c r="X898" s="8">
        <v>0</v>
      </c>
      <c r="Y898" s="17">
        <f t="shared" si="391"/>
        <v>0</v>
      </c>
      <c r="Z898" s="17">
        <f t="shared" si="392"/>
        <v>0</v>
      </c>
      <c r="AA898" s="17">
        <f t="shared" si="393"/>
        <v>0</v>
      </c>
      <c r="AB898" s="17">
        <f t="shared" si="394"/>
        <v>0</v>
      </c>
      <c r="AC898" s="17">
        <f t="shared" si="395"/>
        <v>0</v>
      </c>
      <c r="AD898" s="8">
        <v>0</v>
      </c>
      <c r="AE898" s="12">
        <f t="shared" si="396"/>
        <v>0</v>
      </c>
      <c r="AF898" s="19">
        <f t="shared" si="397"/>
        <v>0</v>
      </c>
      <c r="AG898" s="19">
        <f t="shared" si="398"/>
        <v>1</v>
      </c>
      <c r="AH898" s="19">
        <f t="shared" si="399"/>
        <v>0</v>
      </c>
      <c r="AI898" s="19">
        <f t="shared" si="400"/>
        <v>0</v>
      </c>
      <c r="AJ898" s="19">
        <f t="shared" si="386"/>
        <v>0</v>
      </c>
      <c r="AK898" s="19">
        <f t="shared" si="401"/>
        <v>0</v>
      </c>
      <c r="AL898" s="19">
        <f t="shared" si="402"/>
        <v>1</v>
      </c>
      <c r="AM898" s="8">
        <f t="shared" si="403"/>
        <v>0</v>
      </c>
      <c r="AN898" s="8">
        <f t="shared" si="404"/>
        <v>0</v>
      </c>
      <c r="AO898" s="8">
        <f t="shared" si="405"/>
        <v>0</v>
      </c>
      <c r="AP898" s="8">
        <f t="shared" si="406"/>
        <v>2</v>
      </c>
    </row>
    <row r="899" spans="1:43" x14ac:dyDescent="0.25">
      <c r="A899" s="8" t="s">
        <v>2389</v>
      </c>
      <c r="B899" s="8" t="s">
        <v>2391</v>
      </c>
      <c r="C899" s="9" t="s">
        <v>2069</v>
      </c>
      <c r="D899" s="10" t="s">
        <v>1338</v>
      </c>
      <c r="E899" s="8" t="s">
        <v>1339</v>
      </c>
      <c r="F899" s="11">
        <v>14</v>
      </c>
      <c r="G899" s="11">
        <v>22</v>
      </c>
      <c r="H899" s="11">
        <f t="shared" si="387"/>
        <v>8</v>
      </c>
      <c r="I899" s="52">
        <f t="shared" ref="I899:I926" si="407">H899/F899</f>
        <v>0.5714285714285714</v>
      </c>
      <c r="J899" s="11">
        <v>4</v>
      </c>
      <c r="K899" s="11">
        <v>3</v>
      </c>
      <c r="L899" s="14">
        <f t="shared" ref="L899:L906" si="408">IFERROR(K899/J899,"0%")</f>
        <v>0.75</v>
      </c>
      <c r="M899" s="8">
        <v>7</v>
      </c>
      <c r="N899" s="12">
        <f t="shared" si="388"/>
        <v>0.31818181818181818</v>
      </c>
      <c r="O899" s="8">
        <v>18</v>
      </c>
      <c r="P899" s="12">
        <f t="shared" si="389"/>
        <v>0.81818181818181823</v>
      </c>
      <c r="Q899" s="8">
        <v>8</v>
      </c>
      <c r="R899" s="12">
        <f t="shared" si="390"/>
        <v>0.36363636363636365</v>
      </c>
      <c r="S899" s="8">
        <v>2</v>
      </c>
      <c r="T899" s="8">
        <v>0</v>
      </c>
      <c r="U899" s="8">
        <v>0</v>
      </c>
      <c r="V899" s="8"/>
      <c r="W899" s="8">
        <v>1</v>
      </c>
      <c r="X899" s="8">
        <v>0</v>
      </c>
      <c r="Y899" s="17">
        <f t="shared" si="391"/>
        <v>0</v>
      </c>
      <c r="Z899" s="17">
        <f t="shared" si="392"/>
        <v>0</v>
      </c>
      <c r="AA899" s="17">
        <f t="shared" si="393"/>
        <v>0</v>
      </c>
      <c r="AB899" s="17" t="str">
        <f t="shared" si="394"/>
        <v>YES</v>
      </c>
      <c r="AC899" s="17">
        <f t="shared" si="395"/>
        <v>0</v>
      </c>
      <c r="AD899" s="8">
        <v>4</v>
      </c>
      <c r="AE899" s="12">
        <f t="shared" si="396"/>
        <v>0.18181818181818182</v>
      </c>
      <c r="AF899" s="19">
        <f t="shared" si="397"/>
        <v>0</v>
      </c>
      <c r="AG899" s="19">
        <f t="shared" si="398"/>
        <v>1</v>
      </c>
      <c r="AH899" s="19">
        <f t="shared" si="399"/>
        <v>1</v>
      </c>
      <c r="AI899" s="19">
        <f t="shared" si="400"/>
        <v>0</v>
      </c>
      <c r="AJ899" s="19">
        <f t="shared" si="386"/>
        <v>1</v>
      </c>
      <c r="AK899" s="19">
        <f t="shared" si="401"/>
        <v>0</v>
      </c>
      <c r="AL899" s="19">
        <f t="shared" si="402"/>
        <v>0</v>
      </c>
      <c r="AM899" s="8">
        <f t="shared" si="403"/>
        <v>0</v>
      </c>
      <c r="AN899" s="8">
        <f t="shared" si="404"/>
        <v>1</v>
      </c>
      <c r="AO899" s="8">
        <f t="shared" si="405"/>
        <v>0</v>
      </c>
      <c r="AP899" s="8">
        <f t="shared" si="406"/>
        <v>4</v>
      </c>
    </row>
    <row r="900" spans="1:43" x14ac:dyDescent="0.25">
      <c r="A900" s="8" t="s">
        <v>2389</v>
      </c>
      <c r="B900" s="8" t="s">
        <v>2391</v>
      </c>
      <c r="C900" s="9" t="s">
        <v>2008</v>
      </c>
      <c r="D900" s="10" t="s">
        <v>1340</v>
      </c>
      <c r="E900" s="8" t="s">
        <v>1341</v>
      </c>
      <c r="F900" s="11">
        <v>15</v>
      </c>
      <c r="G900" s="11">
        <v>12</v>
      </c>
      <c r="H900" s="11">
        <f t="shared" si="387"/>
        <v>-3</v>
      </c>
      <c r="I900" s="52">
        <f t="shared" si="407"/>
        <v>-0.2</v>
      </c>
      <c r="J900" s="11">
        <v>10</v>
      </c>
      <c r="K900" s="11">
        <v>1</v>
      </c>
      <c r="L900" s="14">
        <f t="shared" si="408"/>
        <v>0.1</v>
      </c>
      <c r="M900" s="8">
        <v>6</v>
      </c>
      <c r="N900" s="12">
        <f t="shared" si="388"/>
        <v>0.5</v>
      </c>
      <c r="O900" s="8">
        <v>10</v>
      </c>
      <c r="P900" s="12">
        <f t="shared" si="389"/>
        <v>0.83333333333333337</v>
      </c>
      <c r="Q900" s="8">
        <v>9</v>
      </c>
      <c r="R900" s="12">
        <f t="shared" si="390"/>
        <v>0.75</v>
      </c>
      <c r="S900" s="8">
        <v>2</v>
      </c>
      <c r="T900" s="8">
        <v>0</v>
      </c>
      <c r="U900" s="8">
        <v>0</v>
      </c>
      <c r="V900" s="8"/>
      <c r="W900" s="8">
        <v>1</v>
      </c>
      <c r="X900" s="8">
        <v>0</v>
      </c>
      <c r="Y900" s="17">
        <f t="shared" si="391"/>
        <v>0</v>
      </c>
      <c r="Z900" s="17">
        <f t="shared" si="392"/>
        <v>0</v>
      </c>
      <c r="AA900" s="17">
        <f t="shared" si="393"/>
        <v>0</v>
      </c>
      <c r="AB900" s="17" t="str">
        <f t="shared" si="394"/>
        <v>YES</v>
      </c>
      <c r="AC900" s="17">
        <f t="shared" si="395"/>
        <v>0</v>
      </c>
      <c r="AD900" s="8">
        <v>12</v>
      </c>
      <c r="AE900" s="12">
        <f t="shared" si="396"/>
        <v>1</v>
      </c>
      <c r="AF900" s="19">
        <f t="shared" si="397"/>
        <v>0</v>
      </c>
      <c r="AG900" s="19">
        <f t="shared" si="398"/>
        <v>0</v>
      </c>
      <c r="AH900" s="19">
        <f t="shared" si="399"/>
        <v>0</v>
      </c>
      <c r="AI900" s="19">
        <f t="shared" si="400"/>
        <v>1</v>
      </c>
      <c r="AJ900" s="19">
        <f t="shared" si="386"/>
        <v>1</v>
      </c>
      <c r="AK900" s="19">
        <f t="shared" si="401"/>
        <v>1</v>
      </c>
      <c r="AL900" s="19">
        <f t="shared" si="402"/>
        <v>0</v>
      </c>
      <c r="AM900" s="8">
        <f t="shared" si="403"/>
        <v>0</v>
      </c>
      <c r="AN900" s="8">
        <f t="shared" si="404"/>
        <v>1</v>
      </c>
      <c r="AO900" s="8">
        <f t="shared" si="405"/>
        <v>1</v>
      </c>
      <c r="AP900" s="8">
        <f t="shared" si="406"/>
        <v>5</v>
      </c>
    </row>
    <row r="901" spans="1:43" x14ac:dyDescent="0.25">
      <c r="A901" s="8" t="s">
        <v>2389</v>
      </c>
      <c r="B901" s="8" t="s">
        <v>2391</v>
      </c>
      <c r="C901" s="9" t="s">
        <v>2241</v>
      </c>
      <c r="D901" s="10" t="s">
        <v>1342</v>
      </c>
      <c r="E901" s="8" t="s">
        <v>1343</v>
      </c>
      <c r="F901" s="11">
        <v>34</v>
      </c>
      <c r="G901" s="11">
        <v>45</v>
      </c>
      <c r="H901" s="11">
        <f t="shared" si="387"/>
        <v>11</v>
      </c>
      <c r="I901" s="52">
        <f t="shared" si="407"/>
        <v>0.3235294117647059</v>
      </c>
      <c r="J901" s="11">
        <v>15</v>
      </c>
      <c r="K901" s="11">
        <v>7</v>
      </c>
      <c r="L901" s="14">
        <f t="shared" si="408"/>
        <v>0.46666666666666667</v>
      </c>
      <c r="M901" s="8">
        <v>10</v>
      </c>
      <c r="N901" s="12">
        <f t="shared" si="388"/>
        <v>0.22222222222222221</v>
      </c>
      <c r="O901" s="8">
        <v>21</v>
      </c>
      <c r="P901" s="12">
        <f t="shared" si="389"/>
        <v>0.46666666666666667</v>
      </c>
      <c r="Q901" s="8">
        <v>10</v>
      </c>
      <c r="R901" s="12">
        <f t="shared" si="390"/>
        <v>0.22222222222222221</v>
      </c>
      <c r="S901" s="8">
        <v>10</v>
      </c>
      <c r="T901" s="8">
        <v>0</v>
      </c>
      <c r="U901" s="8">
        <v>0</v>
      </c>
      <c r="V901" s="8"/>
      <c r="W901" s="8">
        <v>0</v>
      </c>
      <c r="X901" s="8">
        <v>0</v>
      </c>
      <c r="Y901" s="17">
        <f t="shared" si="391"/>
        <v>0</v>
      </c>
      <c r="Z901" s="17">
        <f t="shared" si="392"/>
        <v>0</v>
      </c>
      <c r="AA901" s="17">
        <f t="shared" si="393"/>
        <v>0</v>
      </c>
      <c r="AB901" s="17">
        <f t="shared" si="394"/>
        <v>0</v>
      </c>
      <c r="AC901" s="17">
        <f t="shared" si="395"/>
        <v>0</v>
      </c>
      <c r="AD901" s="8">
        <v>8</v>
      </c>
      <c r="AE901" s="12">
        <f t="shared" si="396"/>
        <v>0.17777777777777778</v>
      </c>
      <c r="AF901" s="19">
        <f t="shared" si="397"/>
        <v>1</v>
      </c>
      <c r="AG901" s="19">
        <f t="shared" si="398"/>
        <v>1</v>
      </c>
      <c r="AH901" s="19">
        <f t="shared" si="399"/>
        <v>0</v>
      </c>
      <c r="AI901" s="19">
        <f t="shared" si="400"/>
        <v>0</v>
      </c>
      <c r="AJ901" s="19">
        <f t="shared" si="386"/>
        <v>0</v>
      </c>
      <c r="AK901" s="19">
        <f t="shared" si="401"/>
        <v>0</v>
      </c>
      <c r="AL901" s="19">
        <f t="shared" si="402"/>
        <v>1</v>
      </c>
      <c r="AM901" s="8">
        <f t="shared" si="403"/>
        <v>0</v>
      </c>
      <c r="AN901" s="8">
        <f t="shared" si="404"/>
        <v>0</v>
      </c>
      <c r="AO901" s="8">
        <f t="shared" si="405"/>
        <v>0</v>
      </c>
      <c r="AP901" s="8">
        <f t="shared" si="406"/>
        <v>3</v>
      </c>
    </row>
    <row r="902" spans="1:43" x14ac:dyDescent="0.25">
      <c r="A902" s="8" t="s">
        <v>2389</v>
      </c>
      <c r="B902" s="8" t="s">
        <v>2396</v>
      </c>
      <c r="C902" s="9" t="s">
        <v>2121</v>
      </c>
      <c r="D902" s="10" t="s">
        <v>1344</v>
      </c>
      <c r="E902" s="8" t="s">
        <v>1345</v>
      </c>
      <c r="F902" s="11">
        <v>41</v>
      </c>
      <c r="G902" s="11">
        <v>33</v>
      </c>
      <c r="H902" s="11">
        <f t="shared" si="387"/>
        <v>-8</v>
      </c>
      <c r="I902" s="52">
        <f t="shared" si="407"/>
        <v>-0.1951219512195122</v>
      </c>
      <c r="J902" s="11">
        <v>23</v>
      </c>
      <c r="K902" s="11">
        <v>5</v>
      </c>
      <c r="L902" s="14">
        <f t="shared" si="408"/>
        <v>0.21739130434782608</v>
      </c>
      <c r="M902" s="8">
        <v>11</v>
      </c>
      <c r="N902" s="12">
        <f t="shared" si="388"/>
        <v>0.33333333333333331</v>
      </c>
      <c r="O902" s="8">
        <v>28</v>
      </c>
      <c r="P902" s="12">
        <f t="shared" si="389"/>
        <v>0.84848484848484851</v>
      </c>
      <c r="Q902" s="8">
        <v>17</v>
      </c>
      <c r="R902" s="12">
        <f t="shared" si="390"/>
        <v>0.51515151515151514</v>
      </c>
      <c r="S902" s="8">
        <v>4</v>
      </c>
      <c r="T902" s="8">
        <v>0</v>
      </c>
      <c r="U902" s="8">
        <v>1</v>
      </c>
      <c r="V902" s="8"/>
      <c r="W902" s="8">
        <v>2</v>
      </c>
      <c r="X902" s="8">
        <v>0</v>
      </c>
      <c r="Y902" s="17">
        <f t="shared" si="391"/>
        <v>0</v>
      </c>
      <c r="Z902" s="17" t="str">
        <f t="shared" si="392"/>
        <v>YES</v>
      </c>
      <c r="AA902" s="17">
        <f t="shared" si="393"/>
        <v>0</v>
      </c>
      <c r="AB902" s="17" t="str">
        <f t="shared" si="394"/>
        <v>YES</v>
      </c>
      <c r="AC902" s="17">
        <f t="shared" si="395"/>
        <v>0</v>
      </c>
      <c r="AD902" s="8">
        <v>21</v>
      </c>
      <c r="AE902" s="12">
        <f t="shared" si="396"/>
        <v>0.63636363636363635</v>
      </c>
      <c r="AF902" s="19">
        <f t="shared" si="397"/>
        <v>0</v>
      </c>
      <c r="AG902" s="19">
        <f t="shared" si="398"/>
        <v>0</v>
      </c>
      <c r="AH902" s="19">
        <f t="shared" si="399"/>
        <v>0</v>
      </c>
      <c r="AI902" s="19">
        <f t="shared" si="400"/>
        <v>0</v>
      </c>
      <c r="AJ902" s="19">
        <f t="shared" si="386"/>
        <v>1</v>
      </c>
      <c r="AK902" s="19">
        <f t="shared" si="401"/>
        <v>1</v>
      </c>
      <c r="AL902" s="19">
        <f t="shared" si="402"/>
        <v>1</v>
      </c>
      <c r="AM902" s="8">
        <f t="shared" si="403"/>
        <v>1</v>
      </c>
      <c r="AN902" s="8">
        <f t="shared" si="404"/>
        <v>1</v>
      </c>
      <c r="AO902" s="8">
        <f t="shared" si="405"/>
        <v>1</v>
      </c>
      <c r="AP902" s="8">
        <f t="shared" si="406"/>
        <v>6</v>
      </c>
    </row>
    <row r="903" spans="1:43" x14ac:dyDescent="0.25">
      <c r="A903" s="8" t="s">
        <v>2389</v>
      </c>
      <c r="B903" s="8" t="s">
        <v>2396</v>
      </c>
      <c r="C903" s="9" t="s">
        <v>2024</v>
      </c>
      <c r="D903" s="10" t="s">
        <v>1346</v>
      </c>
      <c r="E903" s="8" t="s">
        <v>1347</v>
      </c>
      <c r="F903" s="11">
        <v>24</v>
      </c>
      <c r="G903" s="11">
        <v>12</v>
      </c>
      <c r="H903" s="11">
        <f t="shared" si="387"/>
        <v>-12</v>
      </c>
      <c r="I903" s="52">
        <f t="shared" si="407"/>
        <v>-0.5</v>
      </c>
      <c r="J903" s="11">
        <v>10</v>
      </c>
      <c r="K903" s="11">
        <v>3</v>
      </c>
      <c r="L903" s="14">
        <f t="shared" si="408"/>
        <v>0.3</v>
      </c>
      <c r="M903" s="8">
        <v>2</v>
      </c>
      <c r="N903" s="12">
        <f t="shared" si="388"/>
        <v>0.16666666666666666</v>
      </c>
      <c r="O903" s="8">
        <v>9</v>
      </c>
      <c r="P903" s="12">
        <f t="shared" si="389"/>
        <v>0.75</v>
      </c>
      <c r="Q903" s="8">
        <v>8</v>
      </c>
      <c r="R903" s="12">
        <f t="shared" si="390"/>
        <v>0.66666666666666663</v>
      </c>
      <c r="S903" s="8">
        <v>3</v>
      </c>
      <c r="T903" s="8">
        <v>0</v>
      </c>
      <c r="U903" s="8">
        <v>0</v>
      </c>
      <c r="V903" s="8"/>
      <c r="W903" s="8">
        <v>0</v>
      </c>
      <c r="X903" s="8">
        <v>0</v>
      </c>
      <c r="Y903" s="17">
        <f t="shared" si="391"/>
        <v>0</v>
      </c>
      <c r="Z903" s="17">
        <f t="shared" si="392"/>
        <v>0</v>
      </c>
      <c r="AA903" s="17">
        <f t="shared" si="393"/>
        <v>0</v>
      </c>
      <c r="AB903" s="17">
        <f t="shared" si="394"/>
        <v>0</v>
      </c>
      <c r="AC903" s="17">
        <f t="shared" si="395"/>
        <v>0</v>
      </c>
      <c r="AD903" s="8">
        <v>4</v>
      </c>
      <c r="AE903" s="12">
        <f t="shared" si="396"/>
        <v>0.33333333333333331</v>
      </c>
      <c r="AF903" s="19">
        <f t="shared" si="397"/>
        <v>0</v>
      </c>
      <c r="AG903" s="19">
        <f t="shared" si="398"/>
        <v>0</v>
      </c>
      <c r="AH903" s="19">
        <f t="shared" si="399"/>
        <v>0</v>
      </c>
      <c r="AI903" s="19">
        <f t="shared" si="400"/>
        <v>0</v>
      </c>
      <c r="AJ903" s="19">
        <f t="shared" si="386"/>
        <v>1</v>
      </c>
      <c r="AK903" s="19">
        <f t="shared" si="401"/>
        <v>1</v>
      </c>
      <c r="AL903" s="19">
        <f t="shared" si="402"/>
        <v>1</v>
      </c>
      <c r="AM903" s="8">
        <f t="shared" si="403"/>
        <v>0</v>
      </c>
      <c r="AN903" s="8">
        <f t="shared" si="404"/>
        <v>0</v>
      </c>
      <c r="AO903" s="8">
        <f t="shared" si="405"/>
        <v>0</v>
      </c>
      <c r="AP903" s="8">
        <f t="shared" si="406"/>
        <v>3</v>
      </c>
    </row>
    <row r="904" spans="1:43" x14ac:dyDescent="0.25">
      <c r="A904" s="8" t="s">
        <v>2389</v>
      </c>
      <c r="B904" s="8" t="s">
        <v>2396</v>
      </c>
      <c r="C904" s="9" t="s">
        <v>2025</v>
      </c>
      <c r="D904" s="10" t="s">
        <v>1348</v>
      </c>
      <c r="E904" s="8" t="s">
        <v>1349</v>
      </c>
      <c r="F904" s="11">
        <v>31</v>
      </c>
      <c r="G904" s="11">
        <v>31</v>
      </c>
      <c r="H904" s="11">
        <f t="shared" si="387"/>
        <v>0</v>
      </c>
      <c r="I904" s="52">
        <f t="shared" si="407"/>
        <v>0</v>
      </c>
      <c r="J904" s="11">
        <v>13</v>
      </c>
      <c r="K904" s="11">
        <v>6</v>
      </c>
      <c r="L904" s="14">
        <f t="shared" si="408"/>
        <v>0.46153846153846156</v>
      </c>
      <c r="M904" s="8">
        <v>11</v>
      </c>
      <c r="N904" s="12">
        <f t="shared" si="388"/>
        <v>0.35483870967741937</v>
      </c>
      <c r="O904" s="8">
        <v>20</v>
      </c>
      <c r="P904" s="12">
        <f t="shared" si="389"/>
        <v>0.64516129032258063</v>
      </c>
      <c r="Q904" s="8">
        <v>17</v>
      </c>
      <c r="R904" s="12">
        <f t="shared" si="390"/>
        <v>0.54838709677419351</v>
      </c>
      <c r="S904" s="8">
        <v>5</v>
      </c>
      <c r="T904" s="8">
        <v>0</v>
      </c>
      <c r="U904" s="8">
        <v>0</v>
      </c>
      <c r="V904" s="8"/>
      <c r="W904" s="8">
        <v>2</v>
      </c>
      <c r="X904" s="8">
        <v>0</v>
      </c>
      <c r="Y904" s="17">
        <f t="shared" si="391"/>
        <v>0</v>
      </c>
      <c r="Z904" s="17">
        <f t="shared" si="392"/>
        <v>0</v>
      </c>
      <c r="AA904" s="17">
        <f t="shared" si="393"/>
        <v>0</v>
      </c>
      <c r="AB904" s="17" t="str">
        <f t="shared" si="394"/>
        <v>YES</v>
      </c>
      <c r="AC904" s="17">
        <f t="shared" si="395"/>
        <v>0</v>
      </c>
      <c r="AD904" s="8">
        <v>19</v>
      </c>
      <c r="AE904" s="12">
        <f t="shared" si="396"/>
        <v>0.61290322580645162</v>
      </c>
      <c r="AF904" s="19">
        <f t="shared" si="397"/>
        <v>0</v>
      </c>
      <c r="AG904" s="19">
        <f t="shared" si="398"/>
        <v>0</v>
      </c>
      <c r="AH904" s="19">
        <f t="shared" si="399"/>
        <v>0</v>
      </c>
      <c r="AI904" s="19">
        <f t="shared" si="400"/>
        <v>0</v>
      </c>
      <c r="AJ904" s="19">
        <f t="shared" si="386"/>
        <v>0</v>
      </c>
      <c r="AK904" s="19">
        <f t="shared" si="401"/>
        <v>1</v>
      </c>
      <c r="AL904" s="19">
        <f t="shared" si="402"/>
        <v>1</v>
      </c>
      <c r="AM904" s="8">
        <f t="shared" si="403"/>
        <v>0</v>
      </c>
      <c r="AN904" s="8">
        <f t="shared" si="404"/>
        <v>1</v>
      </c>
      <c r="AO904" s="8">
        <f t="shared" si="405"/>
        <v>1</v>
      </c>
      <c r="AP904" s="8">
        <f t="shared" si="406"/>
        <v>4</v>
      </c>
    </row>
    <row r="905" spans="1:43" x14ac:dyDescent="0.25">
      <c r="A905" s="8" t="s">
        <v>2389</v>
      </c>
      <c r="B905" s="8" t="s">
        <v>2396</v>
      </c>
      <c r="C905" s="9" t="s">
        <v>2180</v>
      </c>
      <c r="D905" s="10" t="s">
        <v>1350</v>
      </c>
      <c r="E905" s="8" t="s">
        <v>1351</v>
      </c>
      <c r="F905" s="11">
        <v>12</v>
      </c>
      <c r="G905" s="11">
        <v>11</v>
      </c>
      <c r="H905" s="11">
        <f t="shared" si="387"/>
        <v>-1</v>
      </c>
      <c r="I905" s="52">
        <f t="shared" si="407"/>
        <v>-8.3333333333333329E-2</v>
      </c>
      <c r="J905" s="11">
        <v>5</v>
      </c>
      <c r="K905" s="11">
        <v>3</v>
      </c>
      <c r="L905" s="14">
        <f t="shared" si="408"/>
        <v>0.6</v>
      </c>
      <c r="M905" s="8">
        <v>2</v>
      </c>
      <c r="N905" s="12">
        <f t="shared" si="388"/>
        <v>0.18181818181818182</v>
      </c>
      <c r="O905" s="8">
        <v>6</v>
      </c>
      <c r="P905" s="12">
        <f t="shared" si="389"/>
        <v>0.54545454545454541</v>
      </c>
      <c r="Q905" s="8">
        <v>3</v>
      </c>
      <c r="R905" s="12">
        <f t="shared" si="390"/>
        <v>0.27272727272727271</v>
      </c>
      <c r="S905" s="8">
        <v>3</v>
      </c>
      <c r="T905" s="8">
        <v>0</v>
      </c>
      <c r="U905" s="8">
        <v>1</v>
      </c>
      <c r="V905" s="8"/>
      <c r="W905" s="8">
        <v>2</v>
      </c>
      <c r="X905" s="8">
        <v>1</v>
      </c>
      <c r="Y905" s="17">
        <f t="shared" si="391"/>
        <v>0</v>
      </c>
      <c r="Z905" s="17" t="str">
        <f t="shared" si="392"/>
        <v>YES</v>
      </c>
      <c r="AA905" s="17">
        <f t="shared" si="393"/>
        <v>0</v>
      </c>
      <c r="AB905" s="17" t="str">
        <f t="shared" si="394"/>
        <v>YES</v>
      </c>
      <c r="AC905" s="17" t="str">
        <f t="shared" si="395"/>
        <v>YES</v>
      </c>
      <c r="AD905" s="8">
        <v>3</v>
      </c>
      <c r="AE905" s="12">
        <f t="shared" si="396"/>
        <v>0.27272727272727271</v>
      </c>
      <c r="AF905" s="19">
        <f t="shared" si="397"/>
        <v>0</v>
      </c>
      <c r="AG905" s="19">
        <f t="shared" si="398"/>
        <v>0</v>
      </c>
      <c r="AH905" s="19">
        <f t="shared" si="399"/>
        <v>1</v>
      </c>
      <c r="AI905" s="19">
        <f t="shared" si="400"/>
        <v>0</v>
      </c>
      <c r="AJ905" s="19">
        <f t="shared" si="386"/>
        <v>0</v>
      </c>
      <c r="AK905" s="19">
        <f t="shared" si="401"/>
        <v>0</v>
      </c>
      <c r="AL905" s="19">
        <f t="shared" si="402"/>
        <v>1</v>
      </c>
      <c r="AM905" s="8">
        <f t="shared" si="403"/>
        <v>1</v>
      </c>
      <c r="AN905" s="8">
        <f t="shared" si="404"/>
        <v>1</v>
      </c>
      <c r="AO905" s="8">
        <f t="shared" si="405"/>
        <v>0</v>
      </c>
      <c r="AP905" s="8">
        <f t="shared" si="406"/>
        <v>4</v>
      </c>
    </row>
    <row r="906" spans="1:43" x14ac:dyDescent="0.25">
      <c r="A906" s="20" t="s">
        <v>2389</v>
      </c>
      <c r="B906" s="20" t="s">
        <v>2396</v>
      </c>
      <c r="C906" s="21" t="s">
        <v>2139</v>
      </c>
      <c r="D906" s="22" t="s">
        <v>1352</v>
      </c>
      <c r="E906" s="20" t="s">
        <v>1353</v>
      </c>
      <c r="F906" s="23">
        <v>6</v>
      </c>
      <c r="G906" s="23">
        <v>5</v>
      </c>
      <c r="H906" s="23">
        <f t="shared" si="387"/>
        <v>-1</v>
      </c>
      <c r="I906" s="53">
        <f t="shared" si="407"/>
        <v>-0.16666666666666666</v>
      </c>
      <c r="J906" s="23">
        <v>6</v>
      </c>
      <c r="K906" s="23">
        <v>1</v>
      </c>
      <c r="L906" s="24">
        <f t="shared" si="408"/>
        <v>0.16666666666666666</v>
      </c>
      <c r="M906" s="20">
        <v>3</v>
      </c>
      <c r="N906" s="25">
        <f t="shared" si="388"/>
        <v>0.6</v>
      </c>
      <c r="O906" s="20">
        <v>4</v>
      </c>
      <c r="P906" s="25">
        <f t="shared" si="389"/>
        <v>0.8</v>
      </c>
      <c r="Q906" s="20">
        <v>3</v>
      </c>
      <c r="R906" s="25">
        <f t="shared" si="390"/>
        <v>0.6</v>
      </c>
      <c r="S906" s="20">
        <v>3</v>
      </c>
      <c r="T906" s="20">
        <v>0</v>
      </c>
      <c r="U906" s="20">
        <v>0</v>
      </c>
      <c r="V906" s="20"/>
      <c r="W906" s="20">
        <v>1</v>
      </c>
      <c r="X906" s="20">
        <v>0</v>
      </c>
      <c r="Y906" s="26">
        <f t="shared" si="391"/>
        <v>0</v>
      </c>
      <c r="Z906" s="26">
        <f t="shared" si="392"/>
        <v>0</v>
      </c>
      <c r="AA906" s="26">
        <f t="shared" si="393"/>
        <v>0</v>
      </c>
      <c r="AB906" s="26" t="str">
        <f t="shared" si="394"/>
        <v>YES</v>
      </c>
      <c r="AC906" s="26">
        <f t="shared" si="395"/>
        <v>0</v>
      </c>
      <c r="AD906" s="20">
        <v>3</v>
      </c>
      <c r="AE906" s="25">
        <f t="shared" si="396"/>
        <v>0.6</v>
      </c>
      <c r="AF906" s="27">
        <f t="shared" si="397"/>
        <v>0</v>
      </c>
      <c r="AG906" s="27">
        <f t="shared" si="398"/>
        <v>0</v>
      </c>
      <c r="AH906" s="27">
        <f t="shared" si="399"/>
        <v>0</v>
      </c>
      <c r="AI906" s="27">
        <f t="shared" si="400"/>
        <v>1</v>
      </c>
      <c r="AJ906" s="27">
        <f t="shared" si="386"/>
        <v>1</v>
      </c>
      <c r="AK906" s="27">
        <f t="shared" si="401"/>
        <v>1</v>
      </c>
      <c r="AL906" s="27">
        <f t="shared" si="402"/>
        <v>1</v>
      </c>
      <c r="AM906" s="20">
        <f t="shared" si="403"/>
        <v>0</v>
      </c>
      <c r="AN906" s="20">
        <f t="shared" si="404"/>
        <v>1</v>
      </c>
      <c r="AO906" s="20">
        <f t="shared" si="405"/>
        <v>1</v>
      </c>
      <c r="AP906" s="20">
        <f t="shared" si="406"/>
        <v>6</v>
      </c>
      <c r="AQ906" s="28"/>
    </row>
    <row r="907" spans="1:43" x14ac:dyDescent="0.25">
      <c r="A907" s="20" t="s">
        <v>2389</v>
      </c>
      <c r="B907" s="20" t="s">
        <v>2396</v>
      </c>
      <c r="C907" s="21" t="s">
        <v>2027</v>
      </c>
      <c r="D907" s="22" t="s">
        <v>1354</v>
      </c>
      <c r="E907" s="20" t="s">
        <v>1355</v>
      </c>
      <c r="F907" s="23">
        <v>3</v>
      </c>
      <c r="G907" s="23">
        <v>6</v>
      </c>
      <c r="H907" s="23">
        <f t="shared" si="387"/>
        <v>3</v>
      </c>
      <c r="I907" s="53">
        <f t="shared" si="407"/>
        <v>1</v>
      </c>
      <c r="J907" s="23">
        <v>0</v>
      </c>
      <c r="K907" s="23">
        <v>0</v>
      </c>
      <c r="L907" s="57">
        <v>0</v>
      </c>
      <c r="M907" s="20">
        <v>2</v>
      </c>
      <c r="N907" s="25">
        <f t="shared" si="388"/>
        <v>0.33333333333333331</v>
      </c>
      <c r="O907" s="20">
        <v>3</v>
      </c>
      <c r="P907" s="25">
        <f t="shared" si="389"/>
        <v>0.5</v>
      </c>
      <c r="Q907" s="20">
        <v>2</v>
      </c>
      <c r="R907" s="25">
        <f t="shared" si="390"/>
        <v>0.33333333333333331</v>
      </c>
      <c r="S907" s="20">
        <v>2</v>
      </c>
      <c r="T907" s="20">
        <v>0</v>
      </c>
      <c r="U907" s="20">
        <v>0</v>
      </c>
      <c r="V907" s="20"/>
      <c r="W907" s="20">
        <v>2</v>
      </c>
      <c r="X907" s="20">
        <v>0</v>
      </c>
      <c r="Y907" s="26">
        <f t="shared" si="391"/>
        <v>0</v>
      </c>
      <c r="Z907" s="26">
        <f t="shared" si="392"/>
        <v>0</v>
      </c>
      <c r="AA907" s="26">
        <f t="shared" si="393"/>
        <v>0</v>
      </c>
      <c r="AB907" s="26" t="str">
        <f t="shared" si="394"/>
        <v>YES</v>
      </c>
      <c r="AC907" s="26">
        <f t="shared" si="395"/>
        <v>0</v>
      </c>
      <c r="AD907" s="20">
        <v>2</v>
      </c>
      <c r="AE907" s="25">
        <f t="shared" si="396"/>
        <v>0.33333333333333331</v>
      </c>
      <c r="AF907" s="27">
        <f t="shared" si="397"/>
        <v>0</v>
      </c>
      <c r="AG907" s="27">
        <f t="shared" si="398"/>
        <v>1</v>
      </c>
      <c r="AH907" s="27">
        <f t="shared" si="399"/>
        <v>0</v>
      </c>
      <c r="AI907" s="27">
        <f t="shared" si="400"/>
        <v>0</v>
      </c>
      <c r="AJ907" s="27">
        <f t="shared" si="386"/>
        <v>0</v>
      </c>
      <c r="AK907" s="27">
        <f t="shared" si="401"/>
        <v>0</v>
      </c>
      <c r="AL907" s="27">
        <f t="shared" si="402"/>
        <v>0</v>
      </c>
      <c r="AM907" s="20">
        <f t="shared" si="403"/>
        <v>0</v>
      </c>
      <c r="AN907" s="20">
        <f t="shared" si="404"/>
        <v>1</v>
      </c>
      <c r="AO907" s="20">
        <f t="shared" si="405"/>
        <v>0</v>
      </c>
      <c r="AP907" s="20">
        <f t="shared" si="406"/>
        <v>2</v>
      </c>
      <c r="AQ907" s="28"/>
    </row>
    <row r="908" spans="1:43" x14ac:dyDescent="0.25">
      <c r="A908" s="20" t="s">
        <v>2389</v>
      </c>
      <c r="B908" s="20" t="s">
        <v>2396</v>
      </c>
      <c r="C908" s="21" t="s">
        <v>1965</v>
      </c>
      <c r="D908" s="22" t="s">
        <v>1356</v>
      </c>
      <c r="E908" s="20" t="s">
        <v>1357</v>
      </c>
      <c r="F908" s="23">
        <v>8</v>
      </c>
      <c r="G908" s="23">
        <v>6</v>
      </c>
      <c r="H908" s="23">
        <f t="shared" si="387"/>
        <v>-2</v>
      </c>
      <c r="I908" s="53">
        <f t="shared" si="407"/>
        <v>-0.25</v>
      </c>
      <c r="J908" s="23">
        <v>3</v>
      </c>
      <c r="K908" s="23">
        <v>1</v>
      </c>
      <c r="L908" s="24">
        <f t="shared" ref="L908:L915" si="409">IFERROR(K908/J908,"0%")</f>
        <v>0.33333333333333331</v>
      </c>
      <c r="M908" s="20">
        <v>3</v>
      </c>
      <c r="N908" s="25">
        <f t="shared" si="388"/>
        <v>0.5</v>
      </c>
      <c r="O908" s="20">
        <v>4</v>
      </c>
      <c r="P908" s="25">
        <f t="shared" si="389"/>
        <v>0.66666666666666663</v>
      </c>
      <c r="Q908" s="20">
        <v>3</v>
      </c>
      <c r="R908" s="25">
        <f t="shared" si="390"/>
        <v>0.5</v>
      </c>
      <c r="S908" s="20">
        <v>3</v>
      </c>
      <c r="T908" s="20">
        <v>0</v>
      </c>
      <c r="U908" s="20">
        <v>0</v>
      </c>
      <c r="V908" s="20"/>
      <c r="W908" s="20">
        <v>3</v>
      </c>
      <c r="X908" s="20">
        <v>0</v>
      </c>
      <c r="Y908" s="26">
        <f t="shared" si="391"/>
        <v>0</v>
      </c>
      <c r="Z908" s="26">
        <f t="shared" si="392"/>
        <v>0</v>
      </c>
      <c r="AA908" s="26">
        <f t="shared" si="393"/>
        <v>0</v>
      </c>
      <c r="AB908" s="26" t="str">
        <f t="shared" si="394"/>
        <v>YES</v>
      </c>
      <c r="AC908" s="26">
        <f t="shared" si="395"/>
        <v>0</v>
      </c>
      <c r="AD908" s="20">
        <v>4</v>
      </c>
      <c r="AE908" s="25">
        <f t="shared" si="396"/>
        <v>0.66666666666666663</v>
      </c>
      <c r="AF908" s="27">
        <f t="shared" si="397"/>
        <v>0</v>
      </c>
      <c r="AG908" s="27">
        <f t="shared" si="398"/>
        <v>0</v>
      </c>
      <c r="AH908" s="27">
        <f t="shared" si="399"/>
        <v>0</v>
      </c>
      <c r="AI908" s="27">
        <f t="shared" si="400"/>
        <v>1</v>
      </c>
      <c r="AJ908" s="27">
        <f t="shared" si="386"/>
        <v>0</v>
      </c>
      <c r="AK908" s="27">
        <f t="shared" si="401"/>
        <v>1</v>
      </c>
      <c r="AL908" s="27">
        <f t="shared" si="402"/>
        <v>1</v>
      </c>
      <c r="AM908" s="20">
        <f t="shared" si="403"/>
        <v>0</v>
      </c>
      <c r="AN908" s="20">
        <f t="shared" si="404"/>
        <v>1</v>
      </c>
      <c r="AO908" s="20">
        <f t="shared" si="405"/>
        <v>1</v>
      </c>
      <c r="AP908" s="20">
        <f t="shared" si="406"/>
        <v>5</v>
      </c>
      <c r="AQ908" s="28"/>
    </row>
    <row r="909" spans="1:43" x14ac:dyDescent="0.25">
      <c r="A909" s="8" t="s">
        <v>2389</v>
      </c>
      <c r="B909" s="8" t="s">
        <v>2396</v>
      </c>
      <c r="C909" s="9" t="s">
        <v>2154</v>
      </c>
      <c r="D909" s="10" t="s">
        <v>1358</v>
      </c>
      <c r="E909" s="8" t="s">
        <v>1359</v>
      </c>
      <c r="F909" s="11">
        <v>24</v>
      </c>
      <c r="G909" s="11">
        <v>28</v>
      </c>
      <c r="H909" s="11">
        <f t="shared" si="387"/>
        <v>4</v>
      </c>
      <c r="I909" s="52">
        <f t="shared" si="407"/>
        <v>0.16666666666666666</v>
      </c>
      <c r="J909" s="11">
        <v>14</v>
      </c>
      <c r="K909" s="11">
        <v>9</v>
      </c>
      <c r="L909" s="14">
        <f t="shared" si="409"/>
        <v>0.6428571428571429</v>
      </c>
      <c r="M909" s="8">
        <v>14</v>
      </c>
      <c r="N909" s="12">
        <f t="shared" si="388"/>
        <v>0.5</v>
      </c>
      <c r="O909" s="8">
        <v>21</v>
      </c>
      <c r="P909" s="12">
        <f t="shared" si="389"/>
        <v>0.75</v>
      </c>
      <c r="Q909" s="8">
        <v>17</v>
      </c>
      <c r="R909" s="12">
        <f t="shared" si="390"/>
        <v>0.6071428571428571</v>
      </c>
      <c r="S909" s="8">
        <v>7</v>
      </c>
      <c r="T909" s="8">
        <v>0</v>
      </c>
      <c r="U909" s="8">
        <v>0</v>
      </c>
      <c r="V909" s="8"/>
      <c r="W909" s="8">
        <v>2</v>
      </c>
      <c r="X909" s="8">
        <v>1</v>
      </c>
      <c r="Y909" s="17">
        <f t="shared" si="391"/>
        <v>0</v>
      </c>
      <c r="Z909" s="17">
        <f t="shared" si="392"/>
        <v>0</v>
      </c>
      <c r="AA909" s="17">
        <f t="shared" si="393"/>
        <v>0</v>
      </c>
      <c r="AB909" s="17" t="str">
        <f t="shared" si="394"/>
        <v>YES</v>
      </c>
      <c r="AC909" s="17" t="str">
        <f t="shared" si="395"/>
        <v>YES</v>
      </c>
      <c r="AD909" s="8">
        <v>21</v>
      </c>
      <c r="AE909" s="12">
        <f t="shared" si="396"/>
        <v>0.75</v>
      </c>
      <c r="AF909" s="19">
        <f t="shared" si="397"/>
        <v>0</v>
      </c>
      <c r="AG909" s="19">
        <f t="shared" si="398"/>
        <v>1</v>
      </c>
      <c r="AH909" s="19">
        <f t="shared" si="399"/>
        <v>1</v>
      </c>
      <c r="AI909" s="19">
        <f t="shared" si="400"/>
        <v>1</v>
      </c>
      <c r="AJ909" s="19">
        <f t="shared" si="386"/>
        <v>1</v>
      </c>
      <c r="AK909" s="19">
        <f t="shared" si="401"/>
        <v>1</v>
      </c>
      <c r="AL909" s="19">
        <f t="shared" si="402"/>
        <v>1</v>
      </c>
      <c r="AM909" s="8">
        <f t="shared" si="403"/>
        <v>0</v>
      </c>
      <c r="AN909" s="8">
        <f t="shared" si="404"/>
        <v>1</v>
      </c>
      <c r="AO909" s="8">
        <f t="shared" si="405"/>
        <v>1</v>
      </c>
      <c r="AP909" s="8">
        <f t="shared" si="406"/>
        <v>8</v>
      </c>
    </row>
    <row r="910" spans="1:43" x14ac:dyDescent="0.25">
      <c r="A910" s="8" t="s">
        <v>2389</v>
      </c>
      <c r="B910" s="8" t="s">
        <v>2396</v>
      </c>
      <c r="C910" s="9" t="s">
        <v>2164</v>
      </c>
      <c r="D910" s="10" t="s">
        <v>1360</v>
      </c>
      <c r="E910" s="8" t="s">
        <v>1361</v>
      </c>
      <c r="F910" s="11">
        <v>17</v>
      </c>
      <c r="G910" s="11">
        <v>17</v>
      </c>
      <c r="H910" s="11">
        <f t="shared" si="387"/>
        <v>0</v>
      </c>
      <c r="I910" s="52">
        <f t="shared" si="407"/>
        <v>0</v>
      </c>
      <c r="J910" s="11">
        <v>9</v>
      </c>
      <c r="K910" s="11">
        <v>4</v>
      </c>
      <c r="L910" s="14">
        <f t="shared" si="409"/>
        <v>0.44444444444444442</v>
      </c>
      <c r="M910" s="8">
        <v>8</v>
      </c>
      <c r="N910" s="12">
        <f t="shared" si="388"/>
        <v>0.47058823529411764</v>
      </c>
      <c r="O910" s="8">
        <v>11</v>
      </c>
      <c r="P910" s="12">
        <f t="shared" si="389"/>
        <v>0.6470588235294118</v>
      </c>
      <c r="Q910" s="8">
        <v>10</v>
      </c>
      <c r="R910" s="12">
        <f t="shared" si="390"/>
        <v>0.58823529411764708</v>
      </c>
      <c r="S910" s="8">
        <v>4</v>
      </c>
      <c r="T910" s="8">
        <v>0</v>
      </c>
      <c r="U910" s="8">
        <v>0</v>
      </c>
      <c r="V910" s="8"/>
      <c r="W910" s="8">
        <v>2</v>
      </c>
      <c r="X910" s="8">
        <v>1</v>
      </c>
      <c r="Y910" s="17">
        <f t="shared" si="391"/>
        <v>0</v>
      </c>
      <c r="Z910" s="17">
        <f t="shared" si="392"/>
        <v>0</v>
      </c>
      <c r="AA910" s="17">
        <f t="shared" si="393"/>
        <v>0</v>
      </c>
      <c r="AB910" s="17" t="str">
        <f t="shared" si="394"/>
        <v>YES</v>
      </c>
      <c r="AC910" s="17" t="str">
        <f t="shared" si="395"/>
        <v>YES</v>
      </c>
      <c r="AD910" s="8">
        <v>13</v>
      </c>
      <c r="AE910" s="12">
        <f t="shared" si="396"/>
        <v>0.76470588235294112</v>
      </c>
      <c r="AF910" s="19">
        <f t="shared" si="397"/>
        <v>0</v>
      </c>
      <c r="AG910" s="19">
        <f t="shared" si="398"/>
        <v>0</v>
      </c>
      <c r="AH910" s="19">
        <f t="shared" si="399"/>
        <v>0</v>
      </c>
      <c r="AI910" s="19">
        <f t="shared" si="400"/>
        <v>1</v>
      </c>
      <c r="AJ910" s="19">
        <f t="shared" si="386"/>
        <v>0</v>
      </c>
      <c r="AK910" s="19">
        <f t="shared" si="401"/>
        <v>1</v>
      </c>
      <c r="AL910" s="19">
        <f t="shared" si="402"/>
        <v>1</v>
      </c>
      <c r="AM910" s="8">
        <f t="shared" si="403"/>
        <v>0</v>
      </c>
      <c r="AN910" s="8">
        <f t="shared" si="404"/>
        <v>1</v>
      </c>
      <c r="AO910" s="8">
        <f t="shared" si="405"/>
        <v>1</v>
      </c>
      <c r="AP910" s="8">
        <f t="shared" si="406"/>
        <v>5</v>
      </c>
    </row>
    <row r="911" spans="1:43" x14ac:dyDescent="0.25">
      <c r="A911" s="20" t="s">
        <v>2389</v>
      </c>
      <c r="B911" s="20" t="s">
        <v>2397</v>
      </c>
      <c r="C911" s="21" t="s">
        <v>1958</v>
      </c>
      <c r="D911" s="22" t="s">
        <v>1362</v>
      </c>
      <c r="E911" s="20" t="s">
        <v>1622</v>
      </c>
      <c r="F911" s="23">
        <v>9</v>
      </c>
      <c r="G911" s="23">
        <v>9</v>
      </c>
      <c r="H911" s="23">
        <f t="shared" si="387"/>
        <v>0</v>
      </c>
      <c r="I911" s="53">
        <f t="shared" si="407"/>
        <v>0</v>
      </c>
      <c r="J911" s="23">
        <v>9</v>
      </c>
      <c r="K911" s="23">
        <v>5</v>
      </c>
      <c r="L911" s="24">
        <f t="shared" si="409"/>
        <v>0.55555555555555558</v>
      </c>
      <c r="M911" s="20">
        <v>2</v>
      </c>
      <c r="N911" s="25">
        <f t="shared" si="388"/>
        <v>0.22222222222222221</v>
      </c>
      <c r="O911" s="20">
        <v>9</v>
      </c>
      <c r="P911" s="25">
        <f t="shared" si="389"/>
        <v>1</v>
      </c>
      <c r="Q911" s="20">
        <v>6</v>
      </c>
      <c r="R911" s="25">
        <f t="shared" si="390"/>
        <v>0.66666666666666663</v>
      </c>
      <c r="S911" s="20">
        <v>1</v>
      </c>
      <c r="T911" s="20">
        <v>0</v>
      </c>
      <c r="U911" s="20">
        <v>0</v>
      </c>
      <c r="V911" s="20"/>
      <c r="W911" s="20">
        <v>0</v>
      </c>
      <c r="X911" s="20">
        <v>0</v>
      </c>
      <c r="Y911" s="26">
        <f t="shared" si="391"/>
        <v>0</v>
      </c>
      <c r="Z911" s="26">
        <f t="shared" si="392"/>
        <v>0</v>
      </c>
      <c r="AA911" s="26">
        <f t="shared" si="393"/>
        <v>0</v>
      </c>
      <c r="AB911" s="26">
        <f t="shared" si="394"/>
        <v>0</v>
      </c>
      <c r="AC911" s="26">
        <f t="shared" si="395"/>
        <v>0</v>
      </c>
      <c r="AD911" s="20">
        <v>0</v>
      </c>
      <c r="AE911" s="25">
        <f t="shared" si="396"/>
        <v>0</v>
      </c>
      <c r="AF911" s="27">
        <f t="shared" si="397"/>
        <v>0</v>
      </c>
      <c r="AG911" s="27">
        <f t="shared" si="398"/>
        <v>0</v>
      </c>
      <c r="AH911" s="27">
        <f t="shared" si="399"/>
        <v>1</v>
      </c>
      <c r="AI911" s="27">
        <f t="shared" si="400"/>
        <v>0</v>
      </c>
      <c r="AJ911" s="27">
        <f t="shared" si="386"/>
        <v>1</v>
      </c>
      <c r="AK911" s="27">
        <f t="shared" si="401"/>
        <v>1</v>
      </c>
      <c r="AL911" s="27">
        <f t="shared" si="402"/>
        <v>0</v>
      </c>
      <c r="AM911" s="20">
        <f t="shared" si="403"/>
        <v>0</v>
      </c>
      <c r="AN911" s="20">
        <f t="shared" si="404"/>
        <v>0</v>
      </c>
      <c r="AO911" s="20">
        <f t="shared" si="405"/>
        <v>0</v>
      </c>
      <c r="AP911" s="20">
        <f t="shared" si="406"/>
        <v>3</v>
      </c>
      <c r="AQ911" s="28"/>
    </row>
    <row r="912" spans="1:43" x14ac:dyDescent="0.25">
      <c r="A912" s="8" t="s">
        <v>2389</v>
      </c>
      <c r="B912" s="8" t="s">
        <v>2397</v>
      </c>
      <c r="C912" s="9" t="s">
        <v>2181</v>
      </c>
      <c r="D912" s="10" t="s">
        <v>1363</v>
      </c>
      <c r="E912" s="8" t="s">
        <v>1364</v>
      </c>
      <c r="F912" s="11">
        <v>17</v>
      </c>
      <c r="G912" s="11">
        <v>20</v>
      </c>
      <c r="H912" s="11">
        <f t="shared" si="387"/>
        <v>3</v>
      </c>
      <c r="I912" s="52">
        <f t="shared" si="407"/>
        <v>0.17647058823529413</v>
      </c>
      <c r="J912" s="11">
        <v>8</v>
      </c>
      <c r="K912" s="11">
        <v>7</v>
      </c>
      <c r="L912" s="14">
        <f t="shared" si="409"/>
        <v>0.875</v>
      </c>
      <c r="M912" s="8">
        <v>9</v>
      </c>
      <c r="N912" s="12">
        <f t="shared" si="388"/>
        <v>0.45</v>
      </c>
      <c r="O912" s="8">
        <v>15</v>
      </c>
      <c r="P912" s="12">
        <f t="shared" si="389"/>
        <v>0.75</v>
      </c>
      <c r="Q912" s="8">
        <v>11</v>
      </c>
      <c r="R912" s="12">
        <f t="shared" si="390"/>
        <v>0.55000000000000004</v>
      </c>
      <c r="S912" s="8">
        <v>4</v>
      </c>
      <c r="T912" s="8">
        <v>0</v>
      </c>
      <c r="U912" s="8">
        <v>0</v>
      </c>
      <c r="V912" s="8"/>
      <c r="W912" s="8">
        <v>1</v>
      </c>
      <c r="X912" s="8">
        <v>0</v>
      </c>
      <c r="Y912" s="17">
        <f t="shared" si="391"/>
        <v>0</v>
      </c>
      <c r="Z912" s="17">
        <f t="shared" si="392"/>
        <v>0</v>
      </c>
      <c r="AA912" s="17">
        <f t="shared" si="393"/>
        <v>0</v>
      </c>
      <c r="AB912" s="17" t="str">
        <f t="shared" si="394"/>
        <v>YES</v>
      </c>
      <c r="AC912" s="17">
        <f t="shared" si="395"/>
        <v>0</v>
      </c>
      <c r="AD912" s="8">
        <v>16</v>
      </c>
      <c r="AE912" s="12">
        <f t="shared" si="396"/>
        <v>0.8</v>
      </c>
      <c r="AF912" s="19">
        <f t="shared" si="397"/>
        <v>0</v>
      </c>
      <c r="AG912" s="19">
        <f t="shared" si="398"/>
        <v>1</v>
      </c>
      <c r="AH912" s="19">
        <f t="shared" si="399"/>
        <v>1</v>
      </c>
      <c r="AI912" s="19">
        <f t="shared" si="400"/>
        <v>1</v>
      </c>
      <c r="AJ912" s="19">
        <f t="shared" si="386"/>
        <v>1</v>
      </c>
      <c r="AK912" s="19">
        <f t="shared" si="401"/>
        <v>1</v>
      </c>
      <c r="AL912" s="19">
        <f t="shared" si="402"/>
        <v>1</v>
      </c>
      <c r="AM912" s="8">
        <f t="shared" si="403"/>
        <v>0</v>
      </c>
      <c r="AN912" s="8">
        <f t="shared" si="404"/>
        <v>1</v>
      </c>
      <c r="AO912" s="8">
        <f t="shared" si="405"/>
        <v>1</v>
      </c>
      <c r="AP912" s="8">
        <f t="shared" si="406"/>
        <v>8</v>
      </c>
    </row>
    <row r="913" spans="1:43" x14ac:dyDescent="0.25">
      <c r="A913" s="8" t="s">
        <v>2389</v>
      </c>
      <c r="B913" s="8" t="s">
        <v>2397</v>
      </c>
      <c r="C913" s="9" t="s">
        <v>1960</v>
      </c>
      <c r="D913" s="10" t="s">
        <v>1365</v>
      </c>
      <c r="E913" s="8" t="s">
        <v>1366</v>
      </c>
      <c r="F913" s="11">
        <v>17</v>
      </c>
      <c r="G913" s="11">
        <v>13</v>
      </c>
      <c r="H913" s="11">
        <f t="shared" si="387"/>
        <v>-4</v>
      </c>
      <c r="I913" s="52">
        <f t="shared" si="407"/>
        <v>-0.23529411764705882</v>
      </c>
      <c r="J913" s="11">
        <v>7</v>
      </c>
      <c r="K913" s="11">
        <v>5</v>
      </c>
      <c r="L913" s="14">
        <f t="shared" si="409"/>
        <v>0.7142857142857143</v>
      </c>
      <c r="M913" s="8">
        <v>9</v>
      </c>
      <c r="N913" s="12">
        <f t="shared" si="388"/>
        <v>0.69230769230769229</v>
      </c>
      <c r="O913" s="8">
        <v>12</v>
      </c>
      <c r="P913" s="12">
        <f t="shared" si="389"/>
        <v>0.92307692307692313</v>
      </c>
      <c r="Q913" s="8">
        <v>11</v>
      </c>
      <c r="R913" s="12">
        <f t="shared" si="390"/>
        <v>0.84615384615384615</v>
      </c>
      <c r="S913" s="8">
        <v>4</v>
      </c>
      <c r="T913" s="8">
        <v>0</v>
      </c>
      <c r="U913" s="8">
        <v>1</v>
      </c>
      <c r="V913" s="8"/>
      <c r="W913" s="8">
        <v>0</v>
      </c>
      <c r="X913" s="8">
        <v>0</v>
      </c>
      <c r="Y913" s="17">
        <f t="shared" si="391"/>
        <v>0</v>
      </c>
      <c r="Z913" s="17" t="str">
        <f t="shared" si="392"/>
        <v>YES</v>
      </c>
      <c r="AA913" s="17">
        <f t="shared" si="393"/>
        <v>0</v>
      </c>
      <c r="AB913" s="17">
        <f t="shared" si="394"/>
        <v>0</v>
      </c>
      <c r="AC913" s="17">
        <f t="shared" si="395"/>
        <v>0</v>
      </c>
      <c r="AD913" s="8">
        <v>9</v>
      </c>
      <c r="AE913" s="12">
        <f t="shared" si="396"/>
        <v>0.69230769230769229</v>
      </c>
      <c r="AF913" s="19">
        <f t="shared" si="397"/>
        <v>0</v>
      </c>
      <c r="AG913" s="19">
        <f t="shared" si="398"/>
        <v>0</v>
      </c>
      <c r="AH913" s="19">
        <f t="shared" si="399"/>
        <v>1</v>
      </c>
      <c r="AI913" s="19">
        <f t="shared" si="400"/>
        <v>1</v>
      </c>
      <c r="AJ913" s="19">
        <f t="shared" si="386"/>
        <v>1</v>
      </c>
      <c r="AK913" s="19">
        <f t="shared" si="401"/>
        <v>1</v>
      </c>
      <c r="AL913" s="19">
        <f t="shared" si="402"/>
        <v>1</v>
      </c>
      <c r="AM913" s="8">
        <f t="shared" si="403"/>
        <v>1</v>
      </c>
      <c r="AN913" s="8">
        <f t="shared" si="404"/>
        <v>0</v>
      </c>
      <c r="AO913" s="8">
        <f t="shared" si="405"/>
        <v>1</v>
      </c>
      <c r="AP913" s="8">
        <f t="shared" si="406"/>
        <v>7</v>
      </c>
    </row>
    <row r="914" spans="1:43" s="3" customFormat="1" x14ac:dyDescent="0.25">
      <c r="A914" s="11" t="s">
        <v>2389</v>
      </c>
      <c r="B914" s="11" t="s">
        <v>2397</v>
      </c>
      <c r="C914" s="71" t="s">
        <v>2052</v>
      </c>
      <c r="D914" s="72" t="s">
        <v>1367</v>
      </c>
      <c r="E914" s="11" t="s">
        <v>1368</v>
      </c>
      <c r="F914" s="11">
        <v>10</v>
      </c>
      <c r="G914" s="11">
        <v>12</v>
      </c>
      <c r="H914" s="11">
        <f t="shared" si="387"/>
        <v>2</v>
      </c>
      <c r="I914" s="52">
        <f t="shared" si="407"/>
        <v>0.2</v>
      </c>
      <c r="J914" s="11">
        <v>1</v>
      </c>
      <c r="K914" s="11">
        <v>2</v>
      </c>
      <c r="L914" s="14">
        <f t="shared" si="409"/>
        <v>2</v>
      </c>
      <c r="M914" s="11">
        <v>4</v>
      </c>
      <c r="N914" s="73">
        <f t="shared" si="388"/>
        <v>0.33333333333333331</v>
      </c>
      <c r="O914" s="11">
        <v>9</v>
      </c>
      <c r="P914" s="73">
        <f t="shared" si="389"/>
        <v>0.75</v>
      </c>
      <c r="Q914" s="11">
        <v>6</v>
      </c>
      <c r="R914" s="73">
        <f t="shared" si="390"/>
        <v>0.5</v>
      </c>
      <c r="S914" s="11">
        <v>1</v>
      </c>
      <c r="T914" s="11">
        <v>0</v>
      </c>
      <c r="U914" s="11">
        <v>0</v>
      </c>
      <c r="V914" s="11"/>
      <c r="W914" s="11">
        <v>1</v>
      </c>
      <c r="X914" s="11">
        <v>2</v>
      </c>
      <c r="Y914" s="74">
        <f t="shared" si="391"/>
        <v>0</v>
      </c>
      <c r="Z914" s="74">
        <f t="shared" si="392"/>
        <v>0</v>
      </c>
      <c r="AA914" s="74">
        <f t="shared" si="393"/>
        <v>0</v>
      </c>
      <c r="AB914" s="74" t="str">
        <f t="shared" si="394"/>
        <v>YES</v>
      </c>
      <c r="AC914" s="74" t="str">
        <f t="shared" si="395"/>
        <v>YES</v>
      </c>
      <c r="AD914" s="11">
        <v>10</v>
      </c>
      <c r="AE914" s="73">
        <f t="shared" si="396"/>
        <v>0.83333333333333337</v>
      </c>
      <c r="AF914" s="75">
        <f t="shared" si="397"/>
        <v>0</v>
      </c>
      <c r="AG914" s="75">
        <f t="shared" si="398"/>
        <v>1</v>
      </c>
      <c r="AH914" s="75">
        <f t="shared" si="399"/>
        <v>1</v>
      </c>
      <c r="AI914" s="75">
        <f t="shared" si="400"/>
        <v>0</v>
      </c>
      <c r="AJ914" s="75">
        <f>IF(P914&gt;=0.69,1,0)</f>
        <v>1</v>
      </c>
      <c r="AK914" s="75">
        <f t="shared" si="401"/>
        <v>1</v>
      </c>
      <c r="AL914" s="75">
        <f t="shared" si="402"/>
        <v>0</v>
      </c>
      <c r="AM914" s="11">
        <f t="shared" si="403"/>
        <v>0</v>
      </c>
      <c r="AN914" s="11">
        <f t="shared" si="404"/>
        <v>1</v>
      </c>
      <c r="AO914" s="11">
        <f t="shared" si="405"/>
        <v>1</v>
      </c>
      <c r="AP914" s="11">
        <f t="shared" si="406"/>
        <v>6</v>
      </c>
    </row>
    <row r="915" spans="1:43" x14ac:dyDescent="0.25">
      <c r="A915" s="20" t="s">
        <v>2389</v>
      </c>
      <c r="B915" s="20" t="s">
        <v>2397</v>
      </c>
      <c r="C915" s="21" t="s">
        <v>2122</v>
      </c>
      <c r="D915" s="22" t="s">
        <v>1369</v>
      </c>
      <c r="E915" s="20" t="s">
        <v>1370</v>
      </c>
      <c r="F915" s="23">
        <v>6</v>
      </c>
      <c r="G915" s="23">
        <v>3</v>
      </c>
      <c r="H915" s="23">
        <f t="shared" si="387"/>
        <v>-3</v>
      </c>
      <c r="I915" s="53">
        <f t="shared" si="407"/>
        <v>-0.5</v>
      </c>
      <c r="J915" s="23">
        <v>5</v>
      </c>
      <c r="K915" s="23">
        <v>1</v>
      </c>
      <c r="L915" s="24">
        <f t="shared" si="409"/>
        <v>0.2</v>
      </c>
      <c r="M915" s="20">
        <v>1</v>
      </c>
      <c r="N915" s="25">
        <f t="shared" si="388"/>
        <v>0.33333333333333331</v>
      </c>
      <c r="O915" s="20">
        <v>2</v>
      </c>
      <c r="P915" s="25">
        <f t="shared" si="389"/>
        <v>0.66666666666666663</v>
      </c>
      <c r="Q915" s="20">
        <v>0</v>
      </c>
      <c r="R915" s="25">
        <f t="shared" si="390"/>
        <v>0</v>
      </c>
      <c r="S915" s="20">
        <v>4</v>
      </c>
      <c r="T915" s="20">
        <v>0</v>
      </c>
      <c r="U915" s="20">
        <v>0</v>
      </c>
      <c r="V915" s="20"/>
      <c r="W915" s="20">
        <v>0</v>
      </c>
      <c r="X915" s="20">
        <v>0</v>
      </c>
      <c r="Y915" s="26">
        <f t="shared" si="391"/>
        <v>0</v>
      </c>
      <c r="Z915" s="26">
        <f t="shared" si="392"/>
        <v>0</v>
      </c>
      <c r="AA915" s="26">
        <f t="shared" si="393"/>
        <v>0</v>
      </c>
      <c r="AB915" s="26">
        <f t="shared" si="394"/>
        <v>0</v>
      </c>
      <c r="AC915" s="26">
        <f t="shared" si="395"/>
        <v>0</v>
      </c>
      <c r="AD915" s="20">
        <v>2</v>
      </c>
      <c r="AE915" s="25">
        <f t="shared" si="396"/>
        <v>0.66666666666666663</v>
      </c>
      <c r="AF915" s="27">
        <f t="shared" si="397"/>
        <v>0</v>
      </c>
      <c r="AG915" s="27">
        <f t="shared" si="398"/>
        <v>0</v>
      </c>
      <c r="AH915" s="27">
        <f t="shared" si="399"/>
        <v>0</v>
      </c>
      <c r="AI915" s="27">
        <f t="shared" si="400"/>
        <v>0</v>
      </c>
      <c r="AJ915" s="27">
        <f t="shared" ref="AJ915:AJ946" si="410">IF(P915&gt;=0.695,1,0)</f>
        <v>0</v>
      </c>
      <c r="AK915" s="27">
        <f t="shared" si="401"/>
        <v>0</v>
      </c>
      <c r="AL915" s="27">
        <f t="shared" si="402"/>
        <v>1</v>
      </c>
      <c r="AM915" s="20">
        <f t="shared" si="403"/>
        <v>0</v>
      </c>
      <c r="AN915" s="20">
        <f t="shared" si="404"/>
        <v>0</v>
      </c>
      <c r="AO915" s="20">
        <f t="shared" si="405"/>
        <v>1</v>
      </c>
      <c r="AP915" s="20">
        <f t="shared" si="406"/>
        <v>2</v>
      </c>
      <c r="AQ915" s="28"/>
    </row>
    <row r="916" spans="1:43" x14ac:dyDescent="0.25">
      <c r="A916" s="20" t="s">
        <v>2389</v>
      </c>
      <c r="B916" s="20" t="s">
        <v>2397</v>
      </c>
      <c r="C916" s="21" t="s">
        <v>2094</v>
      </c>
      <c r="D916" s="22" t="s">
        <v>1371</v>
      </c>
      <c r="E916" s="20" t="s">
        <v>1372</v>
      </c>
      <c r="F916" s="23">
        <v>9</v>
      </c>
      <c r="G916" s="23">
        <v>7</v>
      </c>
      <c r="H916" s="23">
        <f t="shared" si="387"/>
        <v>-2</v>
      </c>
      <c r="I916" s="53">
        <f t="shared" si="407"/>
        <v>-0.22222222222222221</v>
      </c>
      <c r="J916" s="23">
        <v>6</v>
      </c>
      <c r="K916" s="23">
        <v>0</v>
      </c>
      <c r="L916" s="24">
        <f>IFERROR(K916/J916,"0")</f>
        <v>0</v>
      </c>
      <c r="M916" s="20">
        <v>3</v>
      </c>
      <c r="N916" s="25">
        <f t="shared" si="388"/>
        <v>0.42857142857142855</v>
      </c>
      <c r="O916" s="20">
        <v>2</v>
      </c>
      <c r="P916" s="25">
        <f t="shared" si="389"/>
        <v>0.2857142857142857</v>
      </c>
      <c r="Q916" s="20">
        <v>3</v>
      </c>
      <c r="R916" s="25">
        <f t="shared" si="390"/>
        <v>0.42857142857142855</v>
      </c>
      <c r="S916" s="20">
        <v>0</v>
      </c>
      <c r="T916" s="20">
        <v>0</v>
      </c>
      <c r="U916" s="20">
        <v>0</v>
      </c>
      <c r="V916" s="20"/>
      <c r="W916" s="20">
        <v>0</v>
      </c>
      <c r="X916" s="20">
        <v>0</v>
      </c>
      <c r="Y916" s="26">
        <f t="shared" si="391"/>
        <v>0</v>
      </c>
      <c r="Z916" s="26">
        <f t="shared" si="392"/>
        <v>0</v>
      </c>
      <c r="AA916" s="26">
        <f t="shared" si="393"/>
        <v>0</v>
      </c>
      <c r="AB916" s="26">
        <f t="shared" si="394"/>
        <v>0</v>
      </c>
      <c r="AC916" s="26">
        <f t="shared" si="395"/>
        <v>0</v>
      </c>
      <c r="AD916" s="20">
        <v>2</v>
      </c>
      <c r="AE916" s="25">
        <f t="shared" si="396"/>
        <v>0.2857142857142857</v>
      </c>
      <c r="AF916" s="27">
        <f t="shared" si="397"/>
        <v>0</v>
      </c>
      <c r="AG916" s="27">
        <f t="shared" si="398"/>
        <v>0</v>
      </c>
      <c r="AH916" s="27">
        <f t="shared" si="399"/>
        <v>0</v>
      </c>
      <c r="AI916" s="27">
        <f t="shared" si="400"/>
        <v>1</v>
      </c>
      <c r="AJ916" s="27">
        <f t="shared" si="410"/>
        <v>0</v>
      </c>
      <c r="AK916" s="27">
        <f t="shared" si="401"/>
        <v>0</v>
      </c>
      <c r="AL916" s="27">
        <f t="shared" si="402"/>
        <v>0</v>
      </c>
      <c r="AM916" s="20">
        <f t="shared" si="403"/>
        <v>0</v>
      </c>
      <c r="AN916" s="20">
        <f t="shared" si="404"/>
        <v>0</v>
      </c>
      <c r="AO916" s="20">
        <f t="shared" si="405"/>
        <v>0</v>
      </c>
      <c r="AP916" s="20">
        <f t="shared" si="406"/>
        <v>1</v>
      </c>
      <c r="AQ916" s="28"/>
    </row>
    <row r="917" spans="1:43" x14ac:dyDescent="0.25">
      <c r="A917" s="8" t="s">
        <v>2389</v>
      </c>
      <c r="B917" s="8" t="s">
        <v>2397</v>
      </c>
      <c r="C917" s="9" t="s">
        <v>2083</v>
      </c>
      <c r="D917" s="10" t="s">
        <v>1373</v>
      </c>
      <c r="E917" s="8" t="s">
        <v>1374</v>
      </c>
      <c r="F917" s="11">
        <v>18</v>
      </c>
      <c r="G917" s="11">
        <v>13</v>
      </c>
      <c r="H917" s="11">
        <f t="shared" si="387"/>
        <v>-5</v>
      </c>
      <c r="I917" s="52">
        <f t="shared" si="407"/>
        <v>-0.27777777777777779</v>
      </c>
      <c r="J917" s="11">
        <v>6</v>
      </c>
      <c r="K917" s="11">
        <v>3</v>
      </c>
      <c r="L917" s="14">
        <f t="shared" ref="L917:L922" si="411">IFERROR(K917/J917,"0%")</f>
        <v>0.5</v>
      </c>
      <c r="M917" s="8">
        <v>7</v>
      </c>
      <c r="N917" s="12">
        <f t="shared" si="388"/>
        <v>0.53846153846153844</v>
      </c>
      <c r="O917" s="8">
        <v>10</v>
      </c>
      <c r="P917" s="12">
        <f t="shared" si="389"/>
        <v>0.76923076923076927</v>
      </c>
      <c r="Q917" s="8">
        <v>4</v>
      </c>
      <c r="R917" s="12">
        <f t="shared" si="390"/>
        <v>0.30769230769230771</v>
      </c>
      <c r="S917" s="8">
        <v>1</v>
      </c>
      <c r="T917" s="8">
        <v>0</v>
      </c>
      <c r="U917" s="8">
        <v>0</v>
      </c>
      <c r="V917" s="8"/>
      <c r="W917" s="8">
        <v>1</v>
      </c>
      <c r="X917" s="8">
        <v>1</v>
      </c>
      <c r="Y917" s="17">
        <f t="shared" si="391"/>
        <v>0</v>
      </c>
      <c r="Z917" s="17">
        <f t="shared" si="392"/>
        <v>0</v>
      </c>
      <c r="AA917" s="17">
        <f t="shared" si="393"/>
        <v>0</v>
      </c>
      <c r="AB917" s="17" t="str">
        <f t="shared" si="394"/>
        <v>YES</v>
      </c>
      <c r="AC917" s="17" t="str">
        <f t="shared" si="395"/>
        <v>YES</v>
      </c>
      <c r="AD917" s="8">
        <v>10</v>
      </c>
      <c r="AE917" s="12">
        <f t="shared" si="396"/>
        <v>0.76923076923076927</v>
      </c>
      <c r="AF917" s="19">
        <f t="shared" si="397"/>
        <v>0</v>
      </c>
      <c r="AG917" s="19">
        <f t="shared" si="398"/>
        <v>0</v>
      </c>
      <c r="AH917" s="19">
        <f t="shared" si="399"/>
        <v>1</v>
      </c>
      <c r="AI917" s="19">
        <f t="shared" si="400"/>
        <v>1</v>
      </c>
      <c r="AJ917" s="19">
        <f t="shared" si="410"/>
        <v>1</v>
      </c>
      <c r="AK917" s="19">
        <f t="shared" si="401"/>
        <v>0</v>
      </c>
      <c r="AL917" s="19">
        <f t="shared" si="402"/>
        <v>0</v>
      </c>
      <c r="AM917" s="8">
        <f t="shared" si="403"/>
        <v>0</v>
      </c>
      <c r="AN917" s="8">
        <f t="shared" si="404"/>
        <v>1</v>
      </c>
      <c r="AO917" s="8">
        <f t="shared" si="405"/>
        <v>1</v>
      </c>
      <c r="AP917" s="8">
        <f t="shared" si="406"/>
        <v>5</v>
      </c>
    </row>
    <row r="918" spans="1:43" x14ac:dyDescent="0.25">
      <c r="A918" s="8" t="s">
        <v>2389</v>
      </c>
      <c r="B918" s="8" t="s">
        <v>2397</v>
      </c>
      <c r="C918" s="9" t="s">
        <v>2097</v>
      </c>
      <c r="D918" s="10" t="s">
        <v>1375</v>
      </c>
      <c r="E918" s="8" t="s">
        <v>1376</v>
      </c>
      <c r="F918" s="11">
        <v>12</v>
      </c>
      <c r="G918" s="11">
        <v>20</v>
      </c>
      <c r="H918" s="11">
        <f t="shared" si="387"/>
        <v>8</v>
      </c>
      <c r="I918" s="52">
        <f t="shared" si="407"/>
        <v>0.66666666666666663</v>
      </c>
      <c r="J918" s="11">
        <v>5</v>
      </c>
      <c r="K918" s="11">
        <v>1</v>
      </c>
      <c r="L918" s="14">
        <f t="shared" si="411"/>
        <v>0.2</v>
      </c>
      <c r="M918" s="8">
        <v>3</v>
      </c>
      <c r="N918" s="12">
        <f t="shared" si="388"/>
        <v>0.15</v>
      </c>
      <c r="O918" s="8">
        <v>6</v>
      </c>
      <c r="P918" s="12">
        <f t="shared" si="389"/>
        <v>0.3</v>
      </c>
      <c r="Q918" s="8">
        <v>1</v>
      </c>
      <c r="R918" s="12">
        <f t="shared" si="390"/>
        <v>0.05</v>
      </c>
      <c r="S918" s="8">
        <v>5</v>
      </c>
      <c r="T918" s="8">
        <v>0</v>
      </c>
      <c r="U918" s="8">
        <v>0</v>
      </c>
      <c r="V918" s="8"/>
      <c r="W918" s="8">
        <v>3</v>
      </c>
      <c r="X918" s="8">
        <v>0</v>
      </c>
      <c r="Y918" s="17">
        <f t="shared" si="391"/>
        <v>0</v>
      </c>
      <c r="Z918" s="17">
        <f t="shared" si="392"/>
        <v>0</v>
      </c>
      <c r="AA918" s="17">
        <f t="shared" si="393"/>
        <v>0</v>
      </c>
      <c r="AB918" s="17" t="str">
        <f t="shared" si="394"/>
        <v>YES</v>
      </c>
      <c r="AC918" s="17">
        <f t="shared" si="395"/>
        <v>0</v>
      </c>
      <c r="AD918" s="8">
        <v>12</v>
      </c>
      <c r="AE918" s="12">
        <f t="shared" si="396"/>
        <v>0.6</v>
      </c>
      <c r="AF918" s="19">
        <f t="shared" si="397"/>
        <v>0</v>
      </c>
      <c r="AG918" s="19">
        <f t="shared" si="398"/>
        <v>1</v>
      </c>
      <c r="AH918" s="19">
        <f t="shared" si="399"/>
        <v>0</v>
      </c>
      <c r="AI918" s="19">
        <f t="shared" si="400"/>
        <v>0</v>
      </c>
      <c r="AJ918" s="19">
        <f t="shared" si="410"/>
        <v>0</v>
      </c>
      <c r="AK918" s="19">
        <f t="shared" si="401"/>
        <v>0</v>
      </c>
      <c r="AL918" s="19">
        <f t="shared" si="402"/>
        <v>1</v>
      </c>
      <c r="AM918" s="8">
        <f t="shared" si="403"/>
        <v>0</v>
      </c>
      <c r="AN918" s="8">
        <f t="shared" si="404"/>
        <v>1</v>
      </c>
      <c r="AO918" s="8">
        <f t="shared" si="405"/>
        <v>1</v>
      </c>
      <c r="AP918" s="8">
        <f t="shared" si="406"/>
        <v>4</v>
      </c>
    </row>
    <row r="919" spans="1:43" x14ac:dyDescent="0.25">
      <c r="A919" s="20" t="s">
        <v>2389</v>
      </c>
      <c r="B919" s="20" t="s">
        <v>2397</v>
      </c>
      <c r="C919" s="21" t="s">
        <v>2112</v>
      </c>
      <c r="D919" s="22" t="s">
        <v>1377</v>
      </c>
      <c r="E919" s="20" t="s">
        <v>1378</v>
      </c>
      <c r="F919" s="23">
        <v>10</v>
      </c>
      <c r="G919" s="23">
        <v>7</v>
      </c>
      <c r="H919" s="23">
        <f t="shared" si="387"/>
        <v>-3</v>
      </c>
      <c r="I919" s="53">
        <f t="shared" si="407"/>
        <v>-0.3</v>
      </c>
      <c r="J919" s="23">
        <v>3</v>
      </c>
      <c r="K919" s="23">
        <v>2</v>
      </c>
      <c r="L919" s="24">
        <f t="shared" si="411"/>
        <v>0.66666666666666663</v>
      </c>
      <c r="M919" s="20">
        <v>4</v>
      </c>
      <c r="N919" s="25">
        <f t="shared" si="388"/>
        <v>0.5714285714285714</v>
      </c>
      <c r="O919" s="20">
        <v>7</v>
      </c>
      <c r="P919" s="25">
        <f t="shared" si="389"/>
        <v>1</v>
      </c>
      <c r="Q919" s="20">
        <v>4</v>
      </c>
      <c r="R919" s="25">
        <f t="shared" si="390"/>
        <v>0.5714285714285714</v>
      </c>
      <c r="S919" s="20">
        <v>2</v>
      </c>
      <c r="T919" s="20">
        <v>0</v>
      </c>
      <c r="U919" s="20">
        <v>0</v>
      </c>
      <c r="V919" s="20"/>
      <c r="W919" s="20">
        <v>0</v>
      </c>
      <c r="X919" s="20">
        <v>0</v>
      </c>
      <c r="Y919" s="26">
        <f t="shared" si="391"/>
        <v>0</v>
      </c>
      <c r="Z919" s="26">
        <f t="shared" si="392"/>
        <v>0</v>
      </c>
      <c r="AA919" s="26">
        <f t="shared" si="393"/>
        <v>0</v>
      </c>
      <c r="AB919" s="26">
        <f t="shared" si="394"/>
        <v>0</v>
      </c>
      <c r="AC919" s="26">
        <f t="shared" si="395"/>
        <v>0</v>
      </c>
      <c r="AD919" s="20">
        <v>4</v>
      </c>
      <c r="AE919" s="25">
        <f t="shared" si="396"/>
        <v>0.5714285714285714</v>
      </c>
      <c r="AF919" s="27">
        <f t="shared" si="397"/>
        <v>0</v>
      </c>
      <c r="AG919" s="27">
        <f t="shared" si="398"/>
        <v>0</v>
      </c>
      <c r="AH919" s="27">
        <f t="shared" si="399"/>
        <v>1</v>
      </c>
      <c r="AI919" s="27">
        <f t="shared" si="400"/>
        <v>1</v>
      </c>
      <c r="AJ919" s="27">
        <f t="shared" si="410"/>
        <v>1</v>
      </c>
      <c r="AK919" s="27">
        <f t="shared" si="401"/>
        <v>1</v>
      </c>
      <c r="AL919" s="27">
        <f t="shared" si="402"/>
        <v>0</v>
      </c>
      <c r="AM919" s="20">
        <f t="shared" si="403"/>
        <v>0</v>
      </c>
      <c r="AN919" s="20">
        <f t="shared" si="404"/>
        <v>0</v>
      </c>
      <c r="AO919" s="20">
        <f t="shared" si="405"/>
        <v>0</v>
      </c>
      <c r="AP919" s="20">
        <f t="shared" si="406"/>
        <v>4</v>
      </c>
      <c r="AQ919" s="28"/>
    </row>
    <row r="920" spans="1:43" x14ac:dyDescent="0.25">
      <c r="A920" s="20" t="s">
        <v>2389</v>
      </c>
      <c r="B920" s="20" t="s">
        <v>2397</v>
      </c>
      <c r="C920" s="21" t="s">
        <v>2200</v>
      </c>
      <c r="D920" s="22" t="s">
        <v>1379</v>
      </c>
      <c r="E920" s="20" t="s">
        <v>1380</v>
      </c>
      <c r="F920" s="23">
        <v>7</v>
      </c>
      <c r="G920" s="23">
        <v>9</v>
      </c>
      <c r="H920" s="23">
        <f t="shared" si="387"/>
        <v>2</v>
      </c>
      <c r="I920" s="53">
        <f t="shared" si="407"/>
        <v>0.2857142857142857</v>
      </c>
      <c r="J920" s="23">
        <v>2</v>
      </c>
      <c r="K920" s="23">
        <v>1</v>
      </c>
      <c r="L920" s="24">
        <f t="shared" si="411"/>
        <v>0.5</v>
      </c>
      <c r="M920" s="20">
        <v>3</v>
      </c>
      <c r="N920" s="25">
        <f t="shared" si="388"/>
        <v>0.33333333333333331</v>
      </c>
      <c r="O920" s="20">
        <v>7</v>
      </c>
      <c r="P920" s="25">
        <f t="shared" si="389"/>
        <v>0.77777777777777779</v>
      </c>
      <c r="Q920" s="20">
        <v>4</v>
      </c>
      <c r="R920" s="25">
        <f t="shared" si="390"/>
        <v>0.44444444444444442</v>
      </c>
      <c r="S920" s="20">
        <v>2</v>
      </c>
      <c r="T920" s="20">
        <v>0</v>
      </c>
      <c r="U920" s="20">
        <v>0</v>
      </c>
      <c r="V920" s="20"/>
      <c r="W920" s="20">
        <v>0</v>
      </c>
      <c r="X920" s="20">
        <v>0</v>
      </c>
      <c r="Y920" s="26">
        <f t="shared" si="391"/>
        <v>0</v>
      </c>
      <c r="Z920" s="26">
        <f t="shared" si="392"/>
        <v>0</v>
      </c>
      <c r="AA920" s="26">
        <f t="shared" si="393"/>
        <v>0</v>
      </c>
      <c r="AB920" s="26">
        <f t="shared" si="394"/>
        <v>0</v>
      </c>
      <c r="AC920" s="26">
        <f t="shared" si="395"/>
        <v>0</v>
      </c>
      <c r="AD920" s="20">
        <v>3</v>
      </c>
      <c r="AE920" s="25">
        <f t="shared" si="396"/>
        <v>0.33333333333333331</v>
      </c>
      <c r="AF920" s="27">
        <f t="shared" si="397"/>
        <v>0</v>
      </c>
      <c r="AG920" s="27">
        <f t="shared" si="398"/>
        <v>1</v>
      </c>
      <c r="AH920" s="27">
        <f t="shared" si="399"/>
        <v>1</v>
      </c>
      <c r="AI920" s="27">
        <f t="shared" si="400"/>
        <v>0</v>
      </c>
      <c r="AJ920" s="27">
        <f t="shared" si="410"/>
        <v>1</v>
      </c>
      <c r="AK920" s="27">
        <f t="shared" si="401"/>
        <v>0</v>
      </c>
      <c r="AL920" s="27">
        <f t="shared" si="402"/>
        <v>0</v>
      </c>
      <c r="AM920" s="20">
        <f t="shared" si="403"/>
        <v>0</v>
      </c>
      <c r="AN920" s="20">
        <f t="shared" si="404"/>
        <v>0</v>
      </c>
      <c r="AO920" s="20">
        <f t="shared" si="405"/>
        <v>0</v>
      </c>
      <c r="AP920" s="20">
        <f t="shared" si="406"/>
        <v>3</v>
      </c>
      <c r="AQ920" s="28"/>
    </row>
    <row r="921" spans="1:43" x14ac:dyDescent="0.25">
      <c r="A921" s="8" t="s">
        <v>2389</v>
      </c>
      <c r="B921" s="8" t="s">
        <v>2397</v>
      </c>
      <c r="C921" s="9" t="s">
        <v>2017</v>
      </c>
      <c r="D921" s="10" t="s">
        <v>1381</v>
      </c>
      <c r="E921" s="8" t="s">
        <v>1382</v>
      </c>
      <c r="F921" s="11">
        <v>9</v>
      </c>
      <c r="G921" s="11">
        <v>10</v>
      </c>
      <c r="H921" s="11">
        <f t="shared" si="387"/>
        <v>1</v>
      </c>
      <c r="I921" s="52">
        <f t="shared" si="407"/>
        <v>0.1111111111111111</v>
      </c>
      <c r="J921" s="11">
        <v>4</v>
      </c>
      <c r="K921" s="11">
        <v>1</v>
      </c>
      <c r="L921" s="14">
        <f t="shared" si="411"/>
        <v>0.25</v>
      </c>
      <c r="M921" s="8">
        <v>5</v>
      </c>
      <c r="N921" s="12">
        <f t="shared" si="388"/>
        <v>0.5</v>
      </c>
      <c r="O921" s="8">
        <v>7</v>
      </c>
      <c r="P921" s="12">
        <f t="shared" si="389"/>
        <v>0.7</v>
      </c>
      <c r="Q921" s="8">
        <v>4</v>
      </c>
      <c r="R921" s="12">
        <f t="shared" si="390"/>
        <v>0.4</v>
      </c>
      <c r="S921" s="8">
        <v>3</v>
      </c>
      <c r="T921" s="8">
        <v>0</v>
      </c>
      <c r="U921" s="8">
        <v>0</v>
      </c>
      <c r="V921" s="8"/>
      <c r="W921" s="8">
        <v>0</v>
      </c>
      <c r="X921" s="8">
        <v>0</v>
      </c>
      <c r="Y921" s="17">
        <f t="shared" si="391"/>
        <v>0</v>
      </c>
      <c r="Z921" s="17">
        <f t="shared" si="392"/>
        <v>0</v>
      </c>
      <c r="AA921" s="17">
        <f t="shared" si="393"/>
        <v>0</v>
      </c>
      <c r="AB921" s="17">
        <f t="shared" si="394"/>
        <v>0</v>
      </c>
      <c r="AC921" s="17">
        <f t="shared" si="395"/>
        <v>0</v>
      </c>
      <c r="AD921" s="8">
        <v>6</v>
      </c>
      <c r="AE921" s="12">
        <f t="shared" si="396"/>
        <v>0.6</v>
      </c>
      <c r="AF921" s="19">
        <f t="shared" si="397"/>
        <v>0</v>
      </c>
      <c r="AG921" s="19">
        <f t="shared" si="398"/>
        <v>1</v>
      </c>
      <c r="AH921" s="19">
        <f t="shared" si="399"/>
        <v>0</v>
      </c>
      <c r="AI921" s="19">
        <f t="shared" si="400"/>
        <v>1</v>
      </c>
      <c r="AJ921" s="19">
        <f t="shared" si="410"/>
        <v>1</v>
      </c>
      <c r="AK921" s="19">
        <f t="shared" si="401"/>
        <v>0</v>
      </c>
      <c r="AL921" s="19">
        <f t="shared" si="402"/>
        <v>1</v>
      </c>
      <c r="AM921" s="8">
        <f t="shared" si="403"/>
        <v>0</v>
      </c>
      <c r="AN921" s="8">
        <f t="shared" si="404"/>
        <v>0</v>
      </c>
      <c r="AO921" s="8">
        <f t="shared" si="405"/>
        <v>1</v>
      </c>
      <c r="AP921" s="8">
        <f t="shared" si="406"/>
        <v>5</v>
      </c>
    </row>
    <row r="922" spans="1:43" x14ac:dyDescent="0.25">
      <c r="A922" s="8" t="s">
        <v>2389</v>
      </c>
      <c r="B922" s="8" t="s">
        <v>2397</v>
      </c>
      <c r="C922" s="9" t="s">
        <v>2174</v>
      </c>
      <c r="D922" s="10" t="s">
        <v>1383</v>
      </c>
      <c r="E922" s="8" t="s">
        <v>1384</v>
      </c>
      <c r="F922" s="11">
        <v>19</v>
      </c>
      <c r="G922" s="11">
        <v>20</v>
      </c>
      <c r="H922" s="11">
        <f t="shared" si="387"/>
        <v>1</v>
      </c>
      <c r="I922" s="52">
        <f t="shared" si="407"/>
        <v>5.2631578947368418E-2</v>
      </c>
      <c r="J922" s="11">
        <v>5</v>
      </c>
      <c r="K922" s="11">
        <v>3</v>
      </c>
      <c r="L922" s="14">
        <f t="shared" si="411"/>
        <v>0.6</v>
      </c>
      <c r="M922" s="8">
        <v>9</v>
      </c>
      <c r="N922" s="12">
        <f t="shared" si="388"/>
        <v>0.45</v>
      </c>
      <c r="O922" s="8">
        <v>16</v>
      </c>
      <c r="P922" s="12">
        <f t="shared" si="389"/>
        <v>0.8</v>
      </c>
      <c r="Q922" s="8">
        <v>9</v>
      </c>
      <c r="R922" s="12">
        <f t="shared" si="390"/>
        <v>0.45</v>
      </c>
      <c r="S922" s="8">
        <v>3</v>
      </c>
      <c r="T922" s="8">
        <v>0</v>
      </c>
      <c r="U922" s="8">
        <v>0</v>
      </c>
      <c r="V922" s="8"/>
      <c r="W922" s="8">
        <v>0</v>
      </c>
      <c r="X922" s="8">
        <v>2</v>
      </c>
      <c r="Y922" s="17">
        <f t="shared" si="391"/>
        <v>0</v>
      </c>
      <c r="Z922" s="17">
        <f t="shared" si="392"/>
        <v>0</v>
      </c>
      <c r="AA922" s="17">
        <f t="shared" si="393"/>
        <v>0</v>
      </c>
      <c r="AB922" s="17">
        <f t="shared" si="394"/>
        <v>0</v>
      </c>
      <c r="AC922" s="17" t="str">
        <f t="shared" si="395"/>
        <v>YES</v>
      </c>
      <c r="AD922" s="8">
        <v>12</v>
      </c>
      <c r="AE922" s="12">
        <f t="shared" si="396"/>
        <v>0.6</v>
      </c>
      <c r="AF922" s="19">
        <f t="shared" si="397"/>
        <v>0</v>
      </c>
      <c r="AG922" s="19">
        <f t="shared" si="398"/>
        <v>0</v>
      </c>
      <c r="AH922" s="19">
        <f t="shared" si="399"/>
        <v>1</v>
      </c>
      <c r="AI922" s="19">
        <f t="shared" si="400"/>
        <v>1</v>
      </c>
      <c r="AJ922" s="19">
        <f t="shared" si="410"/>
        <v>1</v>
      </c>
      <c r="AK922" s="19">
        <f t="shared" si="401"/>
        <v>0</v>
      </c>
      <c r="AL922" s="19">
        <f t="shared" si="402"/>
        <v>1</v>
      </c>
      <c r="AM922" s="8">
        <f t="shared" si="403"/>
        <v>0</v>
      </c>
      <c r="AN922" s="8">
        <f t="shared" si="404"/>
        <v>1</v>
      </c>
      <c r="AO922" s="8">
        <f t="shared" si="405"/>
        <v>1</v>
      </c>
      <c r="AP922" s="8">
        <f t="shared" si="406"/>
        <v>6</v>
      </c>
    </row>
    <row r="923" spans="1:43" x14ac:dyDescent="0.25">
      <c r="A923" s="20" t="s">
        <v>2389</v>
      </c>
      <c r="B923" s="20" t="s">
        <v>2397</v>
      </c>
      <c r="C923" s="21" t="s">
        <v>2123</v>
      </c>
      <c r="D923" s="22" t="s">
        <v>1385</v>
      </c>
      <c r="E923" s="20" t="s">
        <v>1386</v>
      </c>
      <c r="F923" s="23">
        <v>4</v>
      </c>
      <c r="G923" s="23">
        <v>8</v>
      </c>
      <c r="H923" s="23">
        <f t="shared" si="387"/>
        <v>4</v>
      </c>
      <c r="I923" s="53">
        <f t="shared" si="407"/>
        <v>1</v>
      </c>
      <c r="J923" s="23">
        <v>2</v>
      </c>
      <c r="K923" s="23">
        <v>0</v>
      </c>
      <c r="L923" s="24">
        <f>IFERROR(K923/J923,"0")</f>
        <v>0</v>
      </c>
      <c r="M923" s="20">
        <v>0</v>
      </c>
      <c r="N923" s="25">
        <f t="shared" si="388"/>
        <v>0</v>
      </c>
      <c r="O923" s="20">
        <v>1</v>
      </c>
      <c r="P923" s="25">
        <f t="shared" si="389"/>
        <v>0.125</v>
      </c>
      <c r="Q923" s="20">
        <v>1</v>
      </c>
      <c r="R923" s="25">
        <f t="shared" si="390"/>
        <v>0.125</v>
      </c>
      <c r="S923" s="20">
        <v>1</v>
      </c>
      <c r="T923" s="20">
        <v>0</v>
      </c>
      <c r="U923" s="20">
        <v>0</v>
      </c>
      <c r="V923" s="20"/>
      <c r="W923" s="20">
        <v>0</v>
      </c>
      <c r="X923" s="20">
        <v>0</v>
      </c>
      <c r="Y923" s="26">
        <f t="shared" si="391"/>
        <v>0</v>
      </c>
      <c r="Z923" s="26">
        <f t="shared" si="392"/>
        <v>0</v>
      </c>
      <c r="AA923" s="26">
        <f t="shared" si="393"/>
        <v>0</v>
      </c>
      <c r="AB923" s="26">
        <f t="shared" si="394"/>
        <v>0</v>
      </c>
      <c r="AC923" s="26">
        <f t="shared" si="395"/>
        <v>0</v>
      </c>
      <c r="AD923" s="20">
        <v>0</v>
      </c>
      <c r="AE923" s="25">
        <f t="shared" si="396"/>
        <v>0</v>
      </c>
      <c r="AF923" s="27">
        <f t="shared" si="397"/>
        <v>0</v>
      </c>
      <c r="AG923" s="27">
        <f t="shared" si="398"/>
        <v>1</v>
      </c>
      <c r="AH923" s="27">
        <f t="shared" si="399"/>
        <v>0</v>
      </c>
      <c r="AI923" s="27">
        <f t="shared" si="400"/>
        <v>0</v>
      </c>
      <c r="AJ923" s="27">
        <f t="shared" si="410"/>
        <v>0</v>
      </c>
      <c r="AK923" s="27">
        <f t="shared" si="401"/>
        <v>0</v>
      </c>
      <c r="AL923" s="27">
        <f t="shared" si="402"/>
        <v>0</v>
      </c>
      <c r="AM923" s="20">
        <f t="shared" si="403"/>
        <v>0</v>
      </c>
      <c r="AN923" s="20">
        <f t="shared" si="404"/>
        <v>0</v>
      </c>
      <c r="AO923" s="20">
        <f t="shared" si="405"/>
        <v>0</v>
      </c>
      <c r="AP923" s="20">
        <f t="shared" si="406"/>
        <v>1</v>
      </c>
      <c r="AQ923" s="28"/>
    </row>
    <row r="924" spans="1:43" x14ac:dyDescent="0.25">
      <c r="A924" s="8" t="s">
        <v>2389</v>
      </c>
      <c r="B924" s="8" t="s">
        <v>2397</v>
      </c>
      <c r="C924" s="9" t="s">
        <v>2153</v>
      </c>
      <c r="D924" s="10" t="s">
        <v>1387</v>
      </c>
      <c r="E924" s="8" t="s">
        <v>1388</v>
      </c>
      <c r="F924" s="11">
        <v>25</v>
      </c>
      <c r="G924" s="11">
        <v>22</v>
      </c>
      <c r="H924" s="11">
        <f t="shared" si="387"/>
        <v>-3</v>
      </c>
      <c r="I924" s="52">
        <f t="shared" si="407"/>
        <v>-0.12</v>
      </c>
      <c r="J924" s="11">
        <v>7</v>
      </c>
      <c r="K924" s="11">
        <v>2</v>
      </c>
      <c r="L924" s="14">
        <f>IFERROR(K924/J924,"0%")</f>
        <v>0.2857142857142857</v>
      </c>
      <c r="M924" s="8">
        <v>9</v>
      </c>
      <c r="N924" s="12">
        <f t="shared" si="388"/>
        <v>0.40909090909090912</v>
      </c>
      <c r="O924" s="8">
        <v>19</v>
      </c>
      <c r="P924" s="12">
        <f t="shared" si="389"/>
        <v>0.86363636363636365</v>
      </c>
      <c r="Q924" s="8">
        <v>11</v>
      </c>
      <c r="R924" s="12">
        <f t="shared" si="390"/>
        <v>0.5</v>
      </c>
      <c r="S924" s="8">
        <v>9</v>
      </c>
      <c r="T924" s="8">
        <v>0</v>
      </c>
      <c r="U924" s="8">
        <v>0</v>
      </c>
      <c r="V924" s="8"/>
      <c r="W924" s="8">
        <v>1</v>
      </c>
      <c r="X924" s="8">
        <v>1</v>
      </c>
      <c r="Y924" s="17">
        <f t="shared" si="391"/>
        <v>0</v>
      </c>
      <c r="Z924" s="17">
        <f t="shared" si="392"/>
        <v>0</v>
      </c>
      <c r="AA924" s="17">
        <f t="shared" si="393"/>
        <v>0</v>
      </c>
      <c r="AB924" s="17" t="str">
        <f t="shared" si="394"/>
        <v>YES</v>
      </c>
      <c r="AC924" s="17" t="str">
        <f t="shared" si="395"/>
        <v>YES</v>
      </c>
      <c r="AD924" s="8">
        <v>15</v>
      </c>
      <c r="AE924" s="12">
        <f t="shared" si="396"/>
        <v>0.68181818181818177</v>
      </c>
      <c r="AF924" s="19">
        <f t="shared" si="397"/>
        <v>0</v>
      </c>
      <c r="AG924" s="19">
        <f t="shared" si="398"/>
        <v>0</v>
      </c>
      <c r="AH924" s="19">
        <f t="shared" si="399"/>
        <v>0</v>
      </c>
      <c r="AI924" s="19">
        <f t="shared" si="400"/>
        <v>1</v>
      </c>
      <c r="AJ924" s="19">
        <f t="shared" si="410"/>
        <v>1</v>
      </c>
      <c r="AK924" s="19">
        <f t="shared" si="401"/>
        <v>1</v>
      </c>
      <c r="AL924" s="19">
        <f t="shared" si="402"/>
        <v>1</v>
      </c>
      <c r="AM924" s="8">
        <f t="shared" si="403"/>
        <v>0</v>
      </c>
      <c r="AN924" s="8">
        <f>IF(OR(AB924="YES",AC924="YES"),1,0)</f>
        <v>1</v>
      </c>
      <c r="AO924" s="8">
        <f t="shared" si="405"/>
        <v>1</v>
      </c>
      <c r="AP924" s="8">
        <f t="shared" si="406"/>
        <v>6</v>
      </c>
    </row>
    <row r="925" spans="1:43" x14ac:dyDescent="0.25">
      <c r="A925" s="8" t="s">
        <v>2389</v>
      </c>
      <c r="B925" s="8" t="s">
        <v>2397</v>
      </c>
      <c r="C925" s="9" t="s">
        <v>1988</v>
      </c>
      <c r="D925" s="10" t="s">
        <v>1389</v>
      </c>
      <c r="E925" s="8" t="s">
        <v>1390</v>
      </c>
      <c r="F925" s="11">
        <v>9</v>
      </c>
      <c r="G925" s="11">
        <v>10</v>
      </c>
      <c r="H925" s="11">
        <f t="shared" si="387"/>
        <v>1</v>
      </c>
      <c r="I925" s="52">
        <f t="shared" si="407"/>
        <v>0.1111111111111111</v>
      </c>
      <c r="J925" s="11">
        <v>5</v>
      </c>
      <c r="K925" s="11">
        <v>2</v>
      </c>
      <c r="L925" s="14">
        <f>IFERROR(K925/J925,"0%")</f>
        <v>0.4</v>
      </c>
      <c r="M925" s="8">
        <v>1</v>
      </c>
      <c r="N925" s="12">
        <f t="shared" si="388"/>
        <v>0.1</v>
      </c>
      <c r="O925" s="8">
        <v>8</v>
      </c>
      <c r="P925" s="12">
        <f t="shared" si="389"/>
        <v>0.8</v>
      </c>
      <c r="Q925" s="8">
        <v>3</v>
      </c>
      <c r="R925" s="12">
        <f t="shared" si="390"/>
        <v>0.3</v>
      </c>
      <c r="S925" s="8">
        <v>2</v>
      </c>
      <c r="T925" s="8">
        <v>0</v>
      </c>
      <c r="U925" s="8">
        <v>0</v>
      </c>
      <c r="V925" s="8"/>
      <c r="W925" s="8">
        <v>0</v>
      </c>
      <c r="X925" s="8">
        <v>0</v>
      </c>
      <c r="Y925" s="17">
        <f t="shared" si="391"/>
        <v>0</v>
      </c>
      <c r="Z925" s="17">
        <f t="shared" si="392"/>
        <v>0</v>
      </c>
      <c r="AA925" s="17">
        <f t="shared" si="393"/>
        <v>0</v>
      </c>
      <c r="AB925" s="17">
        <f t="shared" si="394"/>
        <v>0</v>
      </c>
      <c r="AC925" s="17">
        <f t="shared" si="395"/>
        <v>0</v>
      </c>
      <c r="AD925" s="8">
        <v>1</v>
      </c>
      <c r="AE925" s="12">
        <f t="shared" si="396"/>
        <v>0.1</v>
      </c>
      <c r="AF925" s="19">
        <f t="shared" si="397"/>
        <v>0</v>
      </c>
      <c r="AG925" s="19">
        <f t="shared" si="398"/>
        <v>1</v>
      </c>
      <c r="AH925" s="19">
        <f t="shared" si="399"/>
        <v>0</v>
      </c>
      <c r="AI925" s="19">
        <f t="shared" si="400"/>
        <v>0</v>
      </c>
      <c r="AJ925" s="19">
        <f t="shared" si="410"/>
        <v>1</v>
      </c>
      <c r="AK925" s="19">
        <f t="shared" si="401"/>
        <v>0</v>
      </c>
      <c r="AL925" s="19">
        <f t="shared" si="402"/>
        <v>0</v>
      </c>
      <c r="AM925" s="8">
        <f t="shared" si="403"/>
        <v>0</v>
      </c>
      <c r="AN925" s="8">
        <f t="shared" si="404"/>
        <v>0</v>
      </c>
      <c r="AO925" s="8">
        <f t="shared" si="405"/>
        <v>0</v>
      </c>
      <c r="AP925" s="8">
        <f t="shared" si="406"/>
        <v>2</v>
      </c>
    </row>
    <row r="926" spans="1:43" x14ac:dyDescent="0.25">
      <c r="A926" s="8" t="s">
        <v>2389</v>
      </c>
      <c r="B926" s="8" t="s">
        <v>2397</v>
      </c>
      <c r="C926" s="9" t="s">
        <v>1989</v>
      </c>
      <c r="D926" s="10" t="s">
        <v>1391</v>
      </c>
      <c r="E926" s="8" t="s">
        <v>1392</v>
      </c>
      <c r="F926" s="11">
        <v>7</v>
      </c>
      <c r="G926" s="11">
        <v>13</v>
      </c>
      <c r="H926" s="11">
        <f t="shared" si="387"/>
        <v>6</v>
      </c>
      <c r="I926" s="52">
        <f t="shared" si="407"/>
        <v>0.8571428571428571</v>
      </c>
      <c r="J926" s="11">
        <v>4</v>
      </c>
      <c r="K926" s="11">
        <v>2</v>
      </c>
      <c r="L926" s="14">
        <f>IFERROR(K926/J926,"0%")</f>
        <v>0.5</v>
      </c>
      <c r="M926" s="8">
        <v>2</v>
      </c>
      <c r="N926" s="12">
        <f t="shared" si="388"/>
        <v>0.15384615384615385</v>
      </c>
      <c r="O926" s="8">
        <v>8</v>
      </c>
      <c r="P926" s="12">
        <f t="shared" si="389"/>
        <v>0.61538461538461542</v>
      </c>
      <c r="Q926" s="8">
        <v>4</v>
      </c>
      <c r="R926" s="12">
        <f t="shared" si="390"/>
        <v>0.30769230769230771</v>
      </c>
      <c r="S926" s="8">
        <v>3</v>
      </c>
      <c r="T926" s="8">
        <v>0</v>
      </c>
      <c r="U926" s="8">
        <v>0</v>
      </c>
      <c r="V926" s="8"/>
      <c r="W926" s="8">
        <v>0</v>
      </c>
      <c r="X926" s="8">
        <v>0</v>
      </c>
      <c r="Y926" s="17">
        <f t="shared" si="391"/>
        <v>0</v>
      </c>
      <c r="Z926" s="17">
        <f t="shared" si="392"/>
        <v>0</v>
      </c>
      <c r="AA926" s="17">
        <f t="shared" si="393"/>
        <v>0</v>
      </c>
      <c r="AB926" s="17">
        <f t="shared" si="394"/>
        <v>0</v>
      </c>
      <c r="AC926" s="17">
        <f t="shared" si="395"/>
        <v>0</v>
      </c>
      <c r="AD926" s="8">
        <v>6</v>
      </c>
      <c r="AE926" s="12">
        <f t="shared" si="396"/>
        <v>0.46153846153846156</v>
      </c>
      <c r="AF926" s="19">
        <f t="shared" si="397"/>
        <v>0</v>
      </c>
      <c r="AG926" s="19">
        <f t="shared" si="398"/>
        <v>1</v>
      </c>
      <c r="AH926" s="19">
        <f t="shared" si="399"/>
        <v>1</v>
      </c>
      <c r="AI926" s="19">
        <f t="shared" si="400"/>
        <v>0</v>
      </c>
      <c r="AJ926" s="19">
        <f t="shared" si="410"/>
        <v>0</v>
      </c>
      <c r="AK926" s="19">
        <f t="shared" si="401"/>
        <v>0</v>
      </c>
      <c r="AL926" s="19">
        <f t="shared" si="402"/>
        <v>1</v>
      </c>
      <c r="AM926" s="8">
        <f t="shared" si="403"/>
        <v>0</v>
      </c>
      <c r="AN926" s="8">
        <f t="shared" si="404"/>
        <v>0</v>
      </c>
      <c r="AO926" s="8">
        <f t="shared" si="405"/>
        <v>0</v>
      </c>
      <c r="AP926" s="8">
        <f t="shared" si="406"/>
        <v>3</v>
      </c>
    </row>
    <row r="927" spans="1:43" x14ac:dyDescent="0.25">
      <c r="A927" s="8" t="s">
        <v>2389</v>
      </c>
      <c r="B927" s="8" t="s">
        <v>2397</v>
      </c>
      <c r="C927" s="9" t="s">
        <v>2201</v>
      </c>
      <c r="D927" s="10" t="s">
        <v>1393</v>
      </c>
      <c r="E927" s="8" t="s">
        <v>1394</v>
      </c>
      <c r="F927" s="11">
        <v>0</v>
      </c>
      <c r="G927" s="11">
        <v>17</v>
      </c>
      <c r="H927" s="11">
        <f t="shared" si="387"/>
        <v>17</v>
      </c>
      <c r="I927" s="59" t="s">
        <v>2457</v>
      </c>
      <c r="J927" s="11">
        <v>0</v>
      </c>
      <c r="K927" s="11">
        <v>0</v>
      </c>
      <c r="L927" s="57">
        <v>0</v>
      </c>
      <c r="M927" s="8">
        <v>0</v>
      </c>
      <c r="N927" s="12">
        <f t="shared" si="388"/>
        <v>0</v>
      </c>
      <c r="O927" s="8">
        <v>0</v>
      </c>
      <c r="P927" s="12">
        <f t="shared" si="389"/>
        <v>0</v>
      </c>
      <c r="Q927" s="8">
        <v>0</v>
      </c>
      <c r="R927" s="12">
        <f t="shared" si="390"/>
        <v>0</v>
      </c>
      <c r="S927" s="8">
        <v>3</v>
      </c>
      <c r="T927" s="8">
        <v>0</v>
      </c>
      <c r="U927" s="8">
        <v>0</v>
      </c>
      <c r="V927" s="8"/>
      <c r="W927" s="8">
        <v>0</v>
      </c>
      <c r="X927" s="8">
        <v>0</v>
      </c>
      <c r="Y927" s="17">
        <f t="shared" si="391"/>
        <v>0</v>
      </c>
      <c r="Z927" s="17">
        <f t="shared" si="392"/>
        <v>0</v>
      </c>
      <c r="AA927" s="17">
        <f t="shared" si="393"/>
        <v>0</v>
      </c>
      <c r="AB927" s="17">
        <f t="shared" si="394"/>
        <v>0</v>
      </c>
      <c r="AC927" s="17">
        <f t="shared" si="395"/>
        <v>0</v>
      </c>
      <c r="AD927" s="8">
        <v>0</v>
      </c>
      <c r="AE927" s="12">
        <f t="shared" si="396"/>
        <v>0</v>
      </c>
      <c r="AF927" s="19">
        <f t="shared" si="397"/>
        <v>0</v>
      </c>
      <c r="AG927" s="19">
        <f t="shared" si="398"/>
        <v>1</v>
      </c>
      <c r="AH927" s="19">
        <f t="shared" si="399"/>
        <v>0</v>
      </c>
      <c r="AI927" s="19">
        <f t="shared" si="400"/>
        <v>0</v>
      </c>
      <c r="AJ927" s="19">
        <f t="shared" si="410"/>
        <v>0</v>
      </c>
      <c r="AK927" s="19">
        <f t="shared" si="401"/>
        <v>0</v>
      </c>
      <c r="AL927" s="19">
        <f t="shared" si="402"/>
        <v>1</v>
      </c>
      <c r="AM927" s="8">
        <f t="shared" si="403"/>
        <v>0</v>
      </c>
      <c r="AN927" s="8">
        <f t="shared" si="404"/>
        <v>0</v>
      </c>
      <c r="AO927" s="8">
        <f t="shared" si="405"/>
        <v>0</v>
      </c>
      <c r="AP927" s="8">
        <f t="shared" si="406"/>
        <v>2</v>
      </c>
    </row>
    <row r="928" spans="1:43" x14ac:dyDescent="0.25">
      <c r="A928" s="8" t="s">
        <v>2389</v>
      </c>
      <c r="B928" s="8" t="s">
        <v>2397</v>
      </c>
      <c r="C928" s="9" t="s">
        <v>2364</v>
      </c>
      <c r="D928" s="10" t="s">
        <v>1395</v>
      </c>
      <c r="E928" s="8" t="s">
        <v>1396</v>
      </c>
      <c r="F928" s="11">
        <v>25</v>
      </c>
      <c r="G928" s="11">
        <v>22</v>
      </c>
      <c r="H928" s="11">
        <f t="shared" si="387"/>
        <v>-3</v>
      </c>
      <c r="I928" s="52">
        <f t="shared" ref="I928:I959" si="412">H928/F928</f>
        <v>-0.12</v>
      </c>
      <c r="J928" s="11">
        <v>8</v>
      </c>
      <c r="K928" s="11">
        <v>5</v>
      </c>
      <c r="L928" s="14">
        <f t="shared" ref="L928:L953" si="413">IFERROR(K928/J928,"0%")</f>
        <v>0.625</v>
      </c>
      <c r="M928" s="8">
        <v>14</v>
      </c>
      <c r="N928" s="12">
        <f t="shared" si="388"/>
        <v>0.63636363636363635</v>
      </c>
      <c r="O928" s="8">
        <v>19</v>
      </c>
      <c r="P928" s="12">
        <f t="shared" si="389"/>
        <v>0.86363636363636365</v>
      </c>
      <c r="Q928" s="8">
        <v>16</v>
      </c>
      <c r="R928" s="12">
        <f t="shared" si="390"/>
        <v>0.72727272727272729</v>
      </c>
      <c r="S928" s="8">
        <v>2</v>
      </c>
      <c r="T928" s="8">
        <v>0</v>
      </c>
      <c r="U928" s="8">
        <v>0</v>
      </c>
      <c r="V928" s="8"/>
      <c r="W928" s="8">
        <v>3</v>
      </c>
      <c r="X928" s="8">
        <v>0</v>
      </c>
      <c r="Y928" s="17">
        <f t="shared" si="391"/>
        <v>0</v>
      </c>
      <c r="Z928" s="17">
        <f t="shared" si="392"/>
        <v>0</v>
      </c>
      <c r="AA928" s="17">
        <f t="shared" si="393"/>
        <v>0</v>
      </c>
      <c r="AB928" s="17" t="str">
        <f t="shared" si="394"/>
        <v>YES</v>
      </c>
      <c r="AC928" s="17">
        <f t="shared" si="395"/>
        <v>0</v>
      </c>
      <c r="AD928" s="8">
        <v>14</v>
      </c>
      <c r="AE928" s="12">
        <f t="shared" si="396"/>
        <v>0.63636363636363635</v>
      </c>
      <c r="AF928" s="19">
        <f t="shared" si="397"/>
        <v>0</v>
      </c>
      <c r="AG928" s="19">
        <f t="shared" si="398"/>
        <v>0</v>
      </c>
      <c r="AH928" s="19">
        <f t="shared" si="399"/>
        <v>1</v>
      </c>
      <c r="AI928" s="19">
        <f t="shared" si="400"/>
        <v>1</v>
      </c>
      <c r="AJ928" s="19">
        <f t="shared" si="410"/>
        <v>1</v>
      </c>
      <c r="AK928" s="19">
        <f t="shared" si="401"/>
        <v>1</v>
      </c>
      <c r="AL928" s="19">
        <f t="shared" si="402"/>
        <v>0</v>
      </c>
      <c r="AM928" s="8">
        <f t="shared" si="403"/>
        <v>0</v>
      </c>
      <c r="AN928" s="8">
        <f t="shared" si="404"/>
        <v>1</v>
      </c>
      <c r="AO928" s="8">
        <f t="shared" si="405"/>
        <v>1</v>
      </c>
      <c r="AP928" s="8">
        <f t="shared" si="406"/>
        <v>6</v>
      </c>
    </row>
    <row r="929" spans="1:43" x14ac:dyDescent="0.25">
      <c r="A929" s="8" t="s">
        <v>2389</v>
      </c>
      <c r="B929" s="8" t="s">
        <v>2397</v>
      </c>
      <c r="C929" s="9" t="s">
        <v>2398</v>
      </c>
      <c r="D929" s="10" t="s">
        <v>1397</v>
      </c>
      <c r="E929" s="8" t="s">
        <v>1398</v>
      </c>
      <c r="F929" s="11">
        <v>29</v>
      </c>
      <c r="G929" s="11">
        <v>15</v>
      </c>
      <c r="H929" s="11">
        <f t="shared" si="387"/>
        <v>-14</v>
      </c>
      <c r="I929" s="52">
        <f t="shared" si="412"/>
        <v>-0.48275862068965519</v>
      </c>
      <c r="J929" s="11">
        <v>14</v>
      </c>
      <c r="K929" s="11">
        <v>2</v>
      </c>
      <c r="L929" s="14">
        <f t="shared" si="413"/>
        <v>0.14285714285714285</v>
      </c>
      <c r="M929" s="8">
        <v>5</v>
      </c>
      <c r="N929" s="12">
        <f t="shared" si="388"/>
        <v>0.33333333333333331</v>
      </c>
      <c r="O929" s="8">
        <v>9</v>
      </c>
      <c r="P929" s="12">
        <f t="shared" si="389"/>
        <v>0.6</v>
      </c>
      <c r="Q929" s="8">
        <v>5</v>
      </c>
      <c r="R929" s="12">
        <f t="shared" si="390"/>
        <v>0.33333333333333331</v>
      </c>
      <c r="S929" s="8">
        <v>4</v>
      </c>
      <c r="T929" s="8">
        <v>0</v>
      </c>
      <c r="U929" s="8">
        <v>0</v>
      </c>
      <c r="V929" s="8"/>
      <c r="W929" s="8">
        <v>0</v>
      </c>
      <c r="X929" s="8">
        <v>1</v>
      </c>
      <c r="Y929" s="17">
        <f t="shared" si="391"/>
        <v>0</v>
      </c>
      <c r="Z929" s="17">
        <f t="shared" si="392"/>
        <v>0</v>
      </c>
      <c r="AA929" s="17">
        <f t="shared" si="393"/>
        <v>0</v>
      </c>
      <c r="AB929" s="17">
        <f t="shared" si="394"/>
        <v>0</v>
      </c>
      <c r="AC929" s="17" t="str">
        <f t="shared" si="395"/>
        <v>YES</v>
      </c>
      <c r="AD929" s="8">
        <v>2</v>
      </c>
      <c r="AE929" s="12">
        <f t="shared" si="396"/>
        <v>0.13333333333333333</v>
      </c>
      <c r="AF929" s="19">
        <f t="shared" si="397"/>
        <v>0</v>
      </c>
      <c r="AG929" s="19">
        <f t="shared" si="398"/>
        <v>0</v>
      </c>
      <c r="AH929" s="19">
        <f t="shared" si="399"/>
        <v>0</v>
      </c>
      <c r="AI929" s="19">
        <f t="shared" si="400"/>
        <v>0</v>
      </c>
      <c r="AJ929" s="19">
        <f t="shared" si="410"/>
        <v>0</v>
      </c>
      <c r="AK929" s="19">
        <f t="shared" si="401"/>
        <v>0</v>
      </c>
      <c r="AL929" s="19">
        <f t="shared" si="402"/>
        <v>1</v>
      </c>
      <c r="AM929" s="8">
        <f t="shared" si="403"/>
        <v>0</v>
      </c>
      <c r="AN929" s="8">
        <f t="shared" si="404"/>
        <v>1</v>
      </c>
      <c r="AO929" s="8">
        <f t="shared" si="405"/>
        <v>0</v>
      </c>
      <c r="AP929" s="8">
        <f t="shared" si="406"/>
        <v>2</v>
      </c>
    </row>
    <row r="930" spans="1:43" x14ac:dyDescent="0.25">
      <c r="A930" s="8" t="s">
        <v>2389</v>
      </c>
      <c r="B930" s="8" t="s">
        <v>2397</v>
      </c>
      <c r="C930" s="9" t="s">
        <v>2399</v>
      </c>
      <c r="D930" s="10" t="s">
        <v>1399</v>
      </c>
      <c r="E930" s="8" t="s">
        <v>1623</v>
      </c>
      <c r="F930" s="11">
        <v>13</v>
      </c>
      <c r="G930" s="11">
        <v>22</v>
      </c>
      <c r="H930" s="11">
        <f t="shared" si="387"/>
        <v>9</v>
      </c>
      <c r="I930" s="52">
        <f t="shared" si="412"/>
        <v>0.69230769230769229</v>
      </c>
      <c r="J930" s="11">
        <v>7</v>
      </c>
      <c r="K930" s="11">
        <v>1</v>
      </c>
      <c r="L930" s="14">
        <f t="shared" si="413"/>
        <v>0.14285714285714285</v>
      </c>
      <c r="M930" s="8">
        <v>6</v>
      </c>
      <c r="N930" s="12">
        <f t="shared" si="388"/>
        <v>0.27272727272727271</v>
      </c>
      <c r="O930" s="8">
        <v>14</v>
      </c>
      <c r="P930" s="12">
        <f t="shared" si="389"/>
        <v>0.63636363636363635</v>
      </c>
      <c r="Q930" s="8">
        <v>2</v>
      </c>
      <c r="R930" s="12">
        <f t="shared" si="390"/>
        <v>9.0909090909090912E-2</v>
      </c>
      <c r="S930" s="8">
        <v>1</v>
      </c>
      <c r="T930" s="8">
        <v>0</v>
      </c>
      <c r="U930" s="8">
        <v>0</v>
      </c>
      <c r="V930" s="8"/>
      <c r="W930" s="8">
        <v>0</v>
      </c>
      <c r="X930" s="8">
        <v>0</v>
      </c>
      <c r="Y930" s="17">
        <f t="shared" si="391"/>
        <v>0</v>
      </c>
      <c r="Z930" s="17">
        <f t="shared" si="392"/>
        <v>0</v>
      </c>
      <c r="AA930" s="17">
        <f t="shared" si="393"/>
        <v>0</v>
      </c>
      <c r="AB930" s="17">
        <f t="shared" si="394"/>
        <v>0</v>
      </c>
      <c r="AC930" s="17">
        <f t="shared" si="395"/>
        <v>0</v>
      </c>
      <c r="AD930" s="8">
        <v>2</v>
      </c>
      <c r="AE930" s="12">
        <f t="shared" si="396"/>
        <v>9.0909090909090912E-2</v>
      </c>
      <c r="AF930" s="19">
        <f t="shared" si="397"/>
        <v>0</v>
      </c>
      <c r="AG930" s="19">
        <f t="shared" si="398"/>
        <v>1</v>
      </c>
      <c r="AH930" s="19">
        <f t="shared" si="399"/>
        <v>0</v>
      </c>
      <c r="AI930" s="19">
        <f t="shared" si="400"/>
        <v>0</v>
      </c>
      <c r="AJ930" s="19">
        <f t="shared" si="410"/>
        <v>0</v>
      </c>
      <c r="AK930" s="19">
        <f t="shared" si="401"/>
        <v>0</v>
      </c>
      <c r="AL930" s="19">
        <f t="shared" si="402"/>
        <v>0</v>
      </c>
      <c r="AM930" s="8">
        <f t="shared" si="403"/>
        <v>0</v>
      </c>
      <c r="AN930" s="8">
        <f t="shared" si="404"/>
        <v>0</v>
      </c>
      <c r="AO930" s="8">
        <f t="shared" si="405"/>
        <v>0</v>
      </c>
      <c r="AP930" s="8">
        <f t="shared" si="406"/>
        <v>1</v>
      </c>
    </row>
    <row r="931" spans="1:43" x14ac:dyDescent="0.25">
      <c r="A931" s="8" t="s">
        <v>2389</v>
      </c>
      <c r="B931" s="8" t="s">
        <v>2397</v>
      </c>
      <c r="C931" s="9" t="s">
        <v>2400</v>
      </c>
      <c r="D931" s="10" t="s">
        <v>1400</v>
      </c>
      <c r="E931" s="8" t="s">
        <v>1401</v>
      </c>
      <c r="F931" s="11">
        <v>25</v>
      </c>
      <c r="G931" s="11">
        <v>70</v>
      </c>
      <c r="H931" s="11">
        <f t="shared" si="387"/>
        <v>45</v>
      </c>
      <c r="I931" s="52">
        <f t="shared" si="412"/>
        <v>1.8</v>
      </c>
      <c r="J931" s="11">
        <v>24</v>
      </c>
      <c r="K931" s="11">
        <v>1</v>
      </c>
      <c r="L931" s="14">
        <f t="shared" si="413"/>
        <v>4.1666666666666664E-2</v>
      </c>
      <c r="M931" s="8">
        <v>1</v>
      </c>
      <c r="N931" s="12">
        <f t="shared" si="388"/>
        <v>1.4285714285714285E-2</v>
      </c>
      <c r="O931" s="8">
        <v>16</v>
      </c>
      <c r="P931" s="12">
        <f t="shared" si="389"/>
        <v>0.22857142857142856</v>
      </c>
      <c r="Q931" s="8">
        <v>1</v>
      </c>
      <c r="R931" s="12">
        <f t="shared" si="390"/>
        <v>1.4285714285714285E-2</v>
      </c>
      <c r="S931" s="8">
        <v>0</v>
      </c>
      <c r="T931" s="8">
        <v>0</v>
      </c>
      <c r="U931" s="8">
        <v>0</v>
      </c>
      <c r="V931" s="8"/>
      <c r="W931" s="8">
        <v>0</v>
      </c>
      <c r="X931" s="8">
        <v>0</v>
      </c>
      <c r="Y931" s="17">
        <f t="shared" si="391"/>
        <v>0</v>
      </c>
      <c r="Z931" s="17">
        <f t="shared" si="392"/>
        <v>0</v>
      </c>
      <c r="AA931" s="17">
        <f t="shared" si="393"/>
        <v>0</v>
      </c>
      <c r="AB931" s="17">
        <f t="shared" si="394"/>
        <v>0</v>
      </c>
      <c r="AC931" s="17">
        <f t="shared" si="395"/>
        <v>0</v>
      </c>
      <c r="AD931" s="8">
        <v>0</v>
      </c>
      <c r="AE931" s="12">
        <f t="shared" si="396"/>
        <v>0</v>
      </c>
      <c r="AF931" s="19">
        <f t="shared" si="397"/>
        <v>1</v>
      </c>
      <c r="AG931" s="19">
        <f t="shared" si="398"/>
        <v>1</v>
      </c>
      <c r="AH931" s="19">
        <f t="shared" si="399"/>
        <v>0</v>
      </c>
      <c r="AI931" s="19">
        <f t="shared" si="400"/>
        <v>0</v>
      </c>
      <c r="AJ931" s="19">
        <f t="shared" si="410"/>
        <v>0</v>
      </c>
      <c r="AK931" s="19">
        <f t="shared" si="401"/>
        <v>0</v>
      </c>
      <c r="AL931" s="19">
        <f t="shared" si="402"/>
        <v>0</v>
      </c>
      <c r="AM931" s="8">
        <f t="shared" si="403"/>
        <v>0</v>
      </c>
      <c r="AN931" s="8">
        <f t="shared" si="404"/>
        <v>0</v>
      </c>
      <c r="AO931" s="8">
        <f t="shared" si="405"/>
        <v>0</v>
      </c>
      <c r="AP931" s="8">
        <f t="shared" si="406"/>
        <v>2</v>
      </c>
    </row>
    <row r="932" spans="1:43" x14ac:dyDescent="0.25">
      <c r="A932" s="8" t="s">
        <v>2389</v>
      </c>
      <c r="B932" s="8" t="s">
        <v>2397</v>
      </c>
      <c r="C932" s="9" t="s">
        <v>2401</v>
      </c>
      <c r="D932" s="10" t="s">
        <v>1402</v>
      </c>
      <c r="E932" s="8" t="s">
        <v>1403</v>
      </c>
      <c r="F932" s="11">
        <v>15</v>
      </c>
      <c r="G932" s="11">
        <v>13</v>
      </c>
      <c r="H932" s="11">
        <f t="shared" si="387"/>
        <v>-2</v>
      </c>
      <c r="I932" s="52">
        <f t="shared" si="412"/>
        <v>-0.13333333333333333</v>
      </c>
      <c r="J932" s="11">
        <v>7</v>
      </c>
      <c r="K932" s="11">
        <v>3</v>
      </c>
      <c r="L932" s="14">
        <f t="shared" si="413"/>
        <v>0.42857142857142855</v>
      </c>
      <c r="M932" s="8">
        <v>8</v>
      </c>
      <c r="N932" s="12">
        <f t="shared" si="388"/>
        <v>0.61538461538461542</v>
      </c>
      <c r="O932" s="8">
        <v>11</v>
      </c>
      <c r="P932" s="12">
        <f t="shared" si="389"/>
        <v>0.84615384615384615</v>
      </c>
      <c r="Q932" s="8">
        <v>11</v>
      </c>
      <c r="R932" s="12">
        <f t="shared" si="390"/>
        <v>0.84615384615384615</v>
      </c>
      <c r="S932" s="8">
        <v>2</v>
      </c>
      <c r="T932" s="8">
        <v>0</v>
      </c>
      <c r="U932" s="8">
        <v>0</v>
      </c>
      <c r="V932" s="8"/>
      <c r="W932" s="8">
        <v>2</v>
      </c>
      <c r="X932" s="8">
        <v>0</v>
      </c>
      <c r="Y932" s="17">
        <f t="shared" si="391"/>
        <v>0</v>
      </c>
      <c r="Z932" s="17">
        <f t="shared" si="392"/>
        <v>0</v>
      </c>
      <c r="AA932" s="17">
        <f t="shared" si="393"/>
        <v>0</v>
      </c>
      <c r="AB932" s="17" t="str">
        <f t="shared" si="394"/>
        <v>YES</v>
      </c>
      <c r="AC932" s="17">
        <f t="shared" si="395"/>
        <v>0</v>
      </c>
      <c r="AD932" s="8">
        <v>3</v>
      </c>
      <c r="AE932" s="12">
        <f t="shared" si="396"/>
        <v>0.23076923076923078</v>
      </c>
      <c r="AF932" s="19">
        <f t="shared" si="397"/>
        <v>0</v>
      </c>
      <c r="AG932" s="19">
        <f t="shared" si="398"/>
        <v>0</v>
      </c>
      <c r="AH932" s="19">
        <f t="shared" si="399"/>
        <v>0</v>
      </c>
      <c r="AI932" s="19">
        <f t="shared" si="400"/>
        <v>1</v>
      </c>
      <c r="AJ932" s="19">
        <f t="shared" si="410"/>
        <v>1</v>
      </c>
      <c r="AK932" s="19">
        <f t="shared" si="401"/>
        <v>1</v>
      </c>
      <c r="AL932" s="19">
        <f t="shared" si="402"/>
        <v>0</v>
      </c>
      <c r="AM932" s="8">
        <f t="shared" si="403"/>
        <v>0</v>
      </c>
      <c r="AN932" s="8">
        <f t="shared" si="404"/>
        <v>1</v>
      </c>
      <c r="AO932" s="8">
        <f t="shared" si="405"/>
        <v>0</v>
      </c>
      <c r="AP932" s="8">
        <f t="shared" si="406"/>
        <v>4</v>
      </c>
    </row>
    <row r="933" spans="1:43" x14ac:dyDescent="0.25">
      <c r="A933" s="8" t="s">
        <v>2389</v>
      </c>
      <c r="B933" s="8" t="s">
        <v>2402</v>
      </c>
      <c r="C933" s="9" t="s">
        <v>1986</v>
      </c>
      <c r="D933" s="10" t="s">
        <v>1404</v>
      </c>
      <c r="E933" s="8" t="s">
        <v>1405</v>
      </c>
      <c r="F933" s="11">
        <v>35</v>
      </c>
      <c r="G933" s="11">
        <v>37</v>
      </c>
      <c r="H933" s="11">
        <f t="shared" si="387"/>
        <v>2</v>
      </c>
      <c r="I933" s="52">
        <f t="shared" si="412"/>
        <v>5.7142857142857141E-2</v>
      </c>
      <c r="J933" s="11">
        <v>14</v>
      </c>
      <c r="K933" s="11">
        <v>7</v>
      </c>
      <c r="L933" s="14">
        <f t="shared" si="413"/>
        <v>0.5</v>
      </c>
      <c r="M933" s="8">
        <v>12</v>
      </c>
      <c r="N933" s="12">
        <f t="shared" si="388"/>
        <v>0.32432432432432434</v>
      </c>
      <c r="O933" s="8">
        <v>19</v>
      </c>
      <c r="P933" s="12">
        <f t="shared" si="389"/>
        <v>0.51351351351351349</v>
      </c>
      <c r="Q933" s="8">
        <v>24</v>
      </c>
      <c r="R933" s="12">
        <f t="shared" si="390"/>
        <v>0.64864864864864868</v>
      </c>
      <c r="S933" s="8">
        <v>11</v>
      </c>
      <c r="T933" s="8">
        <v>0</v>
      </c>
      <c r="U933" s="8">
        <v>1</v>
      </c>
      <c r="V933" s="8"/>
      <c r="W933" s="8">
        <v>0</v>
      </c>
      <c r="X933" s="8">
        <v>0</v>
      </c>
      <c r="Y933" s="17">
        <f t="shared" si="391"/>
        <v>0</v>
      </c>
      <c r="Z933" s="17" t="str">
        <f t="shared" si="392"/>
        <v>YES</v>
      </c>
      <c r="AA933" s="17">
        <f t="shared" si="393"/>
        <v>0</v>
      </c>
      <c r="AB933" s="17">
        <f t="shared" si="394"/>
        <v>0</v>
      </c>
      <c r="AC933" s="17">
        <f t="shared" si="395"/>
        <v>0</v>
      </c>
      <c r="AD933" s="8">
        <v>24</v>
      </c>
      <c r="AE933" s="12">
        <f t="shared" si="396"/>
        <v>0.64864864864864868</v>
      </c>
      <c r="AF933" s="19">
        <f t="shared" si="397"/>
        <v>1</v>
      </c>
      <c r="AG933" s="19">
        <f t="shared" si="398"/>
        <v>0</v>
      </c>
      <c r="AH933" s="19">
        <f t="shared" si="399"/>
        <v>1</v>
      </c>
      <c r="AI933" s="19">
        <f t="shared" si="400"/>
        <v>0</v>
      </c>
      <c r="AJ933" s="19">
        <f t="shared" si="410"/>
        <v>0</v>
      </c>
      <c r="AK933" s="19">
        <f t="shared" si="401"/>
        <v>1</v>
      </c>
      <c r="AL933" s="19">
        <f t="shared" si="402"/>
        <v>1</v>
      </c>
      <c r="AM933" s="8">
        <f t="shared" si="403"/>
        <v>1</v>
      </c>
      <c r="AN933" s="8">
        <f t="shared" si="404"/>
        <v>0</v>
      </c>
      <c r="AO933" s="8">
        <f t="shared" si="405"/>
        <v>1</v>
      </c>
      <c r="AP933" s="8">
        <f t="shared" si="406"/>
        <v>6</v>
      </c>
    </row>
    <row r="934" spans="1:43" x14ac:dyDescent="0.25">
      <c r="A934" s="8" t="s">
        <v>2389</v>
      </c>
      <c r="B934" s="8" t="s">
        <v>2402</v>
      </c>
      <c r="C934" s="9" t="s">
        <v>1959</v>
      </c>
      <c r="D934" s="10" t="s">
        <v>1406</v>
      </c>
      <c r="E934" s="8" t="s">
        <v>1407</v>
      </c>
      <c r="F934" s="11">
        <v>12</v>
      </c>
      <c r="G934" s="11">
        <v>13</v>
      </c>
      <c r="H934" s="11">
        <f t="shared" si="387"/>
        <v>1</v>
      </c>
      <c r="I934" s="52">
        <f t="shared" si="412"/>
        <v>8.3333333333333329E-2</v>
      </c>
      <c r="J934" s="11">
        <v>6</v>
      </c>
      <c r="K934" s="11">
        <v>3</v>
      </c>
      <c r="L934" s="14">
        <f t="shared" si="413"/>
        <v>0.5</v>
      </c>
      <c r="M934" s="8">
        <v>6</v>
      </c>
      <c r="N934" s="12">
        <f t="shared" si="388"/>
        <v>0.46153846153846156</v>
      </c>
      <c r="O934" s="8">
        <v>12</v>
      </c>
      <c r="P934" s="12">
        <f t="shared" si="389"/>
        <v>0.92307692307692313</v>
      </c>
      <c r="Q934" s="8">
        <v>6</v>
      </c>
      <c r="R934" s="12">
        <f t="shared" si="390"/>
        <v>0.46153846153846156</v>
      </c>
      <c r="S934" s="8">
        <v>6</v>
      </c>
      <c r="T934" s="8">
        <v>0</v>
      </c>
      <c r="U934" s="8">
        <v>0</v>
      </c>
      <c r="V934" s="8"/>
      <c r="W934" s="8">
        <v>0</v>
      </c>
      <c r="X934" s="8">
        <v>0</v>
      </c>
      <c r="Y934" s="17">
        <f t="shared" si="391"/>
        <v>0</v>
      </c>
      <c r="Z934" s="17">
        <f t="shared" si="392"/>
        <v>0</v>
      </c>
      <c r="AA934" s="17">
        <f t="shared" si="393"/>
        <v>0</v>
      </c>
      <c r="AB934" s="17">
        <f t="shared" si="394"/>
        <v>0</v>
      </c>
      <c r="AC934" s="17">
        <f t="shared" si="395"/>
        <v>0</v>
      </c>
      <c r="AD934" s="8">
        <v>9</v>
      </c>
      <c r="AE934" s="12">
        <f t="shared" si="396"/>
        <v>0.69230769230769229</v>
      </c>
      <c r="AF934" s="19">
        <f t="shared" si="397"/>
        <v>0</v>
      </c>
      <c r="AG934" s="19">
        <f t="shared" si="398"/>
        <v>0</v>
      </c>
      <c r="AH934" s="19">
        <f t="shared" si="399"/>
        <v>1</v>
      </c>
      <c r="AI934" s="19">
        <f t="shared" si="400"/>
        <v>1</v>
      </c>
      <c r="AJ934" s="19">
        <f t="shared" si="410"/>
        <v>1</v>
      </c>
      <c r="AK934" s="19">
        <f t="shared" si="401"/>
        <v>0</v>
      </c>
      <c r="AL934" s="19">
        <f t="shared" si="402"/>
        <v>1</v>
      </c>
      <c r="AM934" s="8">
        <f t="shared" si="403"/>
        <v>0</v>
      </c>
      <c r="AN934" s="8">
        <f t="shared" si="404"/>
        <v>0</v>
      </c>
      <c r="AO934" s="8">
        <f t="shared" si="405"/>
        <v>1</v>
      </c>
      <c r="AP934" s="8">
        <f t="shared" si="406"/>
        <v>5</v>
      </c>
    </row>
    <row r="935" spans="1:43" x14ac:dyDescent="0.25">
      <c r="A935" s="8" t="s">
        <v>2389</v>
      </c>
      <c r="B935" s="8" t="s">
        <v>2402</v>
      </c>
      <c r="C935" s="9" t="s">
        <v>2122</v>
      </c>
      <c r="D935" s="10" t="s">
        <v>1408</v>
      </c>
      <c r="E935" s="8" t="s">
        <v>1409</v>
      </c>
      <c r="F935" s="11">
        <v>15</v>
      </c>
      <c r="G935" s="11">
        <v>18</v>
      </c>
      <c r="H935" s="11">
        <f t="shared" si="387"/>
        <v>3</v>
      </c>
      <c r="I935" s="52">
        <f t="shared" si="412"/>
        <v>0.2</v>
      </c>
      <c r="J935" s="11">
        <v>8</v>
      </c>
      <c r="K935" s="11">
        <v>2</v>
      </c>
      <c r="L935" s="14">
        <f t="shared" si="413"/>
        <v>0.25</v>
      </c>
      <c r="M935" s="8">
        <v>4</v>
      </c>
      <c r="N935" s="12">
        <f t="shared" si="388"/>
        <v>0.22222222222222221</v>
      </c>
      <c r="O935" s="8">
        <v>12</v>
      </c>
      <c r="P935" s="12">
        <f t="shared" si="389"/>
        <v>0.66666666666666663</v>
      </c>
      <c r="Q935" s="8">
        <v>7</v>
      </c>
      <c r="R935" s="12">
        <f t="shared" si="390"/>
        <v>0.3888888888888889</v>
      </c>
      <c r="S935" s="8">
        <v>2</v>
      </c>
      <c r="T935" s="8">
        <v>0</v>
      </c>
      <c r="U935" s="8">
        <v>0</v>
      </c>
      <c r="V935" s="8"/>
      <c r="W935" s="8">
        <v>0</v>
      </c>
      <c r="X935" s="8">
        <v>0</v>
      </c>
      <c r="Y935" s="17">
        <f t="shared" si="391"/>
        <v>0</v>
      </c>
      <c r="Z935" s="17">
        <f t="shared" si="392"/>
        <v>0</v>
      </c>
      <c r="AA935" s="17">
        <f t="shared" si="393"/>
        <v>0</v>
      </c>
      <c r="AB935" s="17">
        <f t="shared" si="394"/>
        <v>0</v>
      </c>
      <c r="AC935" s="17">
        <f t="shared" si="395"/>
        <v>0</v>
      </c>
      <c r="AD935" s="8">
        <v>8</v>
      </c>
      <c r="AE935" s="12">
        <f t="shared" si="396"/>
        <v>0.44444444444444442</v>
      </c>
      <c r="AF935" s="19">
        <f t="shared" si="397"/>
        <v>0</v>
      </c>
      <c r="AG935" s="19">
        <f t="shared" si="398"/>
        <v>1</v>
      </c>
      <c r="AH935" s="19">
        <f t="shared" si="399"/>
        <v>0</v>
      </c>
      <c r="AI935" s="19">
        <f t="shared" si="400"/>
        <v>0</v>
      </c>
      <c r="AJ935" s="19">
        <f t="shared" si="410"/>
        <v>0</v>
      </c>
      <c r="AK935" s="19">
        <f t="shared" si="401"/>
        <v>0</v>
      </c>
      <c r="AL935" s="19">
        <f t="shared" si="402"/>
        <v>0</v>
      </c>
      <c r="AM935" s="8">
        <f t="shared" si="403"/>
        <v>0</v>
      </c>
      <c r="AN935" s="8">
        <f t="shared" si="404"/>
        <v>0</v>
      </c>
      <c r="AO935" s="8">
        <f t="shared" si="405"/>
        <v>0</v>
      </c>
      <c r="AP935" s="8">
        <f t="shared" si="406"/>
        <v>1</v>
      </c>
    </row>
    <row r="936" spans="1:43" x14ac:dyDescent="0.25">
      <c r="A936" s="20" t="s">
        <v>2389</v>
      </c>
      <c r="B936" s="20" t="s">
        <v>2402</v>
      </c>
      <c r="C936" s="21" t="s">
        <v>2150</v>
      </c>
      <c r="D936" s="22" t="s">
        <v>1410</v>
      </c>
      <c r="E936" s="20" t="s">
        <v>1411</v>
      </c>
      <c r="F936" s="23">
        <v>4</v>
      </c>
      <c r="G936" s="23">
        <v>6</v>
      </c>
      <c r="H936" s="23">
        <f t="shared" si="387"/>
        <v>2</v>
      </c>
      <c r="I936" s="53">
        <f t="shared" si="412"/>
        <v>0.5</v>
      </c>
      <c r="J936" s="23">
        <v>4</v>
      </c>
      <c r="K936" s="23">
        <v>3</v>
      </c>
      <c r="L936" s="24">
        <f t="shared" si="413"/>
        <v>0.75</v>
      </c>
      <c r="M936" s="20">
        <v>3</v>
      </c>
      <c r="N936" s="25">
        <f t="shared" si="388"/>
        <v>0.5</v>
      </c>
      <c r="O936" s="20">
        <v>3</v>
      </c>
      <c r="P936" s="25">
        <f t="shared" si="389"/>
        <v>0.5</v>
      </c>
      <c r="Q936" s="20">
        <v>3</v>
      </c>
      <c r="R936" s="25">
        <f t="shared" si="390"/>
        <v>0.5</v>
      </c>
      <c r="S936" s="20">
        <v>2</v>
      </c>
      <c r="T936" s="20">
        <v>0</v>
      </c>
      <c r="U936" s="20">
        <v>0</v>
      </c>
      <c r="V936" s="20"/>
      <c r="W936" s="20">
        <v>0</v>
      </c>
      <c r="X936" s="20">
        <v>0</v>
      </c>
      <c r="Y936" s="26">
        <f t="shared" si="391"/>
        <v>0</v>
      </c>
      <c r="Z936" s="26">
        <f t="shared" si="392"/>
        <v>0</v>
      </c>
      <c r="AA936" s="26">
        <f t="shared" si="393"/>
        <v>0</v>
      </c>
      <c r="AB936" s="26">
        <f t="shared" si="394"/>
        <v>0</v>
      </c>
      <c r="AC936" s="26">
        <f t="shared" si="395"/>
        <v>0</v>
      </c>
      <c r="AD936" s="20">
        <v>3</v>
      </c>
      <c r="AE936" s="25">
        <f t="shared" si="396"/>
        <v>0.5</v>
      </c>
      <c r="AF936" s="27">
        <f t="shared" si="397"/>
        <v>0</v>
      </c>
      <c r="AG936" s="27">
        <f t="shared" si="398"/>
        <v>1</v>
      </c>
      <c r="AH936" s="27">
        <f t="shared" si="399"/>
        <v>1</v>
      </c>
      <c r="AI936" s="27">
        <f t="shared" si="400"/>
        <v>1</v>
      </c>
      <c r="AJ936" s="27">
        <f t="shared" si="410"/>
        <v>0</v>
      </c>
      <c r="AK936" s="27">
        <f t="shared" si="401"/>
        <v>1</v>
      </c>
      <c r="AL936" s="27">
        <f t="shared" si="402"/>
        <v>0</v>
      </c>
      <c r="AM936" s="20">
        <f t="shared" si="403"/>
        <v>0</v>
      </c>
      <c r="AN936" s="20">
        <f t="shared" si="404"/>
        <v>0</v>
      </c>
      <c r="AO936" s="20">
        <f t="shared" si="405"/>
        <v>0</v>
      </c>
      <c r="AP936" s="20">
        <f t="shared" si="406"/>
        <v>4</v>
      </c>
      <c r="AQ936" s="28"/>
    </row>
    <row r="937" spans="1:43" x14ac:dyDescent="0.25">
      <c r="A937" s="8" t="s">
        <v>2389</v>
      </c>
      <c r="B937" s="8" t="s">
        <v>2402</v>
      </c>
      <c r="C937" s="9" t="s">
        <v>2141</v>
      </c>
      <c r="D937" s="10" t="s">
        <v>1412</v>
      </c>
      <c r="E937" s="8" t="s">
        <v>1413</v>
      </c>
      <c r="F937" s="11">
        <v>18</v>
      </c>
      <c r="G937" s="11">
        <v>20</v>
      </c>
      <c r="H937" s="11">
        <f t="shared" si="387"/>
        <v>2</v>
      </c>
      <c r="I937" s="52">
        <f t="shared" si="412"/>
        <v>0.1111111111111111</v>
      </c>
      <c r="J937" s="11">
        <v>7</v>
      </c>
      <c r="K937" s="11">
        <v>2</v>
      </c>
      <c r="L937" s="14">
        <f t="shared" si="413"/>
        <v>0.2857142857142857</v>
      </c>
      <c r="M937" s="8">
        <v>7</v>
      </c>
      <c r="N937" s="12">
        <f t="shared" si="388"/>
        <v>0.35</v>
      </c>
      <c r="O937" s="8">
        <v>19</v>
      </c>
      <c r="P937" s="12">
        <f t="shared" si="389"/>
        <v>0.95</v>
      </c>
      <c r="Q937" s="8">
        <v>8</v>
      </c>
      <c r="R937" s="12">
        <f t="shared" si="390"/>
        <v>0.4</v>
      </c>
      <c r="S937" s="8">
        <v>4</v>
      </c>
      <c r="T937" s="8">
        <v>0</v>
      </c>
      <c r="U937" s="8">
        <v>0</v>
      </c>
      <c r="V937" s="8"/>
      <c r="W937" s="8">
        <v>0</v>
      </c>
      <c r="X937" s="8">
        <v>0</v>
      </c>
      <c r="Y937" s="17">
        <f t="shared" si="391"/>
        <v>0</v>
      </c>
      <c r="Z937" s="17">
        <f t="shared" si="392"/>
        <v>0</v>
      </c>
      <c r="AA937" s="17">
        <f t="shared" si="393"/>
        <v>0</v>
      </c>
      <c r="AB937" s="17">
        <f t="shared" si="394"/>
        <v>0</v>
      </c>
      <c r="AC937" s="17">
        <f t="shared" si="395"/>
        <v>0</v>
      </c>
      <c r="AD937" s="8">
        <v>15</v>
      </c>
      <c r="AE937" s="12">
        <f t="shared" si="396"/>
        <v>0.75</v>
      </c>
      <c r="AF937" s="19">
        <f t="shared" si="397"/>
        <v>0</v>
      </c>
      <c r="AG937" s="19">
        <f t="shared" si="398"/>
        <v>1</v>
      </c>
      <c r="AH937" s="19">
        <f t="shared" si="399"/>
        <v>0</v>
      </c>
      <c r="AI937" s="19">
        <f t="shared" si="400"/>
        <v>0</v>
      </c>
      <c r="AJ937" s="19">
        <f t="shared" si="410"/>
        <v>1</v>
      </c>
      <c r="AK937" s="19">
        <f t="shared" si="401"/>
        <v>0</v>
      </c>
      <c r="AL937" s="19">
        <f t="shared" si="402"/>
        <v>1</v>
      </c>
      <c r="AM937" s="8">
        <f t="shared" si="403"/>
        <v>0</v>
      </c>
      <c r="AN937" s="8">
        <f t="shared" si="404"/>
        <v>0</v>
      </c>
      <c r="AO937" s="8">
        <f t="shared" si="405"/>
        <v>1</v>
      </c>
      <c r="AP937" s="8">
        <f t="shared" si="406"/>
        <v>4</v>
      </c>
    </row>
    <row r="938" spans="1:43" x14ac:dyDescent="0.25">
      <c r="A938" s="20" t="s">
        <v>2389</v>
      </c>
      <c r="B938" s="20" t="s">
        <v>2402</v>
      </c>
      <c r="C938" s="21" t="s">
        <v>1966</v>
      </c>
      <c r="D938" s="22" t="s">
        <v>1414</v>
      </c>
      <c r="E938" s="20" t="s">
        <v>1415</v>
      </c>
      <c r="F938" s="23">
        <v>5</v>
      </c>
      <c r="G938" s="23">
        <v>4</v>
      </c>
      <c r="H938" s="23">
        <f t="shared" si="387"/>
        <v>-1</v>
      </c>
      <c r="I938" s="53">
        <f t="shared" si="412"/>
        <v>-0.2</v>
      </c>
      <c r="J938" s="23">
        <v>1</v>
      </c>
      <c r="K938" s="23">
        <v>1</v>
      </c>
      <c r="L938" s="24">
        <f t="shared" si="413"/>
        <v>1</v>
      </c>
      <c r="M938" s="20">
        <v>2</v>
      </c>
      <c r="N938" s="25">
        <f t="shared" si="388"/>
        <v>0.5</v>
      </c>
      <c r="O938" s="20">
        <v>2</v>
      </c>
      <c r="P938" s="25">
        <f t="shared" si="389"/>
        <v>0.5</v>
      </c>
      <c r="Q938" s="20">
        <v>2</v>
      </c>
      <c r="R938" s="25">
        <f t="shared" si="390"/>
        <v>0.5</v>
      </c>
      <c r="S938" s="20">
        <v>2</v>
      </c>
      <c r="T938" s="20">
        <v>0</v>
      </c>
      <c r="U938" s="20">
        <v>0</v>
      </c>
      <c r="V938" s="20"/>
      <c r="W938" s="20">
        <v>1</v>
      </c>
      <c r="X938" s="20">
        <v>0</v>
      </c>
      <c r="Y938" s="26">
        <f t="shared" si="391"/>
        <v>0</v>
      </c>
      <c r="Z938" s="26">
        <f t="shared" si="392"/>
        <v>0</v>
      </c>
      <c r="AA938" s="26">
        <f t="shared" si="393"/>
        <v>0</v>
      </c>
      <c r="AB938" s="26" t="str">
        <f t="shared" si="394"/>
        <v>YES</v>
      </c>
      <c r="AC938" s="26">
        <f t="shared" si="395"/>
        <v>0</v>
      </c>
      <c r="AD938" s="20">
        <v>2</v>
      </c>
      <c r="AE938" s="25">
        <f t="shared" si="396"/>
        <v>0.5</v>
      </c>
      <c r="AF938" s="27">
        <f t="shared" si="397"/>
        <v>0</v>
      </c>
      <c r="AG938" s="27">
        <f t="shared" si="398"/>
        <v>0</v>
      </c>
      <c r="AH938" s="27">
        <f t="shared" si="399"/>
        <v>1</v>
      </c>
      <c r="AI938" s="27">
        <f t="shared" si="400"/>
        <v>1</v>
      </c>
      <c r="AJ938" s="27">
        <f t="shared" si="410"/>
        <v>0</v>
      </c>
      <c r="AK938" s="27">
        <f t="shared" si="401"/>
        <v>1</v>
      </c>
      <c r="AL938" s="27">
        <f t="shared" si="402"/>
        <v>0</v>
      </c>
      <c r="AM938" s="20">
        <f t="shared" si="403"/>
        <v>0</v>
      </c>
      <c r="AN938" s="20">
        <f t="shared" si="404"/>
        <v>1</v>
      </c>
      <c r="AO938" s="20">
        <f t="shared" si="405"/>
        <v>0</v>
      </c>
      <c r="AP938" s="20">
        <f t="shared" si="406"/>
        <v>4</v>
      </c>
      <c r="AQ938" s="28"/>
    </row>
    <row r="939" spans="1:43" x14ac:dyDescent="0.25">
      <c r="A939" s="8" t="s">
        <v>2389</v>
      </c>
      <c r="B939" s="8" t="s">
        <v>2402</v>
      </c>
      <c r="C939" s="9" t="s">
        <v>1990</v>
      </c>
      <c r="D939" s="10" t="s">
        <v>1416</v>
      </c>
      <c r="E939" s="8" t="s">
        <v>1417</v>
      </c>
      <c r="F939" s="11">
        <v>22</v>
      </c>
      <c r="G939" s="11">
        <v>27</v>
      </c>
      <c r="H939" s="11">
        <f t="shared" si="387"/>
        <v>5</v>
      </c>
      <c r="I939" s="52">
        <f t="shared" si="412"/>
        <v>0.22727272727272727</v>
      </c>
      <c r="J939" s="11">
        <v>7</v>
      </c>
      <c r="K939" s="11">
        <v>5</v>
      </c>
      <c r="L939" s="14">
        <f t="shared" si="413"/>
        <v>0.7142857142857143</v>
      </c>
      <c r="M939" s="8">
        <v>12</v>
      </c>
      <c r="N939" s="12">
        <f t="shared" si="388"/>
        <v>0.44444444444444442</v>
      </c>
      <c r="O939" s="8">
        <v>19</v>
      </c>
      <c r="P939" s="12">
        <f t="shared" si="389"/>
        <v>0.70370370370370372</v>
      </c>
      <c r="Q939" s="8">
        <v>16</v>
      </c>
      <c r="R939" s="12">
        <f t="shared" si="390"/>
        <v>0.59259259259259256</v>
      </c>
      <c r="S939" s="8">
        <v>9</v>
      </c>
      <c r="T939" s="8">
        <v>0</v>
      </c>
      <c r="U939" s="8">
        <v>1</v>
      </c>
      <c r="V939" s="8"/>
      <c r="W939" s="8">
        <v>5</v>
      </c>
      <c r="X939" s="8">
        <v>0</v>
      </c>
      <c r="Y939" s="17">
        <f t="shared" si="391"/>
        <v>0</v>
      </c>
      <c r="Z939" s="17" t="str">
        <f t="shared" si="392"/>
        <v>YES</v>
      </c>
      <c r="AA939" s="17">
        <f t="shared" si="393"/>
        <v>0</v>
      </c>
      <c r="AB939" s="17" t="str">
        <f t="shared" si="394"/>
        <v>YES</v>
      </c>
      <c r="AC939" s="17">
        <f t="shared" si="395"/>
        <v>0</v>
      </c>
      <c r="AD939" s="8">
        <v>16</v>
      </c>
      <c r="AE939" s="12">
        <f t="shared" si="396"/>
        <v>0.59259259259259256</v>
      </c>
      <c r="AF939" s="19">
        <f t="shared" si="397"/>
        <v>0</v>
      </c>
      <c r="AG939" s="19">
        <f t="shared" si="398"/>
        <v>1</v>
      </c>
      <c r="AH939" s="19">
        <f t="shared" si="399"/>
        <v>1</v>
      </c>
      <c r="AI939" s="19">
        <f t="shared" si="400"/>
        <v>1</v>
      </c>
      <c r="AJ939" s="19">
        <f t="shared" si="410"/>
        <v>1</v>
      </c>
      <c r="AK939" s="19">
        <f t="shared" si="401"/>
        <v>1</v>
      </c>
      <c r="AL939" s="19">
        <f t="shared" si="402"/>
        <v>1</v>
      </c>
      <c r="AM939" s="8">
        <f t="shared" si="403"/>
        <v>1</v>
      </c>
      <c r="AN939" s="8">
        <f t="shared" si="404"/>
        <v>1</v>
      </c>
      <c r="AO939" s="8">
        <f t="shared" si="405"/>
        <v>1</v>
      </c>
      <c r="AP939" s="8">
        <f t="shared" si="406"/>
        <v>9</v>
      </c>
    </row>
    <row r="940" spans="1:43" x14ac:dyDescent="0.25">
      <c r="A940" s="8" t="s">
        <v>2389</v>
      </c>
      <c r="B940" s="8" t="s">
        <v>2402</v>
      </c>
      <c r="C940" s="9" t="s">
        <v>2217</v>
      </c>
      <c r="D940" s="10" t="s">
        <v>1418</v>
      </c>
      <c r="E940" s="8" t="s">
        <v>1419</v>
      </c>
      <c r="F940" s="11">
        <v>20</v>
      </c>
      <c r="G940" s="11">
        <v>13</v>
      </c>
      <c r="H940" s="11">
        <f t="shared" si="387"/>
        <v>-7</v>
      </c>
      <c r="I940" s="52">
        <f t="shared" si="412"/>
        <v>-0.35</v>
      </c>
      <c r="J940" s="11">
        <v>8</v>
      </c>
      <c r="K940" s="11">
        <v>3</v>
      </c>
      <c r="L940" s="14">
        <f t="shared" si="413"/>
        <v>0.375</v>
      </c>
      <c r="M940" s="8">
        <v>4</v>
      </c>
      <c r="N940" s="12">
        <f t="shared" si="388"/>
        <v>0.30769230769230771</v>
      </c>
      <c r="O940" s="8">
        <v>11</v>
      </c>
      <c r="P940" s="12">
        <f t="shared" si="389"/>
        <v>0.84615384615384615</v>
      </c>
      <c r="Q940" s="8">
        <v>7</v>
      </c>
      <c r="R940" s="12">
        <f t="shared" si="390"/>
        <v>0.53846153846153844</v>
      </c>
      <c r="S940" s="8">
        <v>2</v>
      </c>
      <c r="T940" s="8">
        <v>0</v>
      </c>
      <c r="U940" s="8">
        <v>0</v>
      </c>
      <c r="V940" s="8"/>
      <c r="W940" s="8">
        <v>2</v>
      </c>
      <c r="X940" s="8">
        <v>1</v>
      </c>
      <c r="Y940" s="17">
        <f t="shared" si="391"/>
        <v>0</v>
      </c>
      <c r="Z940" s="17">
        <f t="shared" si="392"/>
        <v>0</v>
      </c>
      <c r="AA940" s="17">
        <f t="shared" si="393"/>
        <v>0</v>
      </c>
      <c r="AB940" s="17" t="str">
        <f t="shared" si="394"/>
        <v>YES</v>
      </c>
      <c r="AC940" s="17" t="str">
        <f t="shared" si="395"/>
        <v>YES</v>
      </c>
      <c r="AD940" s="8">
        <v>10</v>
      </c>
      <c r="AE940" s="12">
        <f t="shared" si="396"/>
        <v>0.76923076923076927</v>
      </c>
      <c r="AF940" s="19">
        <f t="shared" si="397"/>
        <v>0</v>
      </c>
      <c r="AG940" s="19">
        <f t="shared" si="398"/>
        <v>0</v>
      </c>
      <c r="AH940" s="19">
        <f t="shared" si="399"/>
        <v>0</v>
      </c>
      <c r="AI940" s="19">
        <f t="shared" si="400"/>
        <v>0</v>
      </c>
      <c r="AJ940" s="19">
        <f t="shared" si="410"/>
        <v>1</v>
      </c>
      <c r="AK940" s="19">
        <f t="shared" si="401"/>
        <v>1</v>
      </c>
      <c r="AL940" s="19">
        <f t="shared" si="402"/>
        <v>0</v>
      </c>
      <c r="AM940" s="8">
        <f t="shared" si="403"/>
        <v>0</v>
      </c>
      <c r="AN940" s="8">
        <f t="shared" si="404"/>
        <v>1</v>
      </c>
      <c r="AO940" s="8">
        <f t="shared" si="405"/>
        <v>1</v>
      </c>
      <c r="AP940" s="8">
        <f t="shared" si="406"/>
        <v>4</v>
      </c>
    </row>
    <row r="941" spans="1:43" x14ac:dyDescent="0.25">
      <c r="A941" s="20" t="s">
        <v>2389</v>
      </c>
      <c r="B941" s="20" t="s">
        <v>2402</v>
      </c>
      <c r="C941" s="21" t="s">
        <v>2146</v>
      </c>
      <c r="D941" s="22" t="s">
        <v>1420</v>
      </c>
      <c r="E941" s="20" t="s">
        <v>1421</v>
      </c>
      <c r="F941" s="23">
        <v>9</v>
      </c>
      <c r="G941" s="23">
        <v>5</v>
      </c>
      <c r="H941" s="23">
        <f t="shared" si="387"/>
        <v>-4</v>
      </c>
      <c r="I941" s="53">
        <f t="shared" si="412"/>
        <v>-0.44444444444444442</v>
      </c>
      <c r="J941" s="23">
        <v>5</v>
      </c>
      <c r="K941" s="23">
        <v>1</v>
      </c>
      <c r="L941" s="24">
        <f t="shared" si="413"/>
        <v>0.2</v>
      </c>
      <c r="M941" s="20">
        <v>2</v>
      </c>
      <c r="N941" s="25">
        <f t="shared" si="388"/>
        <v>0.4</v>
      </c>
      <c r="O941" s="20">
        <v>4</v>
      </c>
      <c r="P941" s="25">
        <f t="shared" si="389"/>
        <v>0.8</v>
      </c>
      <c r="Q941" s="20">
        <v>3</v>
      </c>
      <c r="R941" s="25">
        <f t="shared" si="390"/>
        <v>0.6</v>
      </c>
      <c r="S941" s="20">
        <v>4</v>
      </c>
      <c r="T941" s="20">
        <v>0</v>
      </c>
      <c r="U941" s="20">
        <v>0</v>
      </c>
      <c r="V941" s="20"/>
      <c r="W941" s="20">
        <v>1</v>
      </c>
      <c r="X941" s="20">
        <v>0</v>
      </c>
      <c r="Y941" s="26">
        <f t="shared" si="391"/>
        <v>0</v>
      </c>
      <c r="Z941" s="26">
        <f t="shared" si="392"/>
        <v>0</v>
      </c>
      <c r="AA941" s="26">
        <f t="shared" si="393"/>
        <v>0</v>
      </c>
      <c r="AB941" s="26" t="str">
        <f t="shared" si="394"/>
        <v>YES</v>
      </c>
      <c r="AC941" s="26">
        <f t="shared" si="395"/>
        <v>0</v>
      </c>
      <c r="AD941" s="20">
        <v>2</v>
      </c>
      <c r="AE941" s="25">
        <f t="shared" si="396"/>
        <v>0.4</v>
      </c>
      <c r="AF941" s="27">
        <f t="shared" si="397"/>
        <v>0</v>
      </c>
      <c r="AG941" s="27">
        <f t="shared" si="398"/>
        <v>0</v>
      </c>
      <c r="AH941" s="27">
        <f t="shared" si="399"/>
        <v>0</v>
      </c>
      <c r="AI941" s="27">
        <f t="shared" si="400"/>
        <v>1</v>
      </c>
      <c r="AJ941" s="27">
        <f t="shared" si="410"/>
        <v>1</v>
      </c>
      <c r="AK941" s="27">
        <f t="shared" si="401"/>
        <v>1</v>
      </c>
      <c r="AL941" s="27">
        <f t="shared" si="402"/>
        <v>1</v>
      </c>
      <c r="AM941" s="20">
        <f t="shared" si="403"/>
        <v>0</v>
      </c>
      <c r="AN941" s="20">
        <f t="shared" si="404"/>
        <v>1</v>
      </c>
      <c r="AO941" s="20">
        <f t="shared" si="405"/>
        <v>0</v>
      </c>
      <c r="AP941" s="20">
        <f t="shared" si="406"/>
        <v>5</v>
      </c>
      <c r="AQ941" s="28"/>
    </row>
    <row r="942" spans="1:43" x14ac:dyDescent="0.25">
      <c r="A942" s="8" t="s">
        <v>2389</v>
      </c>
      <c r="B942" s="8" t="s">
        <v>2402</v>
      </c>
      <c r="C942" s="9" t="s">
        <v>2147</v>
      </c>
      <c r="D942" s="10" t="s">
        <v>1422</v>
      </c>
      <c r="E942" s="8" t="s">
        <v>1423</v>
      </c>
      <c r="F942" s="11">
        <v>32</v>
      </c>
      <c r="G942" s="11">
        <v>42</v>
      </c>
      <c r="H942" s="11">
        <f t="shared" si="387"/>
        <v>10</v>
      </c>
      <c r="I942" s="52">
        <f t="shared" si="412"/>
        <v>0.3125</v>
      </c>
      <c r="J942" s="11">
        <v>15</v>
      </c>
      <c r="K942" s="11">
        <v>7</v>
      </c>
      <c r="L942" s="14">
        <f t="shared" si="413"/>
        <v>0.46666666666666667</v>
      </c>
      <c r="M942" s="8">
        <v>8</v>
      </c>
      <c r="N942" s="12">
        <f t="shared" si="388"/>
        <v>0.19047619047619047</v>
      </c>
      <c r="O942" s="8">
        <v>30</v>
      </c>
      <c r="P942" s="12">
        <f t="shared" si="389"/>
        <v>0.7142857142857143</v>
      </c>
      <c r="Q942" s="8">
        <v>22</v>
      </c>
      <c r="R942" s="12">
        <f t="shared" si="390"/>
        <v>0.52380952380952384</v>
      </c>
      <c r="S942" s="8">
        <v>10</v>
      </c>
      <c r="T942" s="8">
        <v>0</v>
      </c>
      <c r="U942" s="8">
        <v>0</v>
      </c>
      <c r="V942" s="8"/>
      <c r="W942" s="8">
        <v>0</v>
      </c>
      <c r="X942" s="8">
        <v>1</v>
      </c>
      <c r="Y942" s="17">
        <f t="shared" si="391"/>
        <v>0</v>
      </c>
      <c r="Z942" s="17">
        <f t="shared" si="392"/>
        <v>0</v>
      </c>
      <c r="AA942" s="17">
        <f t="shared" si="393"/>
        <v>0</v>
      </c>
      <c r="AB942" s="17">
        <f t="shared" si="394"/>
        <v>0</v>
      </c>
      <c r="AC942" s="17" t="str">
        <f t="shared" si="395"/>
        <v>YES</v>
      </c>
      <c r="AD942" s="8">
        <v>26</v>
      </c>
      <c r="AE942" s="12">
        <f t="shared" si="396"/>
        <v>0.61904761904761907</v>
      </c>
      <c r="AF942" s="19">
        <f t="shared" si="397"/>
        <v>1</v>
      </c>
      <c r="AG942" s="19">
        <f t="shared" si="398"/>
        <v>1</v>
      </c>
      <c r="AH942" s="19">
        <f t="shared" si="399"/>
        <v>0</v>
      </c>
      <c r="AI942" s="19">
        <f t="shared" si="400"/>
        <v>0</v>
      </c>
      <c r="AJ942" s="19">
        <f t="shared" si="410"/>
        <v>1</v>
      </c>
      <c r="AK942" s="19">
        <f t="shared" si="401"/>
        <v>1</v>
      </c>
      <c r="AL942" s="19">
        <f t="shared" si="402"/>
        <v>1</v>
      </c>
      <c r="AM942" s="8">
        <f t="shared" si="403"/>
        <v>0</v>
      </c>
      <c r="AN942" s="8">
        <f t="shared" si="404"/>
        <v>1</v>
      </c>
      <c r="AO942" s="8">
        <f t="shared" si="405"/>
        <v>1</v>
      </c>
      <c r="AP942" s="8">
        <f t="shared" si="406"/>
        <v>7</v>
      </c>
    </row>
    <row r="943" spans="1:43" x14ac:dyDescent="0.25">
      <c r="A943" s="8" t="s">
        <v>2389</v>
      </c>
      <c r="B943" s="8" t="s">
        <v>2402</v>
      </c>
      <c r="C943" s="9" t="s">
        <v>2060</v>
      </c>
      <c r="D943" s="10" t="s">
        <v>1424</v>
      </c>
      <c r="E943" s="8" t="s">
        <v>1624</v>
      </c>
      <c r="F943" s="11">
        <v>20</v>
      </c>
      <c r="G943" s="11">
        <v>19</v>
      </c>
      <c r="H943" s="11">
        <f t="shared" si="387"/>
        <v>-1</v>
      </c>
      <c r="I943" s="52">
        <f t="shared" si="412"/>
        <v>-0.05</v>
      </c>
      <c r="J943" s="11">
        <v>17</v>
      </c>
      <c r="K943" s="11">
        <v>11</v>
      </c>
      <c r="L943" s="14">
        <f t="shared" si="413"/>
        <v>0.6470588235294118</v>
      </c>
      <c r="M943" s="8">
        <v>5</v>
      </c>
      <c r="N943" s="12">
        <f t="shared" si="388"/>
        <v>0.26315789473684209</v>
      </c>
      <c r="O943" s="8">
        <v>14</v>
      </c>
      <c r="P943" s="12">
        <f t="shared" si="389"/>
        <v>0.73684210526315785</v>
      </c>
      <c r="Q943" s="8">
        <v>10</v>
      </c>
      <c r="R943" s="12">
        <f t="shared" si="390"/>
        <v>0.52631578947368418</v>
      </c>
      <c r="S943" s="8">
        <v>4</v>
      </c>
      <c r="T943" s="8">
        <v>0</v>
      </c>
      <c r="U943" s="8">
        <v>0</v>
      </c>
      <c r="V943" s="8"/>
      <c r="W943" s="8">
        <v>3</v>
      </c>
      <c r="X943" s="8">
        <v>1</v>
      </c>
      <c r="Y943" s="17">
        <f t="shared" si="391"/>
        <v>0</v>
      </c>
      <c r="Z943" s="17">
        <f t="shared" si="392"/>
        <v>0</v>
      </c>
      <c r="AA943" s="17">
        <f t="shared" si="393"/>
        <v>0</v>
      </c>
      <c r="AB943" s="17" t="str">
        <f t="shared" si="394"/>
        <v>YES</v>
      </c>
      <c r="AC943" s="17" t="str">
        <f t="shared" si="395"/>
        <v>YES</v>
      </c>
      <c r="AD943" s="8">
        <v>15</v>
      </c>
      <c r="AE943" s="12">
        <f t="shared" si="396"/>
        <v>0.78947368421052633</v>
      </c>
      <c r="AF943" s="19">
        <f t="shared" si="397"/>
        <v>0</v>
      </c>
      <c r="AG943" s="19">
        <f t="shared" si="398"/>
        <v>0</v>
      </c>
      <c r="AH943" s="19">
        <f t="shared" si="399"/>
        <v>1</v>
      </c>
      <c r="AI943" s="19">
        <f t="shared" si="400"/>
        <v>0</v>
      </c>
      <c r="AJ943" s="19">
        <f t="shared" si="410"/>
        <v>1</v>
      </c>
      <c r="AK943" s="19">
        <f t="shared" si="401"/>
        <v>1</v>
      </c>
      <c r="AL943" s="19">
        <f t="shared" si="402"/>
        <v>1</v>
      </c>
      <c r="AM943" s="8">
        <f t="shared" si="403"/>
        <v>0</v>
      </c>
      <c r="AN943" s="8">
        <f t="shared" si="404"/>
        <v>1</v>
      </c>
      <c r="AO943" s="8">
        <f t="shared" si="405"/>
        <v>1</v>
      </c>
      <c r="AP943" s="8">
        <f t="shared" si="406"/>
        <v>6</v>
      </c>
    </row>
    <row r="944" spans="1:43" x14ac:dyDescent="0.25">
      <c r="A944" s="8" t="s">
        <v>2389</v>
      </c>
      <c r="B944" s="8" t="s">
        <v>2402</v>
      </c>
      <c r="C944" s="9" t="s">
        <v>2061</v>
      </c>
      <c r="D944" s="10" t="s">
        <v>1425</v>
      </c>
      <c r="E944" s="8" t="s">
        <v>1426</v>
      </c>
      <c r="F944" s="11">
        <v>12</v>
      </c>
      <c r="G944" s="11">
        <v>10</v>
      </c>
      <c r="H944" s="11">
        <f t="shared" si="387"/>
        <v>-2</v>
      </c>
      <c r="I944" s="52">
        <f t="shared" si="412"/>
        <v>-0.16666666666666666</v>
      </c>
      <c r="J944" s="11">
        <v>6</v>
      </c>
      <c r="K944" s="11">
        <v>2</v>
      </c>
      <c r="L944" s="14">
        <f t="shared" si="413"/>
        <v>0.33333333333333331</v>
      </c>
      <c r="M944" s="8">
        <v>9</v>
      </c>
      <c r="N944" s="12">
        <f t="shared" si="388"/>
        <v>0.9</v>
      </c>
      <c r="O944" s="8">
        <v>10</v>
      </c>
      <c r="P944" s="12">
        <f t="shared" si="389"/>
        <v>1</v>
      </c>
      <c r="Q944" s="8">
        <v>9</v>
      </c>
      <c r="R944" s="12">
        <f t="shared" si="390"/>
        <v>0.9</v>
      </c>
      <c r="S944" s="8">
        <v>9</v>
      </c>
      <c r="T944" s="8">
        <v>0</v>
      </c>
      <c r="U944" s="8">
        <v>0</v>
      </c>
      <c r="V944" s="8"/>
      <c r="W944" s="8">
        <v>2</v>
      </c>
      <c r="X944" s="8">
        <v>0</v>
      </c>
      <c r="Y944" s="17">
        <f t="shared" si="391"/>
        <v>0</v>
      </c>
      <c r="Z944" s="17">
        <f t="shared" si="392"/>
        <v>0</v>
      </c>
      <c r="AA944" s="17">
        <f t="shared" si="393"/>
        <v>0</v>
      </c>
      <c r="AB944" s="17" t="str">
        <f t="shared" si="394"/>
        <v>YES</v>
      </c>
      <c r="AC944" s="17">
        <f t="shared" si="395"/>
        <v>0</v>
      </c>
      <c r="AD944" s="8">
        <v>9</v>
      </c>
      <c r="AE944" s="12">
        <f t="shared" si="396"/>
        <v>0.9</v>
      </c>
      <c r="AF944" s="19">
        <f t="shared" si="397"/>
        <v>0</v>
      </c>
      <c r="AG944" s="19">
        <f t="shared" si="398"/>
        <v>0</v>
      </c>
      <c r="AH944" s="19">
        <f t="shared" si="399"/>
        <v>0</v>
      </c>
      <c r="AI944" s="19">
        <f t="shared" si="400"/>
        <v>1</v>
      </c>
      <c r="AJ944" s="19">
        <f t="shared" si="410"/>
        <v>1</v>
      </c>
      <c r="AK944" s="19">
        <f t="shared" si="401"/>
        <v>1</v>
      </c>
      <c r="AL944" s="19">
        <f t="shared" si="402"/>
        <v>1</v>
      </c>
      <c r="AM944" s="8">
        <f t="shared" si="403"/>
        <v>0</v>
      </c>
      <c r="AN944" s="8">
        <f t="shared" si="404"/>
        <v>1</v>
      </c>
      <c r="AO944" s="8">
        <f t="shared" si="405"/>
        <v>1</v>
      </c>
      <c r="AP944" s="8">
        <f t="shared" si="406"/>
        <v>6</v>
      </c>
    </row>
    <row r="945" spans="1:43" x14ac:dyDescent="0.25">
      <c r="A945" s="8" t="s">
        <v>2389</v>
      </c>
      <c r="B945" s="8" t="s">
        <v>2402</v>
      </c>
      <c r="C945" s="9" t="s">
        <v>2185</v>
      </c>
      <c r="D945" s="10" t="s">
        <v>1427</v>
      </c>
      <c r="E945" s="8" t="s">
        <v>1428</v>
      </c>
      <c r="F945" s="11">
        <v>17</v>
      </c>
      <c r="G945" s="11">
        <v>19</v>
      </c>
      <c r="H945" s="11">
        <f t="shared" si="387"/>
        <v>2</v>
      </c>
      <c r="I945" s="52">
        <f t="shared" si="412"/>
        <v>0.11764705882352941</v>
      </c>
      <c r="J945" s="11">
        <v>7</v>
      </c>
      <c r="K945" s="11">
        <v>4</v>
      </c>
      <c r="L945" s="14">
        <f t="shared" si="413"/>
        <v>0.5714285714285714</v>
      </c>
      <c r="M945" s="8">
        <v>7</v>
      </c>
      <c r="N945" s="12">
        <f t="shared" si="388"/>
        <v>0.36842105263157893</v>
      </c>
      <c r="O945" s="8">
        <v>12</v>
      </c>
      <c r="P945" s="12">
        <f t="shared" si="389"/>
        <v>0.63157894736842102</v>
      </c>
      <c r="Q945" s="8">
        <v>14</v>
      </c>
      <c r="R945" s="12">
        <f t="shared" si="390"/>
        <v>0.73684210526315785</v>
      </c>
      <c r="S945" s="8">
        <v>3</v>
      </c>
      <c r="T945" s="8">
        <v>0</v>
      </c>
      <c r="U945" s="8">
        <v>0</v>
      </c>
      <c r="V945" s="8"/>
      <c r="W945" s="8">
        <v>2</v>
      </c>
      <c r="X945" s="8">
        <v>1</v>
      </c>
      <c r="Y945" s="17">
        <f t="shared" si="391"/>
        <v>0</v>
      </c>
      <c r="Z945" s="17">
        <f t="shared" si="392"/>
        <v>0</v>
      </c>
      <c r="AA945" s="17">
        <f t="shared" si="393"/>
        <v>0</v>
      </c>
      <c r="AB945" s="17" t="str">
        <f t="shared" si="394"/>
        <v>YES</v>
      </c>
      <c r="AC945" s="17" t="str">
        <f t="shared" si="395"/>
        <v>YES</v>
      </c>
      <c r="AD945" s="8">
        <v>12</v>
      </c>
      <c r="AE945" s="12">
        <f t="shared" si="396"/>
        <v>0.63157894736842102</v>
      </c>
      <c r="AF945" s="19">
        <f t="shared" si="397"/>
        <v>0</v>
      </c>
      <c r="AG945" s="19">
        <f t="shared" si="398"/>
        <v>1</v>
      </c>
      <c r="AH945" s="19">
        <f t="shared" si="399"/>
        <v>1</v>
      </c>
      <c r="AI945" s="19">
        <f t="shared" si="400"/>
        <v>0</v>
      </c>
      <c r="AJ945" s="19">
        <f t="shared" si="410"/>
        <v>0</v>
      </c>
      <c r="AK945" s="19">
        <f t="shared" si="401"/>
        <v>1</v>
      </c>
      <c r="AL945" s="19">
        <f t="shared" si="402"/>
        <v>1</v>
      </c>
      <c r="AM945" s="8">
        <f t="shared" si="403"/>
        <v>0</v>
      </c>
      <c r="AN945" s="8">
        <f t="shared" si="404"/>
        <v>1</v>
      </c>
      <c r="AO945" s="8">
        <f t="shared" si="405"/>
        <v>1</v>
      </c>
      <c r="AP945" s="8">
        <f t="shared" si="406"/>
        <v>6</v>
      </c>
    </row>
    <row r="946" spans="1:43" x14ac:dyDescent="0.25">
      <c r="A946" s="20" t="s">
        <v>2389</v>
      </c>
      <c r="B946" s="20" t="s">
        <v>2402</v>
      </c>
      <c r="C946" s="21" t="s">
        <v>1991</v>
      </c>
      <c r="D946" s="22" t="s">
        <v>1429</v>
      </c>
      <c r="E946" s="20" t="s">
        <v>2403</v>
      </c>
      <c r="F946" s="23">
        <v>15</v>
      </c>
      <c r="G946" s="23">
        <v>9</v>
      </c>
      <c r="H946" s="23">
        <f t="shared" si="387"/>
        <v>-6</v>
      </c>
      <c r="I946" s="53">
        <f t="shared" si="412"/>
        <v>-0.4</v>
      </c>
      <c r="J946" s="23">
        <v>8</v>
      </c>
      <c r="K946" s="23">
        <v>4</v>
      </c>
      <c r="L946" s="24">
        <f t="shared" si="413"/>
        <v>0.5</v>
      </c>
      <c r="M946" s="20">
        <v>3</v>
      </c>
      <c r="N946" s="25">
        <f t="shared" si="388"/>
        <v>0.33333333333333331</v>
      </c>
      <c r="O946" s="20">
        <v>5</v>
      </c>
      <c r="P946" s="25">
        <f t="shared" si="389"/>
        <v>0.55555555555555558</v>
      </c>
      <c r="Q946" s="20">
        <v>4</v>
      </c>
      <c r="R946" s="25">
        <f t="shared" si="390"/>
        <v>0.44444444444444442</v>
      </c>
      <c r="S946" s="20">
        <v>1</v>
      </c>
      <c r="T946" s="20">
        <v>0</v>
      </c>
      <c r="U946" s="20">
        <v>0</v>
      </c>
      <c r="V946" s="20"/>
      <c r="W946" s="20">
        <v>0</v>
      </c>
      <c r="X946" s="20">
        <v>0</v>
      </c>
      <c r="Y946" s="26">
        <f t="shared" si="391"/>
        <v>0</v>
      </c>
      <c r="Z946" s="26">
        <f t="shared" si="392"/>
        <v>0</v>
      </c>
      <c r="AA946" s="26">
        <f t="shared" si="393"/>
        <v>0</v>
      </c>
      <c r="AB946" s="26">
        <f t="shared" si="394"/>
        <v>0</v>
      </c>
      <c r="AC946" s="26">
        <f t="shared" si="395"/>
        <v>0</v>
      </c>
      <c r="AD946" s="20">
        <v>4</v>
      </c>
      <c r="AE946" s="25">
        <f t="shared" si="396"/>
        <v>0.44444444444444442</v>
      </c>
      <c r="AF946" s="27">
        <f t="shared" si="397"/>
        <v>0</v>
      </c>
      <c r="AG946" s="27">
        <f t="shared" si="398"/>
        <v>0</v>
      </c>
      <c r="AH946" s="27">
        <f t="shared" si="399"/>
        <v>1</v>
      </c>
      <c r="AI946" s="27">
        <f t="shared" si="400"/>
        <v>0</v>
      </c>
      <c r="AJ946" s="27">
        <f t="shared" si="410"/>
        <v>0</v>
      </c>
      <c r="AK946" s="27">
        <f t="shared" si="401"/>
        <v>0</v>
      </c>
      <c r="AL946" s="27">
        <f t="shared" si="402"/>
        <v>0</v>
      </c>
      <c r="AM946" s="20">
        <f t="shared" si="403"/>
        <v>0</v>
      </c>
      <c r="AN946" s="20">
        <f t="shared" si="404"/>
        <v>0</v>
      </c>
      <c r="AO946" s="20">
        <f t="shared" si="405"/>
        <v>0</v>
      </c>
      <c r="AP946" s="20">
        <f t="shared" si="406"/>
        <v>1</v>
      </c>
      <c r="AQ946" s="28"/>
    </row>
    <row r="947" spans="1:43" x14ac:dyDescent="0.25">
      <c r="A947" s="8" t="s">
        <v>2389</v>
      </c>
      <c r="B947" s="8" t="s">
        <v>2402</v>
      </c>
      <c r="C947" s="9" t="s">
        <v>2084</v>
      </c>
      <c r="D947" s="10" t="s">
        <v>1430</v>
      </c>
      <c r="E947" s="8" t="s">
        <v>1431</v>
      </c>
      <c r="F947" s="11">
        <v>55</v>
      </c>
      <c r="G947" s="11">
        <v>58</v>
      </c>
      <c r="H947" s="11">
        <f t="shared" si="387"/>
        <v>3</v>
      </c>
      <c r="I947" s="52">
        <f t="shared" si="412"/>
        <v>5.4545454545454543E-2</v>
      </c>
      <c r="J947" s="11">
        <v>21</v>
      </c>
      <c r="K947" s="11">
        <v>10</v>
      </c>
      <c r="L947" s="14">
        <f t="shared" si="413"/>
        <v>0.47619047619047616</v>
      </c>
      <c r="M947" s="8">
        <v>25</v>
      </c>
      <c r="N947" s="12">
        <f t="shared" si="388"/>
        <v>0.43103448275862066</v>
      </c>
      <c r="O947" s="8">
        <v>42</v>
      </c>
      <c r="P947" s="12">
        <f t="shared" si="389"/>
        <v>0.72413793103448276</v>
      </c>
      <c r="Q947" s="8">
        <v>28</v>
      </c>
      <c r="R947" s="12">
        <f t="shared" si="390"/>
        <v>0.48275862068965519</v>
      </c>
      <c r="S947" s="8">
        <v>9</v>
      </c>
      <c r="T947" s="8">
        <v>0</v>
      </c>
      <c r="U947" s="8">
        <v>0</v>
      </c>
      <c r="V947" s="8"/>
      <c r="W947" s="8">
        <v>4</v>
      </c>
      <c r="X947" s="8">
        <v>0</v>
      </c>
      <c r="Y947" s="17">
        <f t="shared" si="391"/>
        <v>0</v>
      </c>
      <c r="Z947" s="17">
        <f t="shared" si="392"/>
        <v>0</v>
      </c>
      <c r="AA947" s="17">
        <f t="shared" si="393"/>
        <v>0</v>
      </c>
      <c r="AB947" s="17" t="str">
        <f t="shared" si="394"/>
        <v>YES</v>
      </c>
      <c r="AC947" s="17">
        <f t="shared" si="395"/>
        <v>0</v>
      </c>
      <c r="AD947" s="8">
        <v>31</v>
      </c>
      <c r="AE947" s="12">
        <f t="shared" si="396"/>
        <v>0.53448275862068961</v>
      </c>
      <c r="AF947" s="19">
        <f t="shared" si="397"/>
        <v>1</v>
      </c>
      <c r="AG947" s="19">
        <f t="shared" si="398"/>
        <v>0</v>
      </c>
      <c r="AH947" s="19">
        <f t="shared" si="399"/>
        <v>0</v>
      </c>
      <c r="AI947" s="19">
        <f t="shared" si="400"/>
        <v>1</v>
      </c>
      <c r="AJ947" s="19">
        <f t="shared" ref="AJ947:AJ978" si="414">IF(P947&gt;=0.695,1,0)</f>
        <v>1</v>
      </c>
      <c r="AK947" s="19">
        <f t="shared" si="401"/>
        <v>0</v>
      </c>
      <c r="AL947" s="19">
        <f t="shared" si="402"/>
        <v>1</v>
      </c>
      <c r="AM947" s="8">
        <f t="shared" si="403"/>
        <v>0</v>
      </c>
      <c r="AN947" s="8">
        <f t="shared" si="404"/>
        <v>1</v>
      </c>
      <c r="AO947" s="8">
        <f t="shared" si="405"/>
        <v>0</v>
      </c>
      <c r="AP947" s="8">
        <f t="shared" si="406"/>
        <v>5</v>
      </c>
    </row>
    <row r="948" spans="1:43" x14ac:dyDescent="0.25">
      <c r="A948" s="8" t="s">
        <v>2389</v>
      </c>
      <c r="B948" s="8" t="s">
        <v>2402</v>
      </c>
      <c r="C948" s="9" t="s">
        <v>2196</v>
      </c>
      <c r="D948" s="10" t="s">
        <v>1432</v>
      </c>
      <c r="E948" s="8" t="s">
        <v>1433</v>
      </c>
      <c r="F948" s="11">
        <v>27</v>
      </c>
      <c r="G948" s="11">
        <v>19</v>
      </c>
      <c r="H948" s="11">
        <f t="shared" si="387"/>
        <v>-8</v>
      </c>
      <c r="I948" s="52">
        <f t="shared" si="412"/>
        <v>-0.29629629629629628</v>
      </c>
      <c r="J948" s="11">
        <v>11</v>
      </c>
      <c r="K948" s="11">
        <v>2</v>
      </c>
      <c r="L948" s="14">
        <f t="shared" si="413"/>
        <v>0.18181818181818182</v>
      </c>
      <c r="M948" s="8">
        <v>10</v>
      </c>
      <c r="N948" s="12">
        <f t="shared" si="388"/>
        <v>0.52631578947368418</v>
      </c>
      <c r="O948" s="8">
        <v>15</v>
      </c>
      <c r="P948" s="12">
        <f t="shared" si="389"/>
        <v>0.78947368421052633</v>
      </c>
      <c r="Q948" s="8">
        <v>10</v>
      </c>
      <c r="R948" s="12">
        <f t="shared" si="390"/>
        <v>0.52631578947368418</v>
      </c>
      <c r="S948" s="8">
        <v>3</v>
      </c>
      <c r="T948" s="8">
        <v>0</v>
      </c>
      <c r="U948" s="8">
        <v>0</v>
      </c>
      <c r="V948" s="8"/>
      <c r="W948" s="8">
        <v>2</v>
      </c>
      <c r="X948" s="8">
        <v>1</v>
      </c>
      <c r="Y948" s="17">
        <f t="shared" si="391"/>
        <v>0</v>
      </c>
      <c r="Z948" s="17">
        <f t="shared" si="392"/>
        <v>0</v>
      </c>
      <c r="AA948" s="17">
        <f t="shared" si="393"/>
        <v>0</v>
      </c>
      <c r="AB948" s="17" t="str">
        <f t="shared" si="394"/>
        <v>YES</v>
      </c>
      <c r="AC948" s="17" t="str">
        <f t="shared" si="395"/>
        <v>YES</v>
      </c>
      <c r="AD948" s="8">
        <v>16</v>
      </c>
      <c r="AE948" s="12">
        <f t="shared" si="396"/>
        <v>0.84210526315789469</v>
      </c>
      <c r="AF948" s="19">
        <f t="shared" si="397"/>
        <v>0</v>
      </c>
      <c r="AG948" s="19">
        <f t="shared" si="398"/>
        <v>0</v>
      </c>
      <c r="AH948" s="19">
        <f t="shared" si="399"/>
        <v>0</v>
      </c>
      <c r="AI948" s="19">
        <f t="shared" si="400"/>
        <v>1</v>
      </c>
      <c r="AJ948" s="19">
        <f t="shared" si="414"/>
        <v>1</v>
      </c>
      <c r="AK948" s="19">
        <f t="shared" si="401"/>
        <v>1</v>
      </c>
      <c r="AL948" s="19">
        <f t="shared" si="402"/>
        <v>1</v>
      </c>
      <c r="AM948" s="8">
        <f t="shared" si="403"/>
        <v>0</v>
      </c>
      <c r="AN948" s="8">
        <f t="shared" si="404"/>
        <v>1</v>
      </c>
      <c r="AO948" s="8">
        <f t="shared" si="405"/>
        <v>1</v>
      </c>
      <c r="AP948" s="8">
        <f t="shared" si="406"/>
        <v>6</v>
      </c>
    </row>
    <row r="949" spans="1:43" x14ac:dyDescent="0.25">
      <c r="A949" s="8" t="s">
        <v>2389</v>
      </c>
      <c r="B949" s="8" t="s">
        <v>2404</v>
      </c>
      <c r="C949" s="9" t="s">
        <v>2024</v>
      </c>
      <c r="D949" s="10" t="s">
        <v>1434</v>
      </c>
      <c r="E949" s="8" t="s">
        <v>1435</v>
      </c>
      <c r="F949" s="11">
        <v>27</v>
      </c>
      <c r="G949" s="11">
        <v>39</v>
      </c>
      <c r="H949" s="11">
        <f t="shared" si="387"/>
        <v>12</v>
      </c>
      <c r="I949" s="52">
        <f t="shared" si="412"/>
        <v>0.44444444444444442</v>
      </c>
      <c r="J949" s="11">
        <v>12</v>
      </c>
      <c r="K949" s="11">
        <v>10</v>
      </c>
      <c r="L949" s="14">
        <f t="shared" si="413"/>
        <v>0.83333333333333337</v>
      </c>
      <c r="M949" s="8">
        <v>20</v>
      </c>
      <c r="N949" s="12">
        <f t="shared" si="388"/>
        <v>0.51282051282051277</v>
      </c>
      <c r="O949" s="8">
        <v>25</v>
      </c>
      <c r="P949" s="12">
        <f t="shared" si="389"/>
        <v>0.64102564102564108</v>
      </c>
      <c r="Q949" s="8">
        <v>28</v>
      </c>
      <c r="R949" s="12">
        <f t="shared" si="390"/>
        <v>0.71794871794871795</v>
      </c>
      <c r="S949" s="8">
        <v>8</v>
      </c>
      <c r="T949" s="8">
        <v>0</v>
      </c>
      <c r="U949" s="8">
        <v>0</v>
      </c>
      <c r="V949" s="8"/>
      <c r="W949" s="8">
        <v>1</v>
      </c>
      <c r="X949" s="8">
        <v>0</v>
      </c>
      <c r="Y949" s="17">
        <f t="shared" si="391"/>
        <v>0</v>
      </c>
      <c r="Z949" s="17">
        <f t="shared" si="392"/>
        <v>0</v>
      </c>
      <c r="AA949" s="17">
        <f t="shared" si="393"/>
        <v>0</v>
      </c>
      <c r="AB949" s="17" t="str">
        <f t="shared" si="394"/>
        <v>YES</v>
      </c>
      <c r="AC949" s="17">
        <f t="shared" si="395"/>
        <v>0</v>
      </c>
      <c r="AD949" s="8">
        <v>25</v>
      </c>
      <c r="AE949" s="12">
        <f t="shared" si="396"/>
        <v>0.64102564102564108</v>
      </c>
      <c r="AF949" s="19">
        <f t="shared" si="397"/>
        <v>1</v>
      </c>
      <c r="AG949" s="19">
        <f t="shared" si="398"/>
        <v>1</v>
      </c>
      <c r="AH949" s="19">
        <f t="shared" si="399"/>
        <v>1</v>
      </c>
      <c r="AI949" s="19">
        <f t="shared" si="400"/>
        <v>1</v>
      </c>
      <c r="AJ949" s="19">
        <f t="shared" si="414"/>
        <v>0</v>
      </c>
      <c r="AK949" s="19">
        <f t="shared" si="401"/>
        <v>1</v>
      </c>
      <c r="AL949" s="19">
        <f t="shared" si="402"/>
        <v>1</v>
      </c>
      <c r="AM949" s="8">
        <f t="shared" si="403"/>
        <v>0</v>
      </c>
      <c r="AN949" s="8">
        <f t="shared" si="404"/>
        <v>1</v>
      </c>
      <c r="AO949" s="8">
        <f t="shared" si="405"/>
        <v>1</v>
      </c>
      <c r="AP949" s="8">
        <f t="shared" si="406"/>
        <v>8</v>
      </c>
    </row>
    <row r="950" spans="1:43" x14ac:dyDescent="0.25">
      <c r="A950" s="8" t="s">
        <v>2389</v>
      </c>
      <c r="B950" s="8" t="s">
        <v>2404</v>
      </c>
      <c r="C950" s="9" t="s">
        <v>2106</v>
      </c>
      <c r="D950" s="10" t="s">
        <v>1436</v>
      </c>
      <c r="E950" s="8" t="s">
        <v>1437</v>
      </c>
      <c r="F950" s="11">
        <v>8</v>
      </c>
      <c r="G950" s="11">
        <v>12</v>
      </c>
      <c r="H950" s="11">
        <f t="shared" si="387"/>
        <v>4</v>
      </c>
      <c r="I950" s="52">
        <f t="shared" si="412"/>
        <v>0.5</v>
      </c>
      <c r="J950" s="11">
        <v>2</v>
      </c>
      <c r="K950" s="11">
        <v>3</v>
      </c>
      <c r="L950" s="14">
        <f t="shared" si="413"/>
        <v>1.5</v>
      </c>
      <c r="M950" s="8">
        <v>5</v>
      </c>
      <c r="N950" s="12">
        <f t="shared" si="388"/>
        <v>0.41666666666666669</v>
      </c>
      <c r="O950" s="8">
        <v>9</v>
      </c>
      <c r="P950" s="12">
        <f t="shared" si="389"/>
        <v>0.75</v>
      </c>
      <c r="Q950" s="8">
        <v>5</v>
      </c>
      <c r="R950" s="12">
        <f t="shared" si="390"/>
        <v>0.41666666666666669</v>
      </c>
      <c r="S950" s="8">
        <v>3</v>
      </c>
      <c r="T950" s="8">
        <v>0</v>
      </c>
      <c r="U950" s="8">
        <v>0</v>
      </c>
      <c r="V950" s="8"/>
      <c r="W950" s="8">
        <v>3</v>
      </c>
      <c r="X950" s="8">
        <v>1</v>
      </c>
      <c r="Y950" s="17">
        <f t="shared" si="391"/>
        <v>0</v>
      </c>
      <c r="Z950" s="17">
        <f t="shared" si="392"/>
        <v>0</v>
      </c>
      <c r="AA950" s="17">
        <f t="shared" si="393"/>
        <v>0</v>
      </c>
      <c r="AB950" s="17" t="str">
        <f t="shared" si="394"/>
        <v>YES</v>
      </c>
      <c r="AC950" s="17" t="str">
        <f t="shared" si="395"/>
        <v>YES</v>
      </c>
      <c r="AD950" s="8">
        <v>9</v>
      </c>
      <c r="AE950" s="12">
        <f t="shared" si="396"/>
        <v>0.75</v>
      </c>
      <c r="AF950" s="19">
        <f t="shared" si="397"/>
        <v>0</v>
      </c>
      <c r="AG950" s="19">
        <f t="shared" si="398"/>
        <v>1</v>
      </c>
      <c r="AH950" s="19">
        <f t="shared" si="399"/>
        <v>1</v>
      </c>
      <c r="AI950" s="19">
        <f t="shared" si="400"/>
        <v>1</v>
      </c>
      <c r="AJ950" s="19">
        <f t="shared" si="414"/>
        <v>1</v>
      </c>
      <c r="AK950" s="19">
        <f t="shared" si="401"/>
        <v>0</v>
      </c>
      <c r="AL950" s="19">
        <f t="shared" si="402"/>
        <v>1</v>
      </c>
      <c r="AM950" s="8">
        <f t="shared" si="403"/>
        <v>0</v>
      </c>
      <c r="AN950" s="8">
        <f t="shared" si="404"/>
        <v>1</v>
      </c>
      <c r="AO950" s="8">
        <f t="shared" si="405"/>
        <v>1</v>
      </c>
      <c r="AP950" s="8">
        <f t="shared" si="406"/>
        <v>7</v>
      </c>
    </row>
    <row r="951" spans="1:43" x14ac:dyDescent="0.25">
      <c r="A951" s="8" t="s">
        <v>2389</v>
      </c>
      <c r="B951" s="8" t="s">
        <v>2404</v>
      </c>
      <c r="C951" s="9" t="s">
        <v>2093</v>
      </c>
      <c r="D951" s="10" t="s">
        <v>1438</v>
      </c>
      <c r="E951" s="8" t="s">
        <v>1439</v>
      </c>
      <c r="F951" s="11">
        <v>21</v>
      </c>
      <c r="G951" s="11">
        <v>14</v>
      </c>
      <c r="H951" s="11">
        <f t="shared" si="387"/>
        <v>-7</v>
      </c>
      <c r="I951" s="52">
        <f t="shared" si="412"/>
        <v>-0.33333333333333331</v>
      </c>
      <c r="J951" s="11">
        <v>15</v>
      </c>
      <c r="K951" s="11">
        <v>2</v>
      </c>
      <c r="L951" s="14">
        <f t="shared" si="413"/>
        <v>0.13333333333333333</v>
      </c>
      <c r="M951" s="8">
        <v>2</v>
      </c>
      <c r="N951" s="12">
        <f t="shared" si="388"/>
        <v>0.14285714285714285</v>
      </c>
      <c r="O951" s="8">
        <v>12</v>
      </c>
      <c r="P951" s="12">
        <f t="shared" si="389"/>
        <v>0.8571428571428571</v>
      </c>
      <c r="Q951" s="8">
        <v>5</v>
      </c>
      <c r="R951" s="12">
        <f t="shared" si="390"/>
        <v>0.35714285714285715</v>
      </c>
      <c r="S951" s="8">
        <v>3</v>
      </c>
      <c r="T951" s="8">
        <v>0</v>
      </c>
      <c r="U951" s="8">
        <v>0</v>
      </c>
      <c r="V951" s="8"/>
      <c r="W951" s="8">
        <v>1</v>
      </c>
      <c r="X951" s="8">
        <v>0</v>
      </c>
      <c r="Y951" s="17">
        <f t="shared" si="391"/>
        <v>0</v>
      </c>
      <c r="Z951" s="17">
        <f t="shared" si="392"/>
        <v>0</v>
      </c>
      <c r="AA951" s="17">
        <f t="shared" si="393"/>
        <v>0</v>
      </c>
      <c r="AB951" s="17" t="str">
        <f t="shared" si="394"/>
        <v>YES</v>
      </c>
      <c r="AC951" s="17">
        <f t="shared" si="395"/>
        <v>0</v>
      </c>
      <c r="AD951" s="8">
        <v>8</v>
      </c>
      <c r="AE951" s="12">
        <f t="shared" si="396"/>
        <v>0.5714285714285714</v>
      </c>
      <c r="AF951" s="19">
        <f t="shared" si="397"/>
        <v>0</v>
      </c>
      <c r="AG951" s="19">
        <f t="shared" si="398"/>
        <v>0</v>
      </c>
      <c r="AH951" s="19">
        <f t="shared" si="399"/>
        <v>0</v>
      </c>
      <c r="AI951" s="19">
        <f t="shared" si="400"/>
        <v>0</v>
      </c>
      <c r="AJ951" s="19">
        <f t="shared" si="414"/>
        <v>1</v>
      </c>
      <c r="AK951" s="19">
        <f t="shared" si="401"/>
        <v>0</v>
      </c>
      <c r="AL951" s="19">
        <f t="shared" si="402"/>
        <v>1</v>
      </c>
      <c r="AM951" s="8">
        <f t="shared" si="403"/>
        <v>0</v>
      </c>
      <c r="AN951" s="8">
        <f t="shared" si="404"/>
        <v>1</v>
      </c>
      <c r="AO951" s="8">
        <f t="shared" si="405"/>
        <v>0</v>
      </c>
      <c r="AP951" s="8">
        <f t="shared" si="406"/>
        <v>3</v>
      </c>
    </row>
    <row r="952" spans="1:43" x14ac:dyDescent="0.25">
      <c r="A952" s="8" t="s">
        <v>2389</v>
      </c>
      <c r="B952" s="8" t="s">
        <v>2404</v>
      </c>
      <c r="C952" s="9" t="s">
        <v>2110</v>
      </c>
      <c r="D952" s="10" t="s">
        <v>1440</v>
      </c>
      <c r="E952" s="8" t="s">
        <v>1441</v>
      </c>
      <c r="F952" s="11">
        <v>16</v>
      </c>
      <c r="G952" s="11">
        <v>21</v>
      </c>
      <c r="H952" s="11">
        <f t="shared" si="387"/>
        <v>5</v>
      </c>
      <c r="I952" s="52">
        <f t="shared" si="412"/>
        <v>0.3125</v>
      </c>
      <c r="J952" s="11">
        <v>13</v>
      </c>
      <c r="K952" s="11">
        <v>9</v>
      </c>
      <c r="L952" s="14">
        <f t="shared" si="413"/>
        <v>0.69230769230769229</v>
      </c>
      <c r="M952" s="8">
        <v>12</v>
      </c>
      <c r="N952" s="12">
        <f t="shared" si="388"/>
        <v>0.5714285714285714</v>
      </c>
      <c r="O952" s="8">
        <v>17</v>
      </c>
      <c r="P952" s="12">
        <f t="shared" si="389"/>
        <v>0.80952380952380953</v>
      </c>
      <c r="Q952" s="8">
        <v>16</v>
      </c>
      <c r="R952" s="12">
        <f t="shared" si="390"/>
        <v>0.76190476190476186</v>
      </c>
      <c r="S952" s="8">
        <v>5</v>
      </c>
      <c r="T952" s="8">
        <v>0</v>
      </c>
      <c r="U952" s="8">
        <v>0</v>
      </c>
      <c r="V952" s="8"/>
      <c r="W952" s="8">
        <v>2</v>
      </c>
      <c r="X952" s="8">
        <v>1</v>
      </c>
      <c r="Y952" s="17">
        <f t="shared" si="391"/>
        <v>0</v>
      </c>
      <c r="Z952" s="17">
        <f t="shared" si="392"/>
        <v>0</v>
      </c>
      <c r="AA952" s="17">
        <f t="shared" si="393"/>
        <v>0</v>
      </c>
      <c r="AB952" s="17" t="str">
        <f t="shared" si="394"/>
        <v>YES</v>
      </c>
      <c r="AC952" s="17" t="str">
        <f t="shared" si="395"/>
        <v>YES</v>
      </c>
      <c r="AD952" s="8">
        <v>14</v>
      </c>
      <c r="AE952" s="12">
        <f t="shared" si="396"/>
        <v>0.66666666666666663</v>
      </c>
      <c r="AF952" s="19">
        <f t="shared" si="397"/>
        <v>0</v>
      </c>
      <c r="AG952" s="19">
        <f t="shared" si="398"/>
        <v>1</v>
      </c>
      <c r="AH952" s="19">
        <f t="shared" si="399"/>
        <v>1</v>
      </c>
      <c r="AI952" s="19">
        <f t="shared" si="400"/>
        <v>1</v>
      </c>
      <c r="AJ952" s="19">
        <f t="shared" si="414"/>
        <v>1</v>
      </c>
      <c r="AK952" s="19">
        <f t="shared" si="401"/>
        <v>1</v>
      </c>
      <c r="AL952" s="19">
        <f t="shared" si="402"/>
        <v>1</v>
      </c>
      <c r="AM952" s="8">
        <f t="shared" si="403"/>
        <v>0</v>
      </c>
      <c r="AN952" s="8">
        <f t="shared" si="404"/>
        <v>1</v>
      </c>
      <c r="AO952" s="8">
        <f t="shared" si="405"/>
        <v>1</v>
      </c>
      <c r="AP952" s="8">
        <f t="shared" si="406"/>
        <v>8</v>
      </c>
    </row>
    <row r="953" spans="1:43" x14ac:dyDescent="0.25">
      <c r="A953" s="20" t="s">
        <v>2389</v>
      </c>
      <c r="B953" s="20" t="s">
        <v>2404</v>
      </c>
      <c r="C953" s="21" t="s">
        <v>2184</v>
      </c>
      <c r="D953" s="22" t="s">
        <v>1442</v>
      </c>
      <c r="E953" s="20" t="s">
        <v>2405</v>
      </c>
      <c r="F953" s="23">
        <v>6</v>
      </c>
      <c r="G953" s="23">
        <v>4</v>
      </c>
      <c r="H953" s="23">
        <f t="shared" si="387"/>
        <v>-2</v>
      </c>
      <c r="I953" s="53">
        <f t="shared" si="412"/>
        <v>-0.33333333333333331</v>
      </c>
      <c r="J953" s="23">
        <v>1</v>
      </c>
      <c r="K953" s="23">
        <v>1</v>
      </c>
      <c r="L953" s="14">
        <f t="shared" si="413"/>
        <v>1</v>
      </c>
      <c r="M953" s="20">
        <v>1</v>
      </c>
      <c r="N953" s="25">
        <f t="shared" si="388"/>
        <v>0.25</v>
      </c>
      <c r="O953" s="20">
        <v>3</v>
      </c>
      <c r="P953" s="25">
        <f t="shared" si="389"/>
        <v>0.75</v>
      </c>
      <c r="Q953" s="20">
        <v>2</v>
      </c>
      <c r="R953" s="25">
        <f t="shared" si="390"/>
        <v>0.5</v>
      </c>
      <c r="S953" s="20">
        <v>1</v>
      </c>
      <c r="T953" s="20">
        <v>0</v>
      </c>
      <c r="U953" s="20">
        <v>0</v>
      </c>
      <c r="V953" s="20"/>
      <c r="W953" s="20">
        <v>0</v>
      </c>
      <c r="X953" s="20">
        <v>0</v>
      </c>
      <c r="Y953" s="26">
        <f t="shared" si="391"/>
        <v>0</v>
      </c>
      <c r="Z953" s="26">
        <f t="shared" si="392"/>
        <v>0</v>
      </c>
      <c r="AA953" s="26">
        <f t="shared" si="393"/>
        <v>0</v>
      </c>
      <c r="AB953" s="26">
        <f t="shared" si="394"/>
        <v>0</v>
      </c>
      <c r="AC953" s="26">
        <f t="shared" si="395"/>
        <v>0</v>
      </c>
      <c r="AD953" s="20">
        <v>0</v>
      </c>
      <c r="AE953" s="25">
        <f t="shared" si="396"/>
        <v>0</v>
      </c>
      <c r="AF953" s="27">
        <f t="shared" si="397"/>
        <v>0</v>
      </c>
      <c r="AG953" s="27">
        <f t="shared" si="398"/>
        <v>0</v>
      </c>
      <c r="AH953" s="27">
        <f t="shared" si="399"/>
        <v>1</v>
      </c>
      <c r="AI953" s="27">
        <f t="shared" si="400"/>
        <v>0</v>
      </c>
      <c r="AJ953" s="27">
        <f t="shared" si="414"/>
        <v>1</v>
      </c>
      <c r="AK953" s="27">
        <f t="shared" si="401"/>
        <v>1</v>
      </c>
      <c r="AL953" s="27">
        <f t="shared" si="402"/>
        <v>0</v>
      </c>
      <c r="AM953" s="20">
        <f t="shared" si="403"/>
        <v>0</v>
      </c>
      <c r="AN953" s="20">
        <f t="shared" si="404"/>
        <v>0</v>
      </c>
      <c r="AO953" s="20">
        <f t="shared" si="405"/>
        <v>0</v>
      </c>
      <c r="AP953" s="20">
        <f t="shared" si="406"/>
        <v>3</v>
      </c>
      <c r="AQ953" s="28"/>
    </row>
    <row r="954" spans="1:43" x14ac:dyDescent="0.25">
      <c r="A954" s="8" t="s">
        <v>2389</v>
      </c>
      <c r="B954" s="8" t="s">
        <v>2404</v>
      </c>
      <c r="C954" s="9" t="s">
        <v>2057</v>
      </c>
      <c r="D954" s="10" t="s">
        <v>1443</v>
      </c>
      <c r="E954" s="8" t="s">
        <v>1444</v>
      </c>
      <c r="F954" s="11">
        <v>30</v>
      </c>
      <c r="G954" s="11">
        <v>20</v>
      </c>
      <c r="H954" s="11">
        <f t="shared" si="387"/>
        <v>-10</v>
      </c>
      <c r="I954" s="52">
        <f t="shared" si="412"/>
        <v>-0.33333333333333331</v>
      </c>
      <c r="J954" s="11">
        <v>7</v>
      </c>
      <c r="K954" s="11">
        <v>4</v>
      </c>
      <c r="L954" s="14">
        <f t="shared" ref="L954:L960" si="415">IFERROR(K954/J954,"0%")</f>
        <v>0.5714285714285714</v>
      </c>
      <c r="M954" s="8">
        <v>10</v>
      </c>
      <c r="N954" s="12">
        <f t="shared" si="388"/>
        <v>0.5</v>
      </c>
      <c r="O954" s="8">
        <v>9</v>
      </c>
      <c r="P954" s="12">
        <f t="shared" si="389"/>
        <v>0.45</v>
      </c>
      <c r="Q954" s="8">
        <v>8</v>
      </c>
      <c r="R954" s="12">
        <f t="shared" si="390"/>
        <v>0.4</v>
      </c>
      <c r="S954" s="8">
        <v>2</v>
      </c>
      <c r="T954" s="8">
        <v>0</v>
      </c>
      <c r="U954" s="8">
        <v>0</v>
      </c>
      <c r="V954" s="8"/>
      <c r="W954" s="8">
        <v>0</v>
      </c>
      <c r="X954" s="8">
        <v>0</v>
      </c>
      <c r="Y954" s="17">
        <f t="shared" si="391"/>
        <v>0</v>
      </c>
      <c r="Z954" s="17">
        <f t="shared" si="392"/>
        <v>0</v>
      </c>
      <c r="AA954" s="17">
        <f t="shared" si="393"/>
        <v>0</v>
      </c>
      <c r="AB954" s="17">
        <f t="shared" si="394"/>
        <v>0</v>
      </c>
      <c r="AC954" s="17">
        <f t="shared" si="395"/>
        <v>0</v>
      </c>
      <c r="AD954" s="8">
        <v>15</v>
      </c>
      <c r="AE954" s="12">
        <f t="shared" si="396"/>
        <v>0.75</v>
      </c>
      <c r="AF954" s="19">
        <f t="shared" si="397"/>
        <v>0</v>
      </c>
      <c r="AG954" s="19">
        <f t="shared" si="398"/>
        <v>0</v>
      </c>
      <c r="AH954" s="19">
        <f t="shared" si="399"/>
        <v>1</v>
      </c>
      <c r="AI954" s="19">
        <f t="shared" si="400"/>
        <v>1</v>
      </c>
      <c r="AJ954" s="19">
        <f t="shared" si="414"/>
        <v>0</v>
      </c>
      <c r="AK954" s="19">
        <f t="shared" si="401"/>
        <v>0</v>
      </c>
      <c r="AL954" s="19">
        <f t="shared" si="402"/>
        <v>0</v>
      </c>
      <c r="AM954" s="8">
        <f t="shared" si="403"/>
        <v>0</v>
      </c>
      <c r="AN954" s="8">
        <f t="shared" si="404"/>
        <v>0</v>
      </c>
      <c r="AO954" s="8">
        <f t="shared" si="405"/>
        <v>1</v>
      </c>
      <c r="AP954" s="8">
        <f t="shared" si="406"/>
        <v>3</v>
      </c>
    </row>
    <row r="955" spans="1:43" x14ac:dyDescent="0.25">
      <c r="A955" s="8" t="s">
        <v>2389</v>
      </c>
      <c r="B955" s="8" t="s">
        <v>2404</v>
      </c>
      <c r="C955" s="9" t="s">
        <v>2215</v>
      </c>
      <c r="D955" s="10" t="s">
        <v>1445</v>
      </c>
      <c r="E955" s="8" t="s">
        <v>1446</v>
      </c>
      <c r="F955" s="11">
        <v>24</v>
      </c>
      <c r="G955" s="11">
        <v>18</v>
      </c>
      <c r="H955" s="11">
        <f t="shared" si="387"/>
        <v>-6</v>
      </c>
      <c r="I955" s="52">
        <f t="shared" si="412"/>
        <v>-0.25</v>
      </c>
      <c r="J955" s="11">
        <v>13</v>
      </c>
      <c r="K955" s="11">
        <v>3</v>
      </c>
      <c r="L955" s="14">
        <f t="shared" si="415"/>
        <v>0.23076923076923078</v>
      </c>
      <c r="M955" s="8">
        <v>7</v>
      </c>
      <c r="N955" s="12">
        <f t="shared" si="388"/>
        <v>0.3888888888888889</v>
      </c>
      <c r="O955" s="8">
        <v>12</v>
      </c>
      <c r="P955" s="12">
        <f t="shared" si="389"/>
        <v>0.66666666666666663</v>
      </c>
      <c r="Q955" s="8">
        <v>7</v>
      </c>
      <c r="R955" s="12">
        <f t="shared" si="390"/>
        <v>0.3888888888888889</v>
      </c>
      <c r="S955" s="8">
        <v>7</v>
      </c>
      <c r="T955" s="8">
        <v>0</v>
      </c>
      <c r="U955" s="8">
        <v>0</v>
      </c>
      <c r="V955" s="8"/>
      <c r="W955" s="8">
        <v>0</v>
      </c>
      <c r="X955" s="8">
        <v>0</v>
      </c>
      <c r="Y955" s="17">
        <f t="shared" si="391"/>
        <v>0</v>
      </c>
      <c r="Z955" s="17">
        <f t="shared" si="392"/>
        <v>0</v>
      </c>
      <c r="AA955" s="17">
        <f t="shared" si="393"/>
        <v>0</v>
      </c>
      <c r="AB955" s="17">
        <f t="shared" si="394"/>
        <v>0</v>
      </c>
      <c r="AC955" s="17">
        <f t="shared" si="395"/>
        <v>0</v>
      </c>
      <c r="AD955" s="8">
        <v>9</v>
      </c>
      <c r="AE955" s="12">
        <f t="shared" si="396"/>
        <v>0.5</v>
      </c>
      <c r="AF955" s="19">
        <f t="shared" si="397"/>
        <v>0</v>
      </c>
      <c r="AG955" s="19">
        <f t="shared" si="398"/>
        <v>0</v>
      </c>
      <c r="AH955" s="19">
        <f t="shared" si="399"/>
        <v>0</v>
      </c>
      <c r="AI955" s="19">
        <f t="shared" si="400"/>
        <v>0</v>
      </c>
      <c r="AJ955" s="19">
        <f t="shared" si="414"/>
        <v>0</v>
      </c>
      <c r="AK955" s="19">
        <f t="shared" si="401"/>
        <v>0</v>
      </c>
      <c r="AL955" s="19">
        <f t="shared" si="402"/>
        <v>1</v>
      </c>
      <c r="AM955" s="8">
        <f t="shared" si="403"/>
        <v>0</v>
      </c>
      <c r="AN955" s="8">
        <f t="shared" si="404"/>
        <v>0</v>
      </c>
      <c r="AO955" s="8">
        <f t="shared" si="405"/>
        <v>0</v>
      </c>
      <c r="AP955" s="8">
        <f t="shared" si="406"/>
        <v>1</v>
      </c>
    </row>
    <row r="956" spans="1:43" x14ac:dyDescent="0.25">
      <c r="A956" s="8" t="s">
        <v>2389</v>
      </c>
      <c r="B956" s="8" t="s">
        <v>2404</v>
      </c>
      <c r="C956" s="9" t="s">
        <v>1989</v>
      </c>
      <c r="D956" s="10" t="s">
        <v>1447</v>
      </c>
      <c r="E956" s="8" t="s">
        <v>1448</v>
      </c>
      <c r="F956" s="11">
        <v>28</v>
      </c>
      <c r="G956" s="11">
        <v>25</v>
      </c>
      <c r="H956" s="11">
        <f t="shared" si="387"/>
        <v>-3</v>
      </c>
      <c r="I956" s="52">
        <f t="shared" si="412"/>
        <v>-0.10714285714285714</v>
      </c>
      <c r="J956" s="11">
        <v>16</v>
      </c>
      <c r="K956" s="11">
        <v>8</v>
      </c>
      <c r="L956" s="14">
        <f t="shared" si="415"/>
        <v>0.5</v>
      </c>
      <c r="M956" s="8">
        <v>14</v>
      </c>
      <c r="N956" s="12">
        <f t="shared" si="388"/>
        <v>0.56000000000000005</v>
      </c>
      <c r="O956" s="8">
        <v>19</v>
      </c>
      <c r="P956" s="12">
        <f t="shared" si="389"/>
        <v>0.76</v>
      </c>
      <c r="Q956" s="8">
        <v>18</v>
      </c>
      <c r="R956" s="12">
        <f t="shared" si="390"/>
        <v>0.72</v>
      </c>
      <c r="S956" s="8">
        <v>6</v>
      </c>
      <c r="T956" s="8">
        <v>0</v>
      </c>
      <c r="U956" s="8">
        <v>1</v>
      </c>
      <c r="V956" s="8"/>
      <c r="W956" s="8">
        <v>0</v>
      </c>
      <c r="X956" s="8">
        <v>0</v>
      </c>
      <c r="Y956" s="17">
        <f t="shared" si="391"/>
        <v>0</v>
      </c>
      <c r="Z956" s="17" t="str">
        <f t="shared" si="392"/>
        <v>YES</v>
      </c>
      <c r="AA956" s="17">
        <f t="shared" si="393"/>
        <v>0</v>
      </c>
      <c r="AB956" s="17">
        <f t="shared" si="394"/>
        <v>0</v>
      </c>
      <c r="AC956" s="17">
        <f t="shared" si="395"/>
        <v>0</v>
      </c>
      <c r="AD956" s="8">
        <v>20</v>
      </c>
      <c r="AE956" s="12">
        <f t="shared" si="396"/>
        <v>0.8</v>
      </c>
      <c r="AF956" s="19">
        <f t="shared" si="397"/>
        <v>0</v>
      </c>
      <c r="AG956" s="19">
        <f t="shared" si="398"/>
        <v>0</v>
      </c>
      <c r="AH956" s="19">
        <f t="shared" si="399"/>
        <v>1</v>
      </c>
      <c r="AI956" s="19">
        <f t="shared" si="400"/>
        <v>1</v>
      </c>
      <c r="AJ956" s="19">
        <f t="shared" si="414"/>
        <v>1</v>
      </c>
      <c r="AK956" s="19">
        <f t="shared" si="401"/>
        <v>1</v>
      </c>
      <c r="AL956" s="19">
        <f t="shared" si="402"/>
        <v>1</v>
      </c>
      <c r="AM956" s="8">
        <f t="shared" si="403"/>
        <v>1</v>
      </c>
      <c r="AN956" s="8">
        <f t="shared" si="404"/>
        <v>0</v>
      </c>
      <c r="AO956" s="8">
        <f t="shared" si="405"/>
        <v>1</v>
      </c>
      <c r="AP956" s="8">
        <f t="shared" si="406"/>
        <v>7</v>
      </c>
    </row>
    <row r="957" spans="1:43" x14ac:dyDescent="0.25">
      <c r="A957" s="8" t="s">
        <v>2389</v>
      </c>
      <c r="B957" s="8" t="s">
        <v>2404</v>
      </c>
      <c r="C957" s="9" t="s">
        <v>2279</v>
      </c>
      <c r="D957" s="10" t="s">
        <v>1449</v>
      </c>
      <c r="E957" s="8" t="s">
        <v>1450</v>
      </c>
      <c r="F957" s="11">
        <v>27</v>
      </c>
      <c r="G957" s="11">
        <v>31</v>
      </c>
      <c r="H957" s="11">
        <f t="shared" si="387"/>
        <v>4</v>
      </c>
      <c r="I957" s="52">
        <f t="shared" si="412"/>
        <v>0.14814814814814814</v>
      </c>
      <c r="J957" s="11">
        <v>15</v>
      </c>
      <c r="K957" s="11">
        <v>8</v>
      </c>
      <c r="L957" s="14">
        <f t="shared" si="415"/>
        <v>0.53333333333333333</v>
      </c>
      <c r="M957" s="8">
        <v>9</v>
      </c>
      <c r="N957" s="12">
        <f t="shared" si="388"/>
        <v>0.29032258064516131</v>
      </c>
      <c r="O957" s="8">
        <v>26</v>
      </c>
      <c r="P957" s="12">
        <f t="shared" si="389"/>
        <v>0.83870967741935487</v>
      </c>
      <c r="Q957" s="8">
        <v>14</v>
      </c>
      <c r="R957" s="12">
        <f t="shared" si="390"/>
        <v>0.45161290322580644</v>
      </c>
      <c r="S957" s="8">
        <v>5</v>
      </c>
      <c r="T957" s="8">
        <v>0</v>
      </c>
      <c r="U957" s="8">
        <v>0</v>
      </c>
      <c r="V957" s="8"/>
      <c r="W957" s="8">
        <v>1</v>
      </c>
      <c r="X957" s="8">
        <v>1</v>
      </c>
      <c r="Y957" s="17">
        <f t="shared" si="391"/>
        <v>0</v>
      </c>
      <c r="Z957" s="17">
        <f t="shared" si="392"/>
        <v>0</v>
      </c>
      <c r="AA957" s="17">
        <f t="shared" si="393"/>
        <v>0</v>
      </c>
      <c r="AB957" s="17" t="str">
        <f t="shared" si="394"/>
        <v>YES</v>
      </c>
      <c r="AC957" s="17" t="str">
        <f t="shared" si="395"/>
        <v>YES</v>
      </c>
      <c r="AD957" s="8">
        <v>24</v>
      </c>
      <c r="AE957" s="12">
        <f t="shared" si="396"/>
        <v>0.77419354838709675</v>
      </c>
      <c r="AF957" s="19">
        <f t="shared" si="397"/>
        <v>0</v>
      </c>
      <c r="AG957" s="19">
        <f t="shared" si="398"/>
        <v>1</v>
      </c>
      <c r="AH957" s="19">
        <f t="shared" si="399"/>
        <v>1</v>
      </c>
      <c r="AI957" s="19">
        <f t="shared" si="400"/>
        <v>0</v>
      </c>
      <c r="AJ957" s="19">
        <f t="shared" si="414"/>
        <v>1</v>
      </c>
      <c r="AK957" s="19">
        <f t="shared" si="401"/>
        <v>0</v>
      </c>
      <c r="AL957" s="19">
        <f t="shared" si="402"/>
        <v>1</v>
      </c>
      <c r="AM957" s="8">
        <f t="shared" si="403"/>
        <v>0</v>
      </c>
      <c r="AN957" s="8">
        <f t="shared" si="404"/>
        <v>1</v>
      </c>
      <c r="AO957" s="8">
        <f t="shared" si="405"/>
        <v>1</v>
      </c>
      <c r="AP957" s="8">
        <f t="shared" si="406"/>
        <v>6</v>
      </c>
    </row>
    <row r="958" spans="1:43" x14ac:dyDescent="0.25">
      <c r="A958" s="8" t="s">
        <v>2389</v>
      </c>
      <c r="B958" s="8" t="s">
        <v>2404</v>
      </c>
      <c r="C958" s="9" t="s">
        <v>2115</v>
      </c>
      <c r="D958" s="10" t="s">
        <v>1451</v>
      </c>
      <c r="E958" s="8" t="s">
        <v>1452</v>
      </c>
      <c r="F958" s="11">
        <v>23</v>
      </c>
      <c r="G958" s="11">
        <v>23</v>
      </c>
      <c r="H958" s="11">
        <f t="shared" si="387"/>
        <v>0</v>
      </c>
      <c r="I958" s="52">
        <f t="shared" si="412"/>
        <v>0</v>
      </c>
      <c r="J958" s="11">
        <v>13</v>
      </c>
      <c r="K958" s="11">
        <v>3</v>
      </c>
      <c r="L958" s="14">
        <f t="shared" si="415"/>
        <v>0.23076923076923078</v>
      </c>
      <c r="M958" s="8">
        <v>13</v>
      </c>
      <c r="N958" s="12">
        <f t="shared" si="388"/>
        <v>0.56521739130434778</v>
      </c>
      <c r="O958" s="8">
        <v>17</v>
      </c>
      <c r="P958" s="12">
        <f t="shared" si="389"/>
        <v>0.73913043478260865</v>
      </c>
      <c r="Q958" s="8">
        <v>14</v>
      </c>
      <c r="R958" s="12">
        <f t="shared" si="390"/>
        <v>0.60869565217391308</v>
      </c>
      <c r="S958" s="8">
        <v>4</v>
      </c>
      <c r="T958" s="8">
        <v>0</v>
      </c>
      <c r="U958" s="8">
        <v>0</v>
      </c>
      <c r="V958" s="8"/>
      <c r="W958" s="8">
        <v>0</v>
      </c>
      <c r="X958" s="8">
        <v>0</v>
      </c>
      <c r="Y958" s="17">
        <f t="shared" si="391"/>
        <v>0</v>
      </c>
      <c r="Z958" s="17">
        <f t="shared" si="392"/>
        <v>0</v>
      </c>
      <c r="AA958" s="17">
        <f t="shared" si="393"/>
        <v>0</v>
      </c>
      <c r="AB958" s="17">
        <f t="shared" si="394"/>
        <v>0</v>
      </c>
      <c r="AC958" s="17">
        <f t="shared" si="395"/>
        <v>0</v>
      </c>
      <c r="AD958" s="8">
        <v>18</v>
      </c>
      <c r="AE958" s="12">
        <f t="shared" si="396"/>
        <v>0.78260869565217395</v>
      </c>
      <c r="AF958" s="19">
        <f t="shared" si="397"/>
        <v>0</v>
      </c>
      <c r="AG958" s="19">
        <f t="shared" si="398"/>
        <v>0</v>
      </c>
      <c r="AH958" s="19">
        <f t="shared" si="399"/>
        <v>0</v>
      </c>
      <c r="AI958" s="19">
        <f t="shared" si="400"/>
        <v>1</v>
      </c>
      <c r="AJ958" s="19">
        <f t="shared" si="414"/>
        <v>1</v>
      </c>
      <c r="AK958" s="19">
        <f t="shared" si="401"/>
        <v>1</v>
      </c>
      <c r="AL958" s="19">
        <f t="shared" si="402"/>
        <v>1</v>
      </c>
      <c r="AM958" s="8">
        <f t="shared" si="403"/>
        <v>0</v>
      </c>
      <c r="AN958" s="8">
        <f t="shared" si="404"/>
        <v>0</v>
      </c>
      <c r="AO958" s="8">
        <f t="shared" si="405"/>
        <v>1</v>
      </c>
      <c r="AP958" s="8">
        <f t="shared" si="406"/>
        <v>5</v>
      </c>
    </row>
    <row r="959" spans="1:43" x14ac:dyDescent="0.25">
      <c r="A959" s="8" t="s">
        <v>2389</v>
      </c>
      <c r="B959" s="8" t="s">
        <v>2404</v>
      </c>
      <c r="C959" s="9" t="s">
        <v>2116</v>
      </c>
      <c r="D959" s="10" t="s">
        <v>1453</v>
      </c>
      <c r="E959" s="8" t="s">
        <v>1454</v>
      </c>
      <c r="F959" s="11">
        <v>22</v>
      </c>
      <c r="G959" s="11">
        <v>17</v>
      </c>
      <c r="H959" s="11">
        <f t="shared" si="387"/>
        <v>-5</v>
      </c>
      <c r="I959" s="52">
        <f t="shared" si="412"/>
        <v>-0.22727272727272727</v>
      </c>
      <c r="J959" s="11">
        <v>8</v>
      </c>
      <c r="K959" s="11">
        <v>3</v>
      </c>
      <c r="L959" s="14">
        <f t="shared" si="415"/>
        <v>0.375</v>
      </c>
      <c r="M959" s="8">
        <v>8</v>
      </c>
      <c r="N959" s="12">
        <f t="shared" si="388"/>
        <v>0.47058823529411764</v>
      </c>
      <c r="O959" s="8">
        <v>12</v>
      </c>
      <c r="P959" s="12">
        <f t="shared" si="389"/>
        <v>0.70588235294117652</v>
      </c>
      <c r="Q959" s="8">
        <v>12</v>
      </c>
      <c r="R959" s="12">
        <f t="shared" si="390"/>
        <v>0.70588235294117652</v>
      </c>
      <c r="S959" s="8">
        <v>4</v>
      </c>
      <c r="T959" s="8">
        <v>0</v>
      </c>
      <c r="U959" s="8">
        <v>1</v>
      </c>
      <c r="V959" s="8"/>
      <c r="W959" s="8">
        <v>0</v>
      </c>
      <c r="X959" s="8">
        <v>1</v>
      </c>
      <c r="Y959" s="17">
        <f t="shared" si="391"/>
        <v>0</v>
      </c>
      <c r="Z959" s="17" t="str">
        <f t="shared" si="392"/>
        <v>YES</v>
      </c>
      <c r="AA959" s="17">
        <f t="shared" si="393"/>
        <v>0</v>
      </c>
      <c r="AB959" s="17">
        <f t="shared" si="394"/>
        <v>0</v>
      </c>
      <c r="AC959" s="17" t="str">
        <f t="shared" si="395"/>
        <v>YES</v>
      </c>
      <c r="AD959" s="8">
        <v>11</v>
      </c>
      <c r="AE959" s="12">
        <f t="shared" si="396"/>
        <v>0.6470588235294118</v>
      </c>
      <c r="AF959" s="19">
        <f t="shared" si="397"/>
        <v>0</v>
      </c>
      <c r="AG959" s="19">
        <f t="shared" si="398"/>
        <v>0</v>
      </c>
      <c r="AH959" s="19">
        <f t="shared" si="399"/>
        <v>0</v>
      </c>
      <c r="AI959" s="19">
        <f t="shared" si="400"/>
        <v>1</v>
      </c>
      <c r="AJ959" s="19">
        <f t="shared" si="414"/>
        <v>1</v>
      </c>
      <c r="AK959" s="19">
        <f t="shared" si="401"/>
        <v>1</v>
      </c>
      <c r="AL959" s="19">
        <f t="shared" si="402"/>
        <v>1</v>
      </c>
      <c r="AM959" s="8">
        <f t="shared" si="403"/>
        <v>1</v>
      </c>
      <c r="AN959" s="8">
        <f t="shared" si="404"/>
        <v>1</v>
      </c>
      <c r="AO959" s="8">
        <f t="shared" si="405"/>
        <v>1</v>
      </c>
      <c r="AP959" s="8">
        <f t="shared" si="406"/>
        <v>7</v>
      </c>
    </row>
    <row r="960" spans="1:43" x14ac:dyDescent="0.25">
      <c r="A960" s="8" t="s">
        <v>2389</v>
      </c>
      <c r="B960" s="8" t="s">
        <v>2404</v>
      </c>
      <c r="C960" s="9" t="s">
        <v>2323</v>
      </c>
      <c r="D960" s="10" t="s">
        <v>1455</v>
      </c>
      <c r="E960" s="8" t="s">
        <v>1456</v>
      </c>
      <c r="F960" s="11">
        <v>55</v>
      </c>
      <c r="G960" s="11">
        <v>65</v>
      </c>
      <c r="H960" s="11">
        <f t="shared" ref="H960:H1003" si="416">G960-F960</f>
        <v>10</v>
      </c>
      <c r="I960" s="52">
        <f t="shared" ref="I960:I976" si="417">H960/F960</f>
        <v>0.18181818181818182</v>
      </c>
      <c r="J960" s="11">
        <v>29</v>
      </c>
      <c r="K960" s="11">
        <v>15</v>
      </c>
      <c r="L960" s="14">
        <f t="shared" si="415"/>
        <v>0.51724137931034486</v>
      </c>
      <c r="M960" s="8">
        <v>20</v>
      </c>
      <c r="N960" s="12">
        <f t="shared" ref="N960:N1003" si="418">M960/G960</f>
        <v>0.30769230769230771</v>
      </c>
      <c r="O960" s="8">
        <v>47</v>
      </c>
      <c r="P960" s="12">
        <f t="shared" ref="P960:P1003" si="419">O960/G960</f>
        <v>0.72307692307692306</v>
      </c>
      <c r="Q960" s="8">
        <v>33</v>
      </c>
      <c r="R960" s="12">
        <f t="shared" ref="R960:R1003" si="420">Q960/G960</f>
        <v>0.50769230769230766</v>
      </c>
      <c r="S960" s="8">
        <v>10</v>
      </c>
      <c r="T960" s="8">
        <v>0</v>
      </c>
      <c r="U960" s="8">
        <v>0</v>
      </c>
      <c r="V960" s="8"/>
      <c r="W960" s="8">
        <v>2</v>
      </c>
      <c r="X960" s="8">
        <v>1</v>
      </c>
      <c r="Y960" s="17">
        <f t="shared" ref="Y960:Y1003" si="421">IF(T960&gt;0,"YES",T960)</f>
        <v>0</v>
      </c>
      <c r="Z960" s="17">
        <f t="shared" ref="Z960:Z1003" si="422">IF(U960&gt;0,"YES",U960)</f>
        <v>0</v>
      </c>
      <c r="AA960" s="17">
        <f t="shared" ref="AA960:AA1003" si="423">IF(V960&gt;0,"YES",V960)</f>
        <v>0</v>
      </c>
      <c r="AB960" s="17" t="str">
        <f t="shared" ref="AB960:AB1003" si="424">IF(W960&gt;0,"YES",W960)</f>
        <v>YES</v>
      </c>
      <c r="AC960" s="17" t="str">
        <f t="shared" ref="AC960:AC1003" si="425">IF(X960&gt;0,"YES",X960)</f>
        <v>YES</v>
      </c>
      <c r="AD960" s="8">
        <v>47</v>
      </c>
      <c r="AE960" s="12">
        <f t="shared" ref="AE960:AE1003" si="426">AD960/G960</f>
        <v>0.72307692307692306</v>
      </c>
      <c r="AF960" s="19">
        <f t="shared" ref="AF960:AF1003" si="427">IF(G960&gt;=35,1,0)</f>
        <v>1</v>
      </c>
      <c r="AG960" s="19">
        <f t="shared" ref="AG960:AG1003" si="428">IF(OR(I960&gt;=0.095,H960&gt;=10),1,0)</f>
        <v>1</v>
      </c>
      <c r="AH960" s="19">
        <f t="shared" ref="AH960:AH1003" si="429">IF(L960&gt;=0.495,1,0)</f>
        <v>1</v>
      </c>
      <c r="AI960" s="19">
        <f t="shared" ref="AI960:AI1003" si="430">IF(N960&gt;=0.395,1,0)</f>
        <v>0</v>
      </c>
      <c r="AJ960" s="19">
        <f t="shared" si="414"/>
        <v>1</v>
      </c>
      <c r="AK960" s="19">
        <f t="shared" ref="AK960:AK1003" si="431">IF(R960&gt;=0.495,1,0)</f>
        <v>1</v>
      </c>
      <c r="AL960" s="19">
        <f t="shared" ref="AL960:AL1003" si="432">IF(S960&gt;=3,1,0)</f>
        <v>1</v>
      </c>
      <c r="AM960" s="8">
        <f t="shared" ref="AM960:AM1003" si="433">IF(OR(Y960="YES",Z960="YES",AA960="YES"),1,0)</f>
        <v>0</v>
      </c>
      <c r="AN960" s="8">
        <f t="shared" ref="AN960:AN1003" si="434">IF(OR(AB960="YES",AC960="YES"),1,0)</f>
        <v>1</v>
      </c>
      <c r="AO960" s="8">
        <f t="shared" ref="AO960:AO1003" si="435">IF(AE960&gt;=0.59,1,0)</f>
        <v>1</v>
      </c>
      <c r="AP960" s="8">
        <f t="shared" ref="AP960:AP1003" si="436">SUM(AF960:AO960)</f>
        <v>8</v>
      </c>
    </row>
    <row r="961" spans="1:43" x14ac:dyDescent="0.25">
      <c r="A961" s="20" t="s">
        <v>2389</v>
      </c>
      <c r="B961" s="20" t="s">
        <v>2404</v>
      </c>
      <c r="C961" s="21" t="s">
        <v>1991</v>
      </c>
      <c r="D961" s="22" t="s">
        <v>1457</v>
      </c>
      <c r="E961" s="20" t="s">
        <v>1458</v>
      </c>
      <c r="F961" s="23">
        <v>9</v>
      </c>
      <c r="G961" s="23">
        <v>6</v>
      </c>
      <c r="H961" s="23">
        <f t="shared" si="416"/>
        <v>-3</v>
      </c>
      <c r="I961" s="53">
        <f t="shared" si="417"/>
        <v>-0.33333333333333331</v>
      </c>
      <c r="J961" s="23">
        <v>7</v>
      </c>
      <c r="K961" s="23">
        <v>0</v>
      </c>
      <c r="L961" s="24">
        <f>IFERROR(K961/J961,"0")</f>
        <v>0</v>
      </c>
      <c r="M961" s="20">
        <v>1</v>
      </c>
      <c r="N961" s="25">
        <f t="shared" si="418"/>
        <v>0.16666666666666666</v>
      </c>
      <c r="O961" s="20">
        <v>3</v>
      </c>
      <c r="P961" s="25">
        <f t="shared" si="419"/>
        <v>0.5</v>
      </c>
      <c r="Q961" s="20">
        <v>3</v>
      </c>
      <c r="R961" s="25">
        <f t="shared" si="420"/>
        <v>0.5</v>
      </c>
      <c r="S961" s="20">
        <v>2</v>
      </c>
      <c r="T961" s="20">
        <v>0</v>
      </c>
      <c r="U961" s="20">
        <v>0</v>
      </c>
      <c r="V961" s="20"/>
      <c r="W961" s="20">
        <v>1</v>
      </c>
      <c r="X961" s="20">
        <v>0</v>
      </c>
      <c r="Y961" s="26">
        <f t="shared" si="421"/>
        <v>0</v>
      </c>
      <c r="Z961" s="26">
        <f t="shared" si="422"/>
        <v>0</v>
      </c>
      <c r="AA961" s="26">
        <f t="shared" si="423"/>
        <v>0</v>
      </c>
      <c r="AB961" s="26" t="str">
        <f t="shared" si="424"/>
        <v>YES</v>
      </c>
      <c r="AC961" s="26">
        <f t="shared" si="425"/>
        <v>0</v>
      </c>
      <c r="AD961" s="20">
        <v>5</v>
      </c>
      <c r="AE961" s="25">
        <f t="shared" si="426"/>
        <v>0.83333333333333337</v>
      </c>
      <c r="AF961" s="27">
        <f t="shared" si="427"/>
        <v>0</v>
      </c>
      <c r="AG961" s="27">
        <f t="shared" si="428"/>
        <v>0</v>
      </c>
      <c r="AH961" s="27">
        <f t="shared" si="429"/>
        <v>0</v>
      </c>
      <c r="AI961" s="27">
        <f t="shared" si="430"/>
        <v>0</v>
      </c>
      <c r="AJ961" s="27">
        <f t="shared" si="414"/>
        <v>0</v>
      </c>
      <c r="AK961" s="27">
        <f t="shared" si="431"/>
        <v>1</v>
      </c>
      <c r="AL961" s="27">
        <f t="shared" si="432"/>
        <v>0</v>
      </c>
      <c r="AM961" s="20">
        <f t="shared" si="433"/>
        <v>0</v>
      </c>
      <c r="AN961" s="20">
        <f t="shared" si="434"/>
        <v>1</v>
      </c>
      <c r="AO961" s="20">
        <f t="shared" si="435"/>
        <v>1</v>
      </c>
      <c r="AP961" s="20">
        <f t="shared" si="436"/>
        <v>3</v>
      </c>
      <c r="AQ961" s="28"/>
    </row>
    <row r="962" spans="1:43" x14ac:dyDescent="0.25">
      <c r="A962" s="8" t="s">
        <v>2389</v>
      </c>
      <c r="B962" s="8" t="s">
        <v>2404</v>
      </c>
      <c r="C962" s="9" t="s">
        <v>2257</v>
      </c>
      <c r="D962" s="10" t="s">
        <v>1459</v>
      </c>
      <c r="E962" s="8" t="s">
        <v>1460</v>
      </c>
      <c r="F962" s="11">
        <v>16</v>
      </c>
      <c r="G962" s="11">
        <v>17</v>
      </c>
      <c r="H962" s="11">
        <f t="shared" si="416"/>
        <v>1</v>
      </c>
      <c r="I962" s="52">
        <f t="shared" si="417"/>
        <v>6.25E-2</v>
      </c>
      <c r="J962" s="11">
        <v>4</v>
      </c>
      <c r="K962" s="11">
        <v>3</v>
      </c>
      <c r="L962" s="14">
        <f t="shared" ref="L962:L970" si="437">IFERROR(K962/J962,"0%")</f>
        <v>0.75</v>
      </c>
      <c r="M962" s="8">
        <v>11</v>
      </c>
      <c r="N962" s="12">
        <f t="shared" si="418"/>
        <v>0.6470588235294118</v>
      </c>
      <c r="O962" s="8">
        <v>10</v>
      </c>
      <c r="P962" s="12">
        <f t="shared" si="419"/>
        <v>0.58823529411764708</v>
      </c>
      <c r="Q962" s="8">
        <v>10</v>
      </c>
      <c r="R962" s="12">
        <f t="shared" si="420"/>
        <v>0.58823529411764708</v>
      </c>
      <c r="S962" s="8">
        <v>5</v>
      </c>
      <c r="T962" s="8">
        <v>0</v>
      </c>
      <c r="U962" s="8">
        <v>0</v>
      </c>
      <c r="V962" s="8"/>
      <c r="W962" s="8">
        <v>3</v>
      </c>
      <c r="X962" s="8">
        <v>2</v>
      </c>
      <c r="Y962" s="17">
        <f t="shared" si="421"/>
        <v>0</v>
      </c>
      <c r="Z962" s="17">
        <f t="shared" si="422"/>
        <v>0</v>
      </c>
      <c r="AA962" s="17">
        <f t="shared" si="423"/>
        <v>0</v>
      </c>
      <c r="AB962" s="17" t="str">
        <f t="shared" si="424"/>
        <v>YES</v>
      </c>
      <c r="AC962" s="17" t="str">
        <f t="shared" si="425"/>
        <v>YES</v>
      </c>
      <c r="AD962" s="8">
        <v>12</v>
      </c>
      <c r="AE962" s="12">
        <f t="shared" si="426"/>
        <v>0.70588235294117652</v>
      </c>
      <c r="AF962" s="19">
        <f t="shared" si="427"/>
        <v>0</v>
      </c>
      <c r="AG962" s="19">
        <f t="shared" si="428"/>
        <v>0</v>
      </c>
      <c r="AH962" s="19">
        <f t="shared" si="429"/>
        <v>1</v>
      </c>
      <c r="AI962" s="19">
        <f t="shared" si="430"/>
        <v>1</v>
      </c>
      <c r="AJ962" s="19">
        <f t="shared" si="414"/>
        <v>0</v>
      </c>
      <c r="AK962" s="19">
        <f t="shared" si="431"/>
        <v>1</v>
      </c>
      <c r="AL962" s="19">
        <f t="shared" si="432"/>
        <v>1</v>
      </c>
      <c r="AM962" s="8">
        <f t="shared" si="433"/>
        <v>0</v>
      </c>
      <c r="AN962" s="8">
        <f t="shared" si="434"/>
        <v>1</v>
      </c>
      <c r="AO962" s="8">
        <f t="shared" si="435"/>
        <v>1</v>
      </c>
      <c r="AP962" s="8">
        <f t="shared" si="436"/>
        <v>6</v>
      </c>
    </row>
    <row r="963" spans="1:43" x14ac:dyDescent="0.25">
      <c r="A963" s="8" t="s">
        <v>2389</v>
      </c>
      <c r="B963" s="8" t="s">
        <v>2404</v>
      </c>
      <c r="C963" s="9" t="s">
        <v>2160</v>
      </c>
      <c r="D963" s="10" t="s">
        <v>1461</v>
      </c>
      <c r="E963" s="8" t="s">
        <v>344</v>
      </c>
      <c r="F963" s="11">
        <v>66</v>
      </c>
      <c r="G963" s="11">
        <v>57</v>
      </c>
      <c r="H963" s="11">
        <f t="shared" si="416"/>
        <v>-9</v>
      </c>
      <c r="I963" s="52">
        <f t="shared" si="417"/>
        <v>-0.13636363636363635</v>
      </c>
      <c r="J963" s="11">
        <v>31</v>
      </c>
      <c r="K963" s="11">
        <v>16</v>
      </c>
      <c r="L963" s="14">
        <f t="shared" si="437"/>
        <v>0.5161290322580645</v>
      </c>
      <c r="M963" s="8">
        <v>17</v>
      </c>
      <c r="N963" s="12">
        <f t="shared" si="418"/>
        <v>0.2982456140350877</v>
      </c>
      <c r="O963" s="8">
        <v>34</v>
      </c>
      <c r="P963" s="12">
        <f t="shared" si="419"/>
        <v>0.59649122807017541</v>
      </c>
      <c r="Q963" s="8">
        <v>26</v>
      </c>
      <c r="R963" s="12">
        <f t="shared" si="420"/>
        <v>0.45614035087719296</v>
      </c>
      <c r="S963" s="8">
        <v>4</v>
      </c>
      <c r="T963" s="8">
        <v>0</v>
      </c>
      <c r="U963" s="8">
        <v>0</v>
      </c>
      <c r="V963" s="8"/>
      <c r="W963" s="8">
        <v>0</v>
      </c>
      <c r="X963" s="8">
        <v>0</v>
      </c>
      <c r="Y963" s="17">
        <f t="shared" si="421"/>
        <v>0</v>
      </c>
      <c r="Z963" s="17">
        <f t="shared" si="422"/>
        <v>0</v>
      </c>
      <c r="AA963" s="17">
        <f t="shared" si="423"/>
        <v>0</v>
      </c>
      <c r="AB963" s="17">
        <f t="shared" si="424"/>
        <v>0</v>
      </c>
      <c r="AC963" s="17">
        <f t="shared" si="425"/>
        <v>0</v>
      </c>
      <c r="AD963" s="8">
        <v>15</v>
      </c>
      <c r="AE963" s="12">
        <f t="shared" si="426"/>
        <v>0.26315789473684209</v>
      </c>
      <c r="AF963" s="19">
        <f t="shared" si="427"/>
        <v>1</v>
      </c>
      <c r="AG963" s="19">
        <f t="shared" si="428"/>
        <v>0</v>
      </c>
      <c r="AH963" s="19">
        <f t="shared" si="429"/>
        <v>1</v>
      </c>
      <c r="AI963" s="19">
        <f t="shared" si="430"/>
        <v>0</v>
      </c>
      <c r="AJ963" s="19">
        <f t="shared" si="414"/>
        <v>0</v>
      </c>
      <c r="AK963" s="19">
        <f t="shared" si="431"/>
        <v>0</v>
      </c>
      <c r="AL963" s="19">
        <f t="shared" si="432"/>
        <v>1</v>
      </c>
      <c r="AM963" s="8">
        <f t="shared" si="433"/>
        <v>0</v>
      </c>
      <c r="AN963" s="8">
        <f t="shared" si="434"/>
        <v>0</v>
      </c>
      <c r="AO963" s="8">
        <f t="shared" si="435"/>
        <v>0</v>
      </c>
      <c r="AP963" s="8">
        <f t="shared" si="436"/>
        <v>3</v>
      </c>
    </row>
    <row r="964" spans="1:43" x14ac:dyDescent="0.25">
      <c r="A964" s="20" t="s">
        <v>2389</v>
      </c>
      <c r="B964" s="20" t="s">
        <v>2404</v>
      </c>
      <c r="C964" s="21" t="s">
        <v>2326</v>
      </c>
      <c r="D964" s="22" t="s">
        <v>1462</v>
      </c>
      <c r="E964" s="20" t="s">
        <v>1463</v>
      </c>
      <c r="F964" s="23">
        <v>8</v>
      </c>
      <c r="G964" s="23">
        <v>9</v>
      </c>
      <c r="H964" s="23">
        <f t="shared" si="416"/>
        <v>1</v>
      </c>
      <c r="I964" s="53">
        <f t="shared" si="417"/>
        <v>0.125</v>
      </c>
      <c r="J964" s="23">
        <v>3</v>
      </c>
      <c r="K964" s="23">
        <v>1</v>
      </c>
      <c r="L964" s="24">
        <f t="shared" si="437"/>
        <v>0.33333333333333331</v>
      </c>
      <c r="M964" s="20">
        <v>4</v>
      </c>
      <c r="N964" s="25">
        <f t="shared" si="418"/>
        <v>0.44444444444444442</v>
      </c>
      <c r="O964" s="20">
        <v>7</v>
      </c>
      <c r="P964" s="25">
        <f t="shared" si="419"/>
        <v>0.77777777777777779</v>
      </c>
      <c r="Q964" s="20">
        <v>6</v>
      </c>
      <c r="R964" s="25">
        <f t="shared" si="420"/>
        <v>0.66666666666666663</v>
      </c>
      <c r="S964" s="20">
        <v>1</v>
      </c>
      <c r="T964" s="20">
        <v>0</v>
      </c>
      <c r="U964" s="20">
        <v>0</v>
      </c>
      <c r="V964" s="20"/>
      <c r="W964" s="20">
        <v>0</v>
      </c>
      <c r="X964" s="20">
        <v>0</v>
      </c>
      <c r="Y964" s="26">
        <f t="shared" si="421"/>
        <v>0</v>
      </c>
      <c r="Z964" s="26">
        <f t="shared" si="422"/>
        <v>0</v>
      </c>
      <c r="AA964" s="26">
        <f t="shared" si="423"/>
        <v>0</v>
      </c>
      <c r="AB964" s="26">
        <f t="shared" si="424"/>
        <v>0</v>
      </c>
      <c r="AC964" s="26">
        <f t="shared" si="425"/>
        <v>0</v>
      </c>
      <c r="AD964" s="20">
        <v>4</v>
      </c>
      <c r="AE964" s="25">
        <f t="shared" si="426"/>
        <v>0.44444444444444442</v>
      </c>
      <c r="AF964" s="27">
        <f t="shared" si="427"/>
        <v>0</v>
      </c>
      <c r="AG964" s="27">
        <f t="shared" si="428"/>
        <v>1</v>
      </c>
      <c r="AH964" s="27">
        <f t="shared" si="429"/>
        <v>0</v>
      </c>
      <c r="AI964" s="27">
        <f t="shared" si="430"/>
        <v>1</v>
      </c>
      <c r="AJ964" s="27">
        <f t="shared" si="414"/>
        <v>1</v>
      </c>
      <c r="AK964" s="27">
        <f t="shared" si="431"/>
        <v>1</v>
      </c>
      <c r="AL964" s="27">
        <f t="shared" si="432"/>
        <v>0</v>
      </c>
      <c r="AM964" s="20">
        <f t="shared" si="433"/>
        <v>0</v>
      </c>
      <c r="AN964" s="20">
        <f t="shared" si="434"/>
        <v>0</v>
      </c>
      <c r="AO964" s="20">
        <f t="shared" si="435"/>
        <v>0</v>
      </c>
      <c r="AP964" s="20">
        <f t="shared" si="436"/>
        <v>4</v>
      </c>
      <c r="AQ964" s="28"/>
    </row>
    <row r="965" spans="1:43" x14ac:dyDescent="0.25">
      <c r="A965" s="8" t="s">
        <v>2389</v>
      </c>
      <c r="B965" s="8" t="s">
        <v>2404</v>
      </c>
      <c r="C965" s="9" t="s">
        <v>2368</v>
      </c>
      <c r="D965" s="10" t="s">
        <v>1464</v>
      </c>
      <c r="E965" s="8" t="s">
        <v>1465</v>
      </c>
      <c r="F965" s="11">
        <v>30</v>
      </c>
      <c r="G965" s="11">
        <v>30</v>
      </c>
      <c r="H965" s="11">
        <f t="shared" si="416"/>
        <v>0</v>
      </c>
      <c r="I965" s="52">
        <f t="shared" si="417"/>
        <v>0</v>
      </c>
      <c r="J965" s="11">
        <v>16</v>
      </c>
      <c r="K965" s="11">
        <v>6</v>
      </c>
      <c r="L965" s="14">
        <f t="shared" si="437"/>
        <v>0.375</v>
      </c>
      <c r="M965" s="8">
        <v>15</v>
      </c>
      <c r="N965" s="12">
        <f t="shared" si="418"/>
        <v>0.5</v>
      </c>
      <c r="O965" s="8">
        <v>25</v>
      </c>
      <c r="P965" s="12">
        <f t="shared" si="419"/>
        <v>0.83333333333333337</v>
      </c>
      <c r="Q965" s="8">
        <v>19</v>
      </c>
      <c r="R965" s="12">
        <f t="shared" si="420"/>
        <v>0.6333333333333333</v>
      </c>
      <c r="S965" s="8">
        <v>7</v>
      </c>
      <c r="T965" s="8">
        <v>0</v>
      </c>
      <c r="U965" s="8">
        <v>0</v>
      </c>
      <c r="V965" s="8"/>
      <c r="W965" s="8">
        <v>1</v>
      </c>
      <c r="X965" s="8">
        <v>0</v>
      </c>
      <c r="Y965" s="17">
        <f t="shared" si="421"/>
        <v>0</v>
      </c>
      <c r="Z965" s="17">
        <f t="shared" si="422"/>
        <v>0</v>
      </c>
      <c r="AA965" s="17">
        <f t="shared" si="423"/>
        <v>0</v>
      </c>
      <c r="AB965" s="17" t="str">
        <f t="shared" si="424"/>
        <v>YES</v>
      </c>
      <c r="AC965" s="17">
        <f t="shared" si="425"/>
        <v>0</v>
      </c>
      <c r="AD965" s="8">
        <v>23</v>
      </c>
      <c r="AE965" s="12">
        <f t="shared" si="426"/>
        <v>0.76666666666666672</v>
      </c>
      <c r="AF965" s="19">
        <f t="shared" si="427"/>
        <v>0</v>
      </c>
      <c r="AG965" s="19">
        <f t="shared" si="428"/>
        <v>0</v>
      </c>
      <c r="AH965" s="19">
        <f t="shared" si="429"/>
        <v>0</v>
      </c>
      <c r="AI965" s="19">
        <f t="shared" si="430"/>
        <v>1</v>
      </c>
      <c r="AJ965" s="19">
        <f t="shared" si="414"/>
        <v>1</v>
      </c>
      <c r="AK965" s="19">
        <f t="shared" si="431"/>
        <v>1</v>
      </c>
      <c r="AL965" s="19">
        <f t="shared" si="432"/>
        <v>1</v>
      </c>
      <c r="AM965" s="8">
        <f t="shared" si="433"/>
        <v>0</v>
      </c>
      <c r="AN965" s="8">
        <f t="shared" si="434"/>
        <v>1</v>
      </c>
      <c r="AO965" s="8">
        <f t="shared" si="435"/>
        <v>1</v>
      </c>
      <c r="AP965" s="8">
        <f t="shared" si="436"/>
        <v>6</v>
      </c>
    </row>
    <row r="966" spans="1:43" x14ac:dyDescent="0.25">
      <c r="A966" s="8" t="s">
        <v>2389</v>
      </c>
      <c r="B966" s="8" t="s">
        <v>2404</v>
      </c>
      <c r="C966" s="9" t="s">
        <v>2037</v>
      </c>
      <c r="D966" s="10" t="s">
        <v>1466</v>
      </c>
      <c r="E966" s="8" t="s">
        <v>1467</v>
      </c>
      <c r="F966" s="11">
        <v>18</v>
      </c>
      <c r="G966" s="11">
        <v>22</v>
      </c>
      <c r="H966" s="11">
        <f t="shared" si="416"/>
        <v>4</v>
      </c>
      <c r="I966" s="52">
        <f t="shared" si="417"/>
        <v>0.22222222222222221</v>
      </c>
      <c r="J966" s="11">
        <v>7</v>
      </c>
      <c r="K966" s="11">
        <v>2</v>
      </c>
      <c r="L966" s="14">
        <f t="shared" si="437"/>
        <v>0.2857142857142857</v>
      </c>
      <c r="M966" s="8">
        <v>7</v>
      </c>
      <c r="N966" s="12">
        <f t="shared" si="418"/>
        <v>0.31818181818181818</v>
      </c>
      <c r="O966" s="8">
        <v>12</v>
      </c>
      <c r="P966" s="12">
        <f t="shared" si="419"/>
        <v>0.54545454545454541</v>
      </c>
      <c r="Q966" s="8">
        <v>8</v>
      </c>
      <c r="R966" s="12">
        <f t="shared" si="420"/>
        <v>0.36363636363636365</v>
      </c>
      <c r="S966" s="8">
        <v>0</v>
      </c>
      <c r="T966" s="8">
        <v>0</v>
      </c>
      <c r="U966" s="8">
        <v>1</v>
      </c>
      <c r="V966" s="8"/>
      <c r="W966" s="8">
        <v>0</v>
      </c>
      <c r="X966" s="8">
        <v>0</v>
      </c>
      <c r="Y966" s="17">
        <f t="shared" si="421"/>
        <v>0</v>
      </c>
      <c r="Z966" s="17" t="str">
        <f t="shared" si="422"/>
        <v>YES</v>
      </c>
      <c r="AA966" s="17">
        <f t="shared" si="423"/>
        <v>0</v>
      </c>
      <c r="AB966" s="17">
        <f t="shared" si="424"/>
        <v>0</v>
      </c>
      <c r="AC966" s="17">
        <f t="shared" si="425"/>
        <v>0</v>
      </c>
      <c r="AD966" s="8">
        <v>12</v>
      </c>
      <c r="AE966" s="12">
        <f t="shared" si="426"/>
        <v>0.54545454545454541</v>
      </c>
      <c r="AF966" s="19">
        <f t="shared" si="427"/>
        <v>0</v>
      </c>
      <c r="AG966" s="19">
        <f t="shared" si="428"/>
        <v>1</v>
      </c>
      <c r="AH966" s="19">
        <f t="shared" si="429"/>
        <v>0</v>
      </c>
      <c r="AI966" s="19">
        <f t="shared" si="430"/>
        <v>0</v>
      </c>
      <c r="AJ966" s="19">
        <f t="shared" si="414"/>
        <v>0</v>
      </c>
      <c r="AK966" s="19">
        <f t="shared" si="431"/>
        <v>0</v>
      </c>
      <c r="AL966" s="19">
        <f t="shared" si="432"/>
        <v>0</v>
      </c>
      <c r="AM966" s="8">
        <f t="shared" si="433"/>
        <v>1</v>
      </c>
      <c r="AN966" s="8">
        <f t="shared" si="434"/>
        <v>0</v>
      </c>
      <c r="AO966" s="8">
        <f t="shared" si="435"/>
        <v>0</v>
      </c>
      <c r="AP966" s="8">
        <f t="shared" si="436"/>
        <v>2</v>
      </c>
    </row>
    <row r="967" spans="1:43" x14ac:dyDescent="0.25">
      <c r="A967" s="20" t="s">
        <v>2389</v>
      </c>
      <c r="B967" s="20" t="s">
        <v>2404</v>
      </c>
      <c r="C967" s="21" t="s">
        <v>2066</v>
      </c>
      <c r="D967" s="22" t="s">
        <v>1468</v>
      </c>
      <c r="E967" s="20" t="s">
        <v>1469</v>
      </c>
      <c r="F967" s="23">
        <v>5</v>
      </c>
      <c r="G967" s="23">
        <v>4</v>
      </c>
      <c r="H967" s="23">
        <f t="shared" si="416"/>
        <v>-1</v>
      </c>
      <c r="I967" s="53">
        <f t="shared" si="417"/>
        <v>-0.2</v>
      </c>
      <c r="J967" s="23">
        <v>3</v>
      </c>
      <c r="K967" s="23">
        <v>2</v>
      </c>
      <c r="L967" s="24">
        <f t="shared" si="437"/>
        <v>0.66666666666666663</v>
      </c>
      <c r="M967" s="20">
        <v>1</v>
      </c>
      <c r="N967" s="25">
        <f t="shared" si="418"/>
        <v>0.25</v>
      </c>
      <c r="O967" s="20">
        <v>2</v>
      </c>
      <c r="P967" s="25">
        <f t="shared" si="419"/>
        <v>0.5</v>
      </c>
      <c r="Q967" s="20">
        <v>2</v>
      </c>
      <c r="R967" s="25">
        <f t="shared" si="420"/>
        <v>0.5</v>
      </c>
      <c r="S967" s="20">
        <v>5</v>
      </c>
      <c r="T967" s="20">
        <v>0</v>
      </c>
      <c r="U967" s="20">
        <v>0</v>
      </c>
      <c r="V967" s="20"/>
      <c r="W967" s="20">
        <v>0</v>
      </c>
      <c r="X967" s="20">
        <v>0</v>
      </c>
      <c r="Y967" s="26">
        <f t="shared" si="421"/>
        <v>0</v>
      </c>
      <c r="Z967" s="26">
        <f t="shared" si="422"/>
        <v>0</v>
      </c>
      <c r="AA967" s="26">
        <f t="shared" si="423"/>
        <v>0</v>
      </c>
      <c r="AB967" s="26">
        <f t="shared" si="424"/>
        <v>0</v>
      </c>
      <c r="AC967" s="26">
        <f t="shared" si="425"/>
        <v>0</v>
      </c>
      <c r="AD967" s="20">
        <v>2</v>
      </c>
      <c r="AE967" s="25">
        <f t="shared" si="426"/>
        <v>0.5</v>
      </c>
      <c r="AF967" s="27">
        <f t="shared" si="427"/>
        <v>0</v>
      </c>
      <c r="AG967" s="27">
        <f t="shared" si="428"/>
        <v>0</v>
      </c>
      <c r="AH967" s="27">
        <f t="shared" si="429"/>
        <v>1</v>
      </c>
      <c r="AI967" s="27">
        <f t="shared" si="430"/>
        <v>0</v>
      </c>
      <c r="AJ967" s="27">
        <f t="shared" si="414"/>
        <v>0</v>
      </c>
      <c r="AK967" s="27">
        <f t="shared" si="431"/>
        <v>1</v>
      </c>
      <c r="AL967" s="27">
        <f t="shared" si="432"/>
        <v>1</v>
      </c>
      <c r="AM967" s="20">
        <f t="shared" si="433"/>
        <v>0</v>
      </c>
      <c r="AN967" s="20">
        <f t="shared" si="434"/>
        <v>0</v>
      </c>
      <c r="AO967" s="20">
        <f t="shared" si="435"/>
        <v>0</v>
      </c>
      <c r="AP967" s="20">
        <f t="shared" si="436"/>
        <v>3</v>
      </c>
      <c r="AQ967" s="28"/>
    </row>
    <row r="968" spans="1:43" x14ac:dyDescent="0.25">
      <c r="A968" s="8" t="s">
        <v>2389</v>
      </c>
      <c r="B968" s="8" t="s">
        <v>2404</v>
      </c>
      <c r="C968" s="9" t="s">
        <v>2328</v>
      </c>
      <c r="D968" s="10" t="s">
        <v>1470</v>
      </c>
      <c r="E968" s="8" t="s">
        <v>1471</v>
      </c>
      <c r="F968" s="11">
        <v>83</v>
      </c>
      <c r="G968" s="11">
        <v>64</v>
      </c>
      <c r="H968" s="11">
        <f t="shared" si="416"/>
        <v>-19</v>
      </c>
      <c r="I968" s="52">
        <f t="shared" si="417"/>
        <v>-0.2289156626506024</v>
      </c>
      <c r="J968" s="11">
        <v>40</v>
      </c>
      <c r="K968" s="11">
        <v>17</v>
      </c>
      <c r="L968" s="14">
        <f t="shared" si="437"/>
        <v>0.42499999999999999</v>
      </c>
      <c r="M968" s="8">
        <v>22</v>
      </c>
      <c r="N968" s="12">
        <f t="shared" si="418"/>
        <v>0.34375</v>
      </c>
      <c r="O968" s="8">
        <v>48</v>
      </c>
      <c r="P968" s="12">
        <f t="shared" si="419"/>
        <v>0.75</v>
      </c>
      <c r="Q968" s="8">
        <v>32</v>
      </c>
      <c r="R968" s="12">
        <f t="shared" si="420"/>
        <v>0.5</v>
      </c>
      <c r="S968" s="8">
        <v>5</v>
      </c>
      <c r="T968" s="8">
        <v>0</v>
      </c>
      <c r="U968" s="8">
        <v>0</v>
      </c>
      <c r="V968" s="8"/>
      <c r="W968" s="8">
        <v>1</v>
      </c>
      <c r="X968" s="8">
        <v>0</v>
      </c>
      <c r="Y968" s="17">
        <f t="shared" si="421"/>
        <v>0</v>
      </c>
      <c r="Z968" s="17">
        <f t="shared" si="422"/>
        <v>0</v>
      </c>
      <c r="AA968" s="17">
        <f t="shared" si="423"/>
        <v>0</v>
      </c>
      <c r="AB968" s="17" t="str">
        <f t="shared" si="424"/>
        <v>YES</v>
      </c>
      <c r="AC968" s="17">
        <f t="shared" si="425"/>
        <v>0</v>
      </c>
      <c r="AD968" s="8">
        <v>39</v>
      </c>
      <c r="AE968" s="12">
        <f t="shared" si="426"/>
        <v>0.609375</v>
      </c>
      <c r="AF968" s="19">
        <f t="shared" si="427"/>
        <v>1</v>
      </c>
      <c r="AG968" s="19">
        <f t="shared" si="428"/>
        <v>0</v>
      </c>
      <c r="AH968" s="19">
        <f t="shared" si="429"/>
        <v>0</v>
      </c>
      <c r="AI968" s="19">
        <f t="shared" si="430"/>
        <v>0</v>
      </c>
      <c r="AJ968" s="19">
        <f t="shared" si="414"/>
        <v>1</v>
      </c>
      <c r="AK968" s="19">
        <f t="shared" si="431"/>
        <v>1</v>
      </c>
      <c r="AL968" s="19">
        <f t="shared" si="432"/>
        <v>1</v>
      </c>
      <c r="AM968" s="8">
        <f t="shared" si="433"/>
        <v>0</v>
      </c>
      <c r="AN968" s="8">
        <f t="shared" si="434"/>
        <v>1</v>
      </c>
      <c r="AO968" s="8">
        <f t="shared" si="435"/>
        <v>1</v>
      </c>
      <c r="AP968" s="8">
        <f t="shared" si="436"/>
        <v>6</v>
      </c>
    </row>
    <row r="969" spans="1:43" x14ac:dyDescent="0.25">
      <c r="A969" s="20" t="s">
        <v>2389</v>
      </c>
      <c r="B969" s="20" t="s">
        <v>2404</v>
      </c>
      <c r="C969" s="21" t="s">
        <v>2329</v>
      </c>
      <c r="D969" s="22" t="s">
        <v>1472</v>
      </c>
      <c r="E969" s="20" t="s">
        <v>1473</v>
      </c>
      <c r="F969" s="23">
        <v>13</v>
      </c>
      <c r="G969" s="23">
        <v>8</v>
      </c>
      <c r="H969" s="23">
        <f t="shared" si="416"/>
        <v>-5</v>
      </c>
      <c r="I969" s="53">
        <f t="shared" si="417"/>
        <v>-0.38461538461538464</v>
      </c>
      <c r="J969" s="23">
        <v>7</v>
      </c>
      <c r="K969" s="23">
        <v>3</v>
      </c>
      <c r="L969" s="24">
        <f t="shared" si="437"/>
        <v>0.42857142857142855</v>
      </c>
      <c r="M969" s="20">
        <v>2</v>
      </c>
      <c r="N969" s="25">
        <f t="shared" si="418"/>
        <v>0.25</v>
      </c>
      <c r="O969" s="20">
        <v>7</v>
      </c>
      <c r="P969" s="25">
        <f t="shared" si="419"/>
        <v>0.875</v>
      </c>
      <c r="Q969" s="20">
        <v>4</v>
      </c>
      <c r="R969" s="25">
        <f t="shared" si="420"/>
        <v>0.5</v>
      </c>
      <c r="S969" s="20">
        <v>4</v>
      </c>
      <c r="T969" s="20">
        <v>0</v>
      </c>
      <c r="U969" s="20">
        <v>0</v>
      </c>
      <c r="V969" s="20"/>
      <c r="W969" s="20">
        <v>0</v>
      </c>
      <c r="X969" s="20">
        <v>0</v>
      </c>
      <c r="Y969" s="26">
        <f t="shared" si="421"/>
        <v>0</v>
      </c>
      <c r="Z969" s="26">
        <f t="shared" si="422"/>
        <v>0</v>
      </c>
      <c r="AA969" s="26">
        <f t="shared" si="423"/>
        <v>0</v>
      </c>
      <c r="AB969" s="26">
        <f t="shared" si="424"/>
        <v>0</v>
      </c>
      <c r="AC969" s="26">
        <f t="shared" si="425"/>
        <v>0</v>
      </c>
      <c r="AD969" s="20">
        <v>7</v>
      </c>
      <c r="AE969" s="25">
        <f t="shared" si="426"/>
        <v>0.875</v>
      </c>
      <c r="AF969" s="27">
        <f t="shared" si="427"/>
        <v>0</v>
      </c>
      <c r="AG969" s="27">
        <f t="shared" si="428"/>
        <v>0</v>
      </c>
      <c r="AH969" s="27">
        <f t="shared" si="429"/>
        <v>0</v>
      </c>
      <c r="AI969" s="27">
        <f t="shared" si="430"/>
        <v>0</v>
      </c>
      <c r="AJ969" s="27">
        <f t="shared" si="414"/>
        <v>1</v>
      </c>
      <c r="AK969" s="27">
        <f t="shared" si="431"/>
        <v>1</v>
      </c>
      <c r="AL969" s="27">
        <f t="shared" si="432"/>
        <v>1</v>
      </c>
      <c r="AM969" s="20">
        <f t="shared" si="433"/>
        <v>0</v>
      </c>
      <c r="AN969" s="20">
        <f t="shared" si="434"/>
        <v>0</v>
      </c>
      <c r="AO969" s="20">
        <f t="shared" si="435"/>
        <v>1</v>
      </c>
      <c r="AP969" s="20">
        <f t="shared" si="436"/>
        <v>4</v>
      </c>
      <c r="AQ969" s="28"/>
    </row>
    <row r="970" spans="1:43" x14ac:dyDescent="0.25">
      <c r="A970" s="8" t="s">
        <v>2389</v>
      </c>
      <c r="B970" s="8" t="s">
        <v>2404</v>
      </c>
      <c r="C970" s="9" t="s">
        <v>2385</v>
      </c>
      <c r="D970" s="10" t="s">
        <v>1474</v>
      </c>
      <c r="E970" s="8" t="s">
        <v>1475</v>
      </c>
      <c r="F970" s="11">
        <v>39</v>
      </c>
      <c r="G970" s="11">
        <v>28</v>
      </c>
      <c r="H970" s="11">
        <f t="shared" si="416"/>
        <v>-11</v>
      </c>
      <c r="I970" s="52">
        <f t="shared" si="417"/>
        <v>-0.28205128205128205</v>
      </c>
      <c r="J970" s="11">
        <v>14</v>
      </c>
      <c r="K970" s="11">
        <v>2</v>
      </c>
      <c r="L970" s="14">
        <f t="shared" si="437"/>
        <v>0.14285714285714285</v>
      </c>
      <c r="M970" s="8">
        <v>12</v>
      </c>
      <c r="N970" s="12">
        <f t="shared" si="418"/>
        <v>0.42857142857142855</v>
      </c>
      <c r="O970" s="8">
        <v>21</v>
      </c>
      <c r="P970" s="12">
        <f t="shared" si="419"/>
        <v>0.75</v>
      </c>
      <c r="Q970" s="8">
        <v>17</v>
      </c>
      <c r="R970" s="12">
        <f t="shared" si="420"/>
        <v>0.6071428571428571</v>
      </c>
      <c r="S970" s="8">
        <v>9</v>
      </c>
      <c r="T970" s="8">
        <v>0</v>
      </c>
      <c r="U970" s="8">
        <v>1</v>
      </c>
      <c r="V970" s="8"/>
      <c r="W970" s="8">
        <v>3</v>
      </c>
      <c r="X970" s="8">
        <v>0</v>
      </c>
      <c r="Y970" s="17">
        <f t="shared" si="421"/>
        <v>0</v>
      </c>
      <c r="Z970" s="17" t="str">
        <f t="shared" si="422"/>
        <v>YES</v>
      </c>
      <c r="AA970" s="17">
        <f t="shared" si="423"/>
        <v>0</v>
      </c>
      <c r="AB970" s="17" t="str">
        <f t="shared" si="424"/>
        <v>YES</v>
      </c>
      <c r="AC970" s="17">
        <f t="shared" si="425"/>
        <v>0</v>
      </c>
      <c r="AD970" s="8">
        <v>18</v>
      </c>
      <c r="AE970" s="12">
        <f t="shared" si="426"/>
        <v>0.6428571428571429</v>
      </c>
      <c r="AF970" s="19">
        <f t="shared" si="427"/>
        <v>0</v>
      </c>
      <c r="AG970" s="19">
        <f t="shared" si="428"/>
        <v>0</v>
      </c>
      <c r="AH970" s="19">
        <f t="shared" si="429"/>
        <v>0</v>
      </c>
      <c r="AI970" s="19">
        <f t="shared" si="430"/>
        <v>1</v>
      </c>
      <c r="AJ970" s="19">
        <f t="shared" si="414"/>
        <v>1</v>
      </c>
      <c r="AK970" s="19">
        <f t="shared" si="431"/>
        <v>1</v>
      </c>
      <c r="AL970" s="19">
        <f t="shared" si="432"/>
        <v>1</v>
      </c>
      <c r="AM970" s="8">
        <f t="shared" si="433"/>
        <v>1</v>
      </c>
      <c r="AN970" s="8">
        <f t="shared" si="434"/>
        <v>1</v>
      </c>
      <c r="AO970" s="8">
        <f t="shared" si="435"/>
        <v>1</v>
      </c>
      <c r="AP970" s="8">
        <f t="shared" si="436"/>
        <v>7</v>
      </c>
    </row>
    <row r="971" spans="1:43" x14ac:dyDescent="0.25">
      <c r="A971" s="20" t="s">
        <v>2389</v>
      </c>
      <c r="B971" s="20" t="s">
        <v>2404</v>
      </c>
      <c r="C971" s="21" t="s">
        <v>2089</v>
      </c>
      <c r="D971" s="22" t="s">
        <v>1476</v>
      </c>
      <c r="E971" s="20" t="s">
        <v>1477</v>
      </c>
      <c r="F971" s="23">
        <v>7</v>
      </c>
      <c r="G971" s="23">
        <v>2</v>
      </c>
      <c r="H971" s="23">
        <f t="shared" si="416"/>
        <v>-5</v>
      </c>
      <c r="I971" s="53">
        <f t="shared" si="417"/>
        <v>-0.7142857142857143</v>
      </c>
      <c r="J971" s="23">
        <v>2</v>
      </c>
      <c r="K971" s="23">
        <v>0</v>
      </c>
      <c r="L971" s="24">
        <f>IFERROR(K971/J971,"0")</f>
        <v>0</v>
      </c>
      <c r="M971" s="20">
        <v>1</v>
      </c>
      <c r="N971" s="25">
        <f t="shared" si="418"/>
        <v>0.5</v>
      </c>
      <c r="O971" s="20">
        <v>1</v>
      </c>
      <c r="P971" s="25">
        <f t="shared" si="419"/>
        <v>0.5</v>
      </c>
      <c r="Q971" s="20">
        <v>2</v>
      </c>
      <c r="R971" s="25">
        <f t="shared" si="420"/>
        <v>1</v>
      </c>
      <c r="S971" s="20">
        <v>1</v>
      </c>
      <c r="T971" s="20">
        <v>0</v>
      </c>
      <c r="U971" s="20">
        <v>0</v>
      </c>
      <c r="V971" s="20"/>
      <c r="W971" s="20">
        <v>0</v>
      </c>
      <c r="X971" s="20">
        <v>0</v>
      </c>
      <c r="Y971" s="26">
        <f t="shared" si="421"/>
        <v>0</v>
      </c>
      <c r="Z971" s="26">
        <f t="shared" si="422"/>
        <v>0</v>
      </c>
      <c r="AA971" s="26">
        <f t="shared" si="423"/>
        <v>0</v>
      </c>
      <c r="AB971" s="26">
        <f t="shared" si="424"/>
        <v>0</v>
      </c>
      <c r="AC971" s="26">
        <f t="shared" si="425"/>
        <v>0</v>
      </c>
      <c r="AD971" s="20">
        <v>2</v>
      </c>
      <c r="AE971" s="25">
        <f t="shared" si="426"/>
        <v>1</v>
      </c>
      <c r="AF971" s="27">
        <f t="shared" si="427"/>
        <v>0</v>
      </c>
      <c r="AG971" s="27">
        <f t="shared" si="428"/>
        <v>0</v>
      </c>
      <c r="AH971" s="27">
        <f t="shared" si="429"/>
        <v>0</v>
      </c>
      <c r="AI971" s="27">
        <f t="shared" si="430"/>
        <v>1</v>
      </c>
      <c r="AJ971" s="27">
        <f t="shared" si="414"/>
        <v>0</v>
      </c>
      <c r="AK971" s="27">
        <f t="shared" si="431"/>
        <v>1</v>
      </c>
      <c r="AL971" s="27">
        <f t="shared" si="432"/>
        <v>0</v>
      </c>
      <c r="AM971" s="20">
        <f t="shared" si="433"/>
        <v>0</v>
      </c>
      <c r="AN971" s="20">
        <f t="shared" si="434"/>
        <v>0</v>
      </c>
      <c r="AO971" s="20">
        <f t="shared" si="435"/>
        <v>1</v>
      </c>
      <c r="AP971" s="20">
        <f t="shared" si="436"/>
        <v>3</v>
      </c>
      <c r="AQ971" s="28"/>
    </row>
    <row r="972" spans="1:43" x14ac:dyDescent="0.25">
      <c r="A972" s="8" t="s">
        <v>2389</v>
      </c>
      <c r="B972" s="8" t="s">
        <v>2404</v>
      </c>
      <c r="C972" s="9" t="s">
        <v>2000</v>
      </c>
      <c r="D972" s="10" t="s">
        <v>1478</v>
      </c>
      <c r="E972" s="8" t="s">
        <v>1479</v>
      </c>
      <c r="F972" s="11">
        <v>21</v>
      </c>
      <c r="G972" s="11">
        <v>13</v>
      </c>
      <c r="H972" s="11">
        <f t="shared" si="416"/>
        <v>-8</v>
      </c>
      <c r="I972" s="52">
        <f t="shared" si="417"/>
        <v>-0.38095238095238093</v>
      </c>
      <c r="J972" s="11">
        <v>8</v>
      </c>
      <c r="K972" s="11">
        <v>4</v>
      </c>
      <c r="L972" s="14">
        <f t="shared" ref="L972:L977" si="438">IFERROR(K972/J972,"0%")</f>
        <v>0.5</v>
      </c>
      <c r="M972" s="8">
        <v>7</v>
      </c>
      <c r="N972" s="12">
        <f t="shared" si="418"/>
        <v>0.53846153846153844</v>
      </c>
      <c r="O972" s="8">
        <v>10</v>
      </c>
      <c r="P972" s="12">
        <f t="shared" si="419"/>
        <v>0.76923076923076927</v>
      </c>
      <c r="Q972" s="8">
        <v>7</v>
      </c>
      <c r="R972" s="12">
        <f t="shared" si="420"/>
        <v>0.53846153846153844</v>
      </c>
      <c r="S972" s="8">
        <v>7</v>
      </c>
      <c r="T972" s="8">
        <v>0</v>
      </c>
      <c r="U972" s="8">
        <v>0</v>
      </c>
      <c r="V972" s="8"/>
      <c r="W972" s="8">
        <v>0</v>
      </c>
      <c r="X972" s="8">
        <v>1</v>
      </c>
      <c r="Y972" s="17">
        <f t="shared" si="421"/>
        <v>0</v>
      </c>
      <c r="Z972" s="17">
        <f t="shared" si="422"/>
        <v>0</v>
      </c>
      <c r="AA972" s="17">
        <f t="shared" si="423"/>
        <v>0</v>
      </c>
      <c r="AB972" s="17">
        <f t="shared" si="424"/>
        <v>0</v>
      </c>
      <c r="AC972" s="17" t="str">
        <f t="shared" si="425"/>
        <v>YES</v>
      </c>
      <c r="AD972" s="8">
        <v>10</v>
      </c>
      <c r="AE972" s="12">
        <f t="shared" si="426"/>
        <v>0.76923076923076927</v>
      </c>
      <c r="AF972" s="19">
        <f t="shared" si="427"/>
        <v>0</v>
      </c>
      <c r="AG972" s="19">
        <f t="shared" si="428"/>
        <v>0</v>
      </c>
      <c r="AH972" s="19">
        <f t="shared" si="429"/>
        <v>1</v>
      </c>
      <c r="AI972" s="19">
        <f t="shared" si="430"/>
        <v>1</v>
      </c>
      <c r="AJ972" s="19">
        <f t="shared" si="414"/>
        <v>1</v>
      </c>
      <c r="AK972" s="19">
        <f t="shared" si="431"/>
        <v>1</v>
      </c>
      <c r="AL972" s="19">
        <f t="shared" si="432"/>
        <v>1</v>
      </c>
      <c r="AM972" s="8">
        <f t="shared" si="433"/>
        <v>0</v>
      </c>
      <c r="AN972" s="8">
        <f t="shared" si="434"/>
        <v>1</v>
      </c>
      <c r="AO972" s="8">
        <f t="shared" si="435"/>
        <v>1</v>
      </c>
      <c r="AP972" s="8">
        <f t="shared" si="436"/>
        <v>7</v>
      </c>
    </row>
    <row r="973" spans="1:43" x14ac:dyDescent="0.25">
      <c r="A973" s="8" t="s">
        <v>2389</v>
      </c>
      <c r="B973" s="8" t="s">
        <v>2404</v>
      </c>
      <c r="C973" s="9" t="s">
        <v>2406</v>
      </c>
      <c r="D973" s="10" t="s">
        <v>1480</v>
      </c>
      <c r="E973" s="8" t="s">
        <v>1481</v>
      </c>
      <c r="F973" s="11">
        <v>20</v>
      </c>
      <c r="G973" s="11">
        <v>12</v>
      </c>
      <c r="H973" s="11">
        <f t="shared" si="416"/>
        <v>-8</v>
      </c>
      <c r="I973" s="52">
        <f t="shared" si="417"/>
        <v>-0.4</v>
      </c>
      <c r="J973" s="11">
        <v>11</v>
      </c>
      <c r="K973" s="11">
        <v>3</v>
      </c>
      <c r="L973" s="14">
        <f t="shared" si="438"/>
        <v>0.27272727272727271</v>
      </c>
      <c r="M973" s="8">
        <v>5</v>
      </c>
      <c r="N973" s="12">
        <f t="shared" si="418"/>
        <v>0.41666666666666669</v>
      </c>
      <c r="O973" s="8">
        <v>9</v>
      </c>
      <c r="P973" s="12">
        <f t="shared" si="419"/>
        <v>0.75</v>
      </c>
      <c r="Q973" s="8">
        <v>3</v>
      </c>
      <c r="R973" s="12">
        <f t="shared" si="420"/>
        <v>0.25</v>
      </c>
      <c r="S973" s="8">
        <v>4</v>
      </c>
      <c r="T973" s="8">
        <v>0</v>
      </c>
      <c r="U973" s="8">
        <v>1</v>
      </c>
      <c r="V973" s="8"/>
      <c r="W973" s="8">
        <v>2</v>
      </c>
      <c r="X973" s="8">
        <v>0</v>
      </c>
      <c r="Y973" s="17">
        <f t="shared" si="421"/>
        <v>0</v>
      </c>
      <c r="Z973" s="17" t="str">
        <f t="shared" si="422"/>
        <v>YES</v>
      </c>
      <c r="AA973" s="17">
        <f t="shared" si="423"/>
        <v>0</v>
      </c>
      <c r="AB973" s="17" t="str">
        <f t="shared" si="424"/>
        <v>YES</v>
      </c>
      <c r="AC973" s="17">
        <f t="shared" si="425"/>
        <v>0</v>
      </c>
      <c r="AD973" s="8">
        <v>10</v>
      </c>
      <c r="AE973" s="12">
        <f t="shared" si="426"/>
        <v>0.83333333333333337</v>
      </c>
      <c r="AF973" s="19">
        <f t="shared" si="427"/>
        <v>0</v>
      </c>
      <c r="AG973" s="19">
        <f t="shared" si="428"/>
        <v>0</v>
      </c>
      <c r="AH973" s="19">
        <f t="shared" si="429"/>
        <v>0</v>
      </c>
      <c r="AI973" s="19">
        <f t="shared" si="430"/>
        <v>1</v>
      </c>
      <c r="AJ973" s="19">
        <f t="shared" si="414"/>
        <v>1</v>
      </c>
      <c r="AK973" s="19">
        <f t="shared" si="431"/>
        <v>0</v>
      </c>
      <c r="AL973" s="19">
        <f t="shared" si="432"/>
        <v>1</v>
      </c>
      <c r="AM973" s="8">
        <f t="shared" si="433"/>
        <v>1</v>
      </c>
      <c r="AN973" s="8">
        <f t="shared" si="434"/>
        <v>1</v>
      </c>
      <c r="AO973" s="8">
        <f t="shared" si="435"/>
        <v>1</v>
      </c>
      <c r="AP973" s="8">
        <f t="shared" si="436"/>
        <v>6</v>
      </c>
    </row>
    <row r="974" spans="1:43" x14ac:dyDescent="0.25">
      <c r="A974" s="8" t="s">
        <v>2389</v>
      </c>
      <c r="B974" s="8" t="s">
        <v>2404</v>
      </c>
      <c r="C974" s="9" t="s">
        <v>2407</v>
      </c>
      <c r="D974" s="10" t="s">
        <v>1482</v>
      </c>
      <c r="E974" s="8" t="s">
        <v>1483</v>
      </c>
      <c r="F974" s="11">
        <v>13</v>
      </c>
      <c r="G974" s="11">
        <v>12</v>
      </c>
      <c r="H974" s="11">
        <f t="shared" si="416"/>
        <v>-1</v>
      </c>
      <c r="I974" s="52">
        <f t="shared" si="417"/>
        <v>-7.6923076923076927E-2</v>
      </c>
      <c r="J974" s="11">
        <v>4</v>
      </c>
      <c r="K974" s="11">
        <v>1</v>
      </c>
      <c r="L974" s="14">
        <f t="shared" si="438"/>
        <v>0.25</v>
      </c>
      <c r="M974" s="8">
        <v>6</v>
      </c>
      <c r="N974" s="12">
        <f t="shared" si="418"/>
        <v>0.5</v>
      </c>
      <c r="O974" s="8">
        <v>10</v>
      </c>
      <c r="P974" s="12">
        <f t="shared" si="419"/>
        <v>0.83333333333333337</v>
      </c>
      <c r="Q974" s="8">
        <v>6</v>
      </c>
      <c r="R974" s="12">
        <f t="shared" si="420"/>
        <v>0.5</v>
      </c>
      <c r="S974" s="8">
        <v>0</v>
      </c>
      <c r="T974" s="8">
        <v>0</v>
      </c>
      <c r="U974" s="8">
        <v>0</v>
      </c>
      <c r="V974" s="8"/>
      <c r="W974" s="8">
        <v>0</v>
      </c>
      <c r="X974" s="8">
        <v>0</v>
      </c>
      <c r="Y974" s="17">
        <f t="shared" si="421"/>
        <v>0</v>
      </c>
      <c r="Z974" s="17">
        <f t="shared" si="422"/>
        <v>0</v>
      </c>
      <c r="AA974" s="17">
        <f t="shared" si="423"/>
        <v>0</v>
      </c>
      <c r="AB974" s="17">
        <f t="shared" si="424"/>
        <v>0</v>
      </c>
      <c r="AC974" s="17">
        <f t="shared" si="425"/>
        <v>0</v>
      </c>
      <c r="AD974" s="8">
        <v>4</v>
      </c>
      <c r="AE974" s="12">
        <f t="shared" si="426"/>
        <v>0.33333333333333331</v>
      </c>
      <c r="AF974" s="19">
        <f t="shared" si="427"/>
        <v>0</v>
      </c>
      <c r="AG974" s="19">
        <f t="shared" si="428"/>
        <v>0</v>
      </c>
      <c r="AH974" s="19">
        <f t="shared" si="429"/>
        <v>0</v>
      </c>
      <c r="AI974" s="19">
        <f t="shared" si="430"/>
        <v>1</v>
      </c>
      <c r="AJ974" s="19">
        <f t="shared" si="414"/>
        <v>1</v>
      </c>
      <c r="AK974" s="19">
        <f t="shared" si="431"/>
        <v>1</v>
      </c>
      <c r="AL974" s="19">
        <f t="shared" si="432"/>
        <v>0</v>
      </c>
      <c r="AM974" s="8">
        <f t="shared" si="433"/>
        <v>0</v>
      </c>
      <c r="AN974" s="8">
        <f t="shared" si="434"/>
        <v>0</v>
      </c>
      <c r="AO974" s="8">
        <f t="shared" si="435"/>
        <v>0</v>
      </c>
      <c r="AP974" s="8">
        <f t="shared" si="436"/>
        <v>3</v>
      </c>
    </row>
    <row r="975" spans="1:43" x14ac:dyDescent="0.25">
      <c r="A975" s="8" t="s">
        <v>2389</v>
      </c>
      <c r="B975" s="8" t="s">
        <v>2404</v>
      </c>
      <c r="C975" s="9" t="s">
        <v>2408</v>
      </c>
      <c r="D975" s="10" t="s">
        <v>1484</v>
      </c>
      <c r="E975" s="8" t="s">
        <v>1485</v>
      </c>
      <c r="F975" s="11">
        <v>20</v>
      </c>
      <c r="G975" s="11">
        <v>24</v>
      </c>
      <c r="H975" s="11">
        <f t="shared" si="416"/>
        <v>4</v>
      </c>
      <c r="I975" s="52">
        <f t="shared" si="417"/>
        <v>0.2</v>
      </c>
      <c r="J975" s="11">
        <v>6</v>
      </c>
      <c r="K975" s="11">
        <v>6</v>
      </c>
      <c r="L975" s="14">
        <f t="shared" si="438"/>
        <v>1</v>
      </c>
      <c r="M975" s="8">
        <v>12</v>
      </c>
      <c r="N975" s="12">
        <f t="shared" si="418"/>
        <v>0.5</v>
      </c>
      <c r="O975" s="8">
        <v>18</v>
      </c>
      <c r="P975" s="12">
        <f t="shared" si="419"/>
        <v>0.75</v>
      </c>
      <c r="Q975" s="8">
        <v>13</v>
      </c>
      <c r="R975" s="12">
        <f t="shared" si="420"/>
        <v>0.54166666666666663</v>
      </c>
      <c r="S975" s="8">
        <v>4</v>
      </c>
      <c r="T975" s="8">
        <v>0</v>
      </c>
      <c r="U975" s="8">
        <v>0</v>
      </c>
      <c r="V975" s="8"/>
      <c r="W975" s="8">
        <v>0</v>
      </c>
      <c r="X975" s="8">
        <v>1</v>
      </c>
      <c r="Y975" s="17">
        <f t="shared" si="421"/>
        <v>0</v>
      </c>
      <c r="Z975" s="17">
        <f t="shared" si="422"/>
        <v>0</v>
      </c>
      <c r="AA975" s="17">
        <f t="shared" si="423"/>
        <v>0</v>
      </c>
      <c r="AB975" s="17">
        <f t="shared" si="424"/>
        <v>0</v>
      </c>
      <c r="AC975" s="17" t="str">
        <f t="shared" si="425"/>
        <v>YES</v>
      </c>
      <c r="AD975" s="8">
        <v>21</v>
      </c>
      <c r="AE975" s="12">
        <f t="shared" si="426"/>
        <v>0.875</v>
      </c>
      <c r="AF975" s="19">
        <f t="shared" si="427"/>
        <v>0</v>
      </c>
      <c r="AG975" s="19">
        <f t="shared" si="428"/>
        <v>1</v>
      </c>
      <c r="AH975" s="19">
        <f t="shared" si="429"/>
        <v>1</v>
      </c>
      <c r="AI975" s="19">
        <f t="shared" si="430"/>
        <v>1</v>
      </c>
      <c r="AJ975" s="19">
        <f t="shared" si="414"/>
        <v>1</v>
      </c>
      <c r="AK975" s="19">
        <f t="shared" si="431"/>
        <v>1</v>
      </c>
      <c r="AL975" s="19">
        <f t="shared" si="432"/>
        <v>1</v>
      </c>
      <c r="AM975" s="8">
        <f t="shared" si="433"/>
        <v>0</v>
      </c>
      <c r="AN975" s="8">
        <f t="shared" si="434"/>
        <v>1</v>
      </c>
      <c r="AO975" s="8">
        <f t="shared" si="435"/>
        <v>1</v>
      </c>
      <c r="AP975" s="8">
        <f t="shared" si="436"/>
        <v>8</v>
      </c>
    </row>
    <row r="976" spans="1:43" x14ac:dyDescent="0.25">
      <c r="A976" s="8" t="s">
        <v>2389</v>
      </c>
      <c r="B976" s="8" t="s">
        <v>2404</v>
      </c>
      <c r="C976" s="9" t="s">
        <v>2348</v>
      </c>
      <c r="D976" s="10" t="s">
        <v>1486</v>
      </c>
      <c r="E976" s="8" t="s">
        <v>1487</v>
      </c>
      <c r="F976" s="11">
        <v>14</v>
      </c>
      <c r="G976" s="11">
        <v>17</v>
      </c>
      <c r="H976" s="11">
        <f t="shared" si="416"/>
        <v>3</v>
      </c>
      <c r="I976" s="52">
        <f t="shared" si="417"/>
        <v>0.21428571428571427</v>
      </c>
      <c r="J976" s="11">
        <v>3</v>
      </c>
      <c r="K976" s="11">
        <v>3</v>
      </c>
      <c r="L976" s="14">
        <f t="shared" si="438"/>
        <v>1</v>
      </c>
      <c r="M976" s="8">
        <v>8</v>
      </c>
      <c r="N976" s="12">
        <f t="shared" si="418"/>
        <v>0.47058823529411764</v>
      </c>
      <c r="O976" s="8">
        <v>7</v>
      </c>
      <c r="P976" s="12">
        <f t="shared" si="419"/>
        <v>0.41176470588235292</v>
      </c>
      <c r="Q976" s="8">
        <v>11</v>
      </c>
      <c r="R976" s="12">
        <f t="shared" si="420"/>
        <v>0.6470588235294118</v>
      </c>
      <c r="S976" s="8">
        <v>6</v>
      </c>
      <c r="T976" s="8">
        <v>0</v>
      </c>
      <c r="U976" s="8">
        <v>0</v>
      </c>
      <c r="V976" s="8"/>
      <c r="W976" s="8">
        <v>1</v>
      </c>
      <c r="X976" s="8">
        <v>0</v>
      </c>
      <c r="Y976" s="17">
        <f t="shared" si="421"/>
        <v>0</v>
      </c>
      <c r="Z976" s="17">
        <f t="shared" si="422"/>
        <v>0</v>
      </c>
      <c r="AA976" s="17">
        <f t="shared" si="423"/>
        <v>0</v>
      </c>
      <c r="AB976" s="17" t="str">
        <f t="shared" si="424"/>
        <v>YES</v>
      </c>
      <c r="AC976" s="17">
        <f t="shared" si="425"/>
        <v>0</v>
      </c>
      <c r="AD976" s="8">
        <v>12</v>
      </c>
      <c r="AE976" s="12">
        <f t="shared" si="426"/>
        <v>0.70588235294117652</v>
      </c>
      <c r="AF976" s="19">
        <f t="shared" si="427"/>
        <v>0</v>
      </c>
      <c r="AG976" s="19">
        <f t="shared" si="428"/>
        <v>1</v>
      </c>
      <c r="AH976" s="19">
        <f t="shared" si="429"/>
        <v>1</v>
      </c>
      <c r="AI976" s="19">
        <f t="shared" si="430"/>
        <v>1</v>
      </c>
      <c r="AJ976" s="19">
        <f t="shared" si="414"/>
        <v>0</v>
      </c>
      <c r="AK976" s="19">
        <f t="shared" si="431"/>
        <v>1</v>
      </c>
      <c r="AL976" s="19">
        <f t="shared" si="432"/>
        <v>1</v>
      </c>
      <c r="AM976" s="8">
        <f t="shared" si="433"/>
        <v>0</v>
      </c>
      <c r="AN976" s="8">
        <f t="shared" si="434"/>
        <v>1</v>
      </c>
      <c r="AO976" s="8">
        <f t="shared" si="435"/>
        <v>1</v>
      </c>
      <c r="AP976" s="8">
        <f t="shared" si="436"/>
        <v>7</v>
      </c>
    </row>
    <row r="977" spans="1:43" x14ac:dyDescent="0.25">
      <c r="A977" s="8" t="s">
        <v>2389</v>
      </c>
      <c r="B977" s="8" t="s">
        <v>2404</v>
      </c>
      <c r="C977" s="9" t="s">
        <v>2291</v>
      </c>
      <c r="D977" s="10" t="s">
        <v>1488</v>
      </c>
      <c r="E977" s="8" t="s">
        <v>1489</v>
      </c>
      <c r="F977" s="11">
        <v>60</v>
      </c>
      <c r="G977" s="11">
        <v>51</v>
      </c>
      <c r="H977" s="11">
        <f t="shared" si="416"/>
        <v>-9</v>
      </c>
      <c r="I977" s="52">
        <v>-0.51</v>
      </c>
      <c r="J977" s="11">
        <v>23</v>
      </c>
      <c r="K977" s="11">
        <v>16</v>
      </c>
      <c r="L977" s="14">
        <f t="shared" si="438"/>
        <v>0.69565217391304346</v>
      </c>
      <c r="M977" s="8">
        <v>27</v>
      </c>
      <c r="N977" s="12">
        <f t="shared" si="418"/>
        <v>0.52941176470588236</v>
      </c>
      <c r="O977" s="8">
        <v>25</v>
      </c>
      <c r="P977" s="12">
        <f t="shared" si="419"/>
        <v>0.49019607843137253</v>
      </c>
      <c r="Q977" s="8">
        <v>38</v>
      </c>
      <c r="R977" s="12">
        <f t="shared" si="420"/>
        <v>0.74509803921568629</v>
      </c>
      <c r="S977" s="8">
        <v>7</v>
      </c>
      <c r="T977" s="8">
        <v>0</v>
      </c>
      <c r="U977" s="8">
        <v>0</v>
      </c>
      <c r="V977" s="8"/>
      <c r="W977" s="8">
        <v>2</v>
      </c>
      <c r="X977" s="8">
        <v>1</v>
      </c>
      <c r="Y977" s="17">
        <f t="shared" si="421"/>
        <v>0</v>
      </c>
      <c r="Z977" s="17">
        <f t="shared" si="422"/>
        <v>0</v>
      </c>
      <c r="AA977" s="17">
        <f t="shared" si="423"/>
        <v>0</v>
      </c>
      <c r="AB977" s="17" t="str">
        <f t="shared" si="424"/>
        <v>YES</v>
      </c>
      <c r="AC977" s="17" t="str">
        <f t="shared" si="425"/>
        <v>YES</v>
      </c>
      <c r="AD977" s="8">
        <v>35</v>
      </c>
      <c r="AE977" s="12">
        <f t="shared" si="426"/>
        <v>0.68627450980392157</v>
      </c>
      <c r="AF977" s="19">
        <f t="shared" si="427"/>
        <v>1</v>
      </c>
      <c r="AG977" s="19">
        <f t="shared" si="428"/>
        <v>0</v>
      </c>
      <c r="AH977" s="19">
        <f t="shared" si="429"/>
        <v>1</v>
      </c>
      <c r="AI977" s="19">
        <f t="shared" si="430"/>
        <v>1</v>
      </c>
      <c r="AJ977" s="19">
        <f t="shared" si="414"/>
        <v>0</v>
      </c>
      <c r="AK977" s="19">
        <f t="shared" si="431"/>
        <v>1</v>
      </c>
      <c r="AL977" s="19">
        <f t="shared" si="432"/>
        <v>1</v>
      </c>
      <c r="AM977" s="8">
        <f t="shared" si="433"/>
        <v>0</v>
      </c>
      <c r="AN977" s="8">
        <f t="shared" si="434"/>
        <v>1</v>
      </c>
      <c r="AO977" s="8">
        <f t="shared" si="435"/>
        <v>1</v>
      </c>
      <c r="AP977" s="8">
        <f t="shared" si="436"/>
        <v>7</v>
      </c>
    </row>
    <row r="978" spans="1:43" x14ac:dyDescent="0.25">
      <c r="A978" s="20" t="s">
        <v>2389</v>
      </c>
      <c r="B978" s="20" t="s">
        <v>2404</v>
      </c>
      <c r="C978" s="21" t="s">
        <v>2409</v>
      </c>
      <c r="D978" s="22" t="s">
        <v>1490</v>
      </c>
      <c r="E978" s="20" t="s">
        <v>1491</v>
      </c>
      <c r="F978" s="23">
        <v>5</v>
      </c>
      <c r="G978" s="23">
        <v>7</v>
      </c>
      <c r="H978" s="23">
        <f t="shared" si="416"/>
        <v>2</v>
      </c>
      <c r="I978" s="53">
        <f t="shared" ref="I978:I1003" si="439">H978/F978</f>
        <v>0.4</v>
      </c>
      <c r="J978" s="23">
        <v>2</v>
      </c>
      <c r="K978" s="23">
        <v>0</v>
      </c>
      <c r="L978" s="24">
        <f>IFERROR(K978/J978,"0")</f>
        <v>0</v>
      </c>
      <c r="M978" s="20">
        <v>2</v>
      </c>
      <c r="N978" s="25">
        <f t="shared" si="418"/>
        <v>0.2857142857142857</v>
      </c>
      <c r="O978" s="20">
        <v>2</v>
      </c>
      <c r="P978" s="25">
        <f t="shared" si="419"/>
        <v>0.2857142857142857</v>
      </c>
      <c r="Q978" s="20">
        <v>2</v>
      </c>
      <c r="R978" s="25">
        <f t="shared" si="420"/>
        <v>0.2857142857142857</v>
      </c>
      <c r="S978" s="20">
        <v>5</v>
      </c>
      <c r="T978" s="20">
        <v>0</v>
      </c>
      <c r="U978" s="20">
        <v>0</v>
      </c>
      <c r="V978" s="20"/>
      <c r="W978" s="20">
        <v>3</v>
      </c>
      <c r="X978" s="20">
        <v>0</v>
      </c>
      <c r="Y978" s="26">
        <f t="shared" si="421"/>
        <v>0</v>
      </c>
      <c r="Z978" s="26">
        <f t="shared" si="422"/>
        <v>0</v>
      </c>
      <c r="AA978" s="26">
        <f t="shared" si="423"/>
        <v>0</v>
      </c>
      <c r="AB978" s="26" t="str">
        <f t="shared" si="424"/>
        <v>YES</v>
      </c>
      <c r="AC978" s="26">
        <f t="shared" si="425"/>
        <v>0</v>
      </c>
      <c r="AD978" s="20">
        <v>3</v>
      </c>
      <c r="AE978" s="25">
        <f t="shared" si="426"/>
        <v>0.42857142857142855</v>
      </c>
      <c r="AF978" s="27">
        <f t="shared" si="427"/>
        <v>0</v>
      </c>
      <c r="AG978" s="27">
        <f t="shared" si="428"/>
        <v>1</v>
      </c>
      <c r="AH978" s="27">
        <f t="shared" si="429"/>
        <v>0</v>
      </c>
      <c r="AI978" s="27">
        <f t="shared" si="430"/>
        <v>0</v>
      </c>
      <c r="AJ978" s="27">
        <f t="shared" si="414"/>
        <v>0</v>
      </c>
      <c r="AK978" s="27">
        <f t="shared" si="431"/>
        <v>0</v>
      </c>
      <c r="AL978" s="27">
        <f t="shared" si="432"/>
        <v>1</v>
      </c>
      <c r="AM978" s="20">
        <f t="shared" si="433"/>
        <v>0</v>
      </c>
      <c r="AN978" s="20">
        <f t="shared" si="434"/>
        <v>1</v>
      </c>
      <c r="AO978" s="20">
        <f t="shared" si="435"/>
        <v>0</v>
      </c>
      <c r="AP978" s="20">
        <f t="shared" si="436"/>
        <v>3</v>
      </c>
      <c r="AQ978" s="28"/>
    </row>
    <row r="979" spans="1:43" x14ac:dyDescent="0.25">
      <c r="A979" s="8" t="s">
        <v>2389</v>
      </c>
      <c r="B979" s="8" t="s">
        <v>2404</v>
      </c>
      <c r="C979" s="9" t="s">
        <v>1985</v>
      </c>
      <c r="D979" s="10" t="s">
        <v>1492</v>
      </c>
      <c r="E979" s="8" t="s">
        <v>1493</v>
      </c>
      <c r="F979" s="11">
        <v>49</v>
      </c>
      <c r="G979" s="11">
        <v>58</v>
      </c>
      <c r="H979" s="11">
        <f t="shared" si="416"/>
        <v>9</v>
      </c>
      <c r="I979" s="52">
        <f t="shared" si="439"/>
        <v>0.18367346938775511</v>
      </c>
      <c r="J979" s="11">
        <v>28</v>
      </c>
      <c r="K979" s="11">
        <v>11</v>
      </c>
      <c r="L979" s="14">
        <f t="shared" ref="L979:L1000" si="440">IFERROR(K979/J979,"0%")</f>
        <v>0.39285714285714285</v>
      </c>
      <c r="M979" s="8">
        <v>30</v>
      </c>
      <c r="N979" s="12">
        <f t="shared" si="418"/>
        <v>0.51724137931034486</v>
      </c>
      <c r="O979" s="8">
        <v>41</v>
      </c>
      <c r="P979" s="12">
        <f t="shared" si="419"/>
        <v>0.7068965517241379</v>
      </c>
      <c r="Q979" s="8">
        <v>37</v>
      </c>
      <c r="R979" s="12">
        <f t="shared" si="420"/>
        <v>0.63793103448275867</v>
      </c>
      <c r="S979" s="8">
        <v>7</v>
      </c>
      <c r="T979" s="8">
        <v>0</v>
      </c>
      <c r="U979" s="8">
        <v>1</v>
      </c>
      <c r="V979" s="8"/>
      <c r="W979" s="8">
        <v>0</v>
      </c>
      <c r="X979" s="8">
        <v>1</v>
      </c>
      <c r="Y979" s="17">
        <f t="shared" si="421"/>
        <v>0</v>
      </c>
      <c r="Z979" s="17" t="str">
        <f t="shared" si="422"/>
        <v>YES</v>
      </c>
      <c r="AA979" s="17">
        <f t="shared" si="423"/>
        <v>0</v>
      </c>
      <c r="AB979" s="17">
        <f t="shared" si="424"/>
        <v>0</v>
      </c>
      <c r="AC979" s="17" t="str">
        <f t="shared" si="425"/>
        <v>YES</v>
      </c>
      <c r="AD979" s="8">
        <v>35</v>
      </c>
      <c r="AE979" s="12">
        <f t="shared" si="426"/>
        <v>0.60344827586206895</v>
      </c>
      <c r="AF979" s="19">
        <f t="shared" si="427"/>
        <v>1</v>
      </c>
      <c r="AG979" s="19">
        <f t="shared" si="428"/>
        <v>1</v>
      </c>
      <c r="AH979" s="19">
        <f t="shared" si="429"/>
        <v>0</v>
      </c>
      <c r="AI979" s="19">
        <f t="shared" si="430"/>
        <v>1</v>
      </c>
      <c r="AJ979" s="19">
        <f t="shared" ref="AJ979:AJ987" si="441">IF(P979&gt;=0.695,1,0)</f>
        <v>1</v>
      </c>
      <c r="AK979" s="19">
        <f t="shared" si="431"/>
        <v>1</v>
      </c>
      <c r="AL979" s="19">
        <f t="shared" si="432"/>
        <v>1</v>
      </c>
      <c r="AM979" s="8">
        <f t="shared" si="433"/>
        <v>1</v>
      </c>
      <c r="AN979" s="8">
        <f t="shared" si="434"/>
        <v>1</v>
      </c>
      <c r="AO979" s="8">
        <f t="shared" si="435"/>
        <v>1</v>
      </c>
      <c r="AP979" s="8">
        <f t="shared" si="436"/>
        <v>9</v>
      </c>
    </row>
    <row r="980" spans="1:43" x14ac:dyDescent="0.25">
      <c r="A980" s="8" t="s">
        <v>2389</v>
      </c>
      <c r="B980" s="8" t="s">
        <v>2404</v>
      </c>
      <c r="C980" s="9" t="s">
        <v>2234</v>
      </c>
      <c r="D980" s="10" t="s">
        <v>1494</v>
      </c>
      <c r="E980" s="8" t="s">
        <v>1495</v>
      </c>
      <c r="F980" s="11">
        <v>23</v>
      </c>
      <c r="G980" s="11">
        <v>28</v>
      </c>
      <c r="H980" s="11">
        <f t="shared" si="416"/>
        <v>5</v>
      </c>
      <c r="I980" s="52">
        <f t="shared" si="439"/>
        <v>0.21739130434782608</v>
      </c>
      <c r="J980" s="11">
        <v>13</v>
      </c>
      <c r="K980" s="11">
        <v>8</v>
      </c>
      <c r="L980" s="14">
        <f t="shared" si="440"/>
        <v>0.61538461538461542</v>
      </c>
      <c r="M980" s="8">
        <v>12</v>
      </c>
      <c r="N980" s="12">
        <f t="shared" si="418"/>
        <v>0.42857142857142855</v>
      </c>
      <c r="O980" s="8">
        <v>17</v>
      </c>
      <c r="P980" s="12">
        <f t="shared" si="419"/>
        <v>0.6071428571428571</v>
      </c>
      <c r="Q980" s="8">
        <v>12</v>
      </c>
      <c r="R980" s="12">
        <f t="shared" si="420"/>
        <v>0.42857142857142855</v>
      </c>
      <c r="S980" s="8">
        <v>3</v>
      </c>
      <c r="T980" s="8">
        <v>0</v>
      </c>
      <c r="U980" s="8">
        <v>0</v>
      </c>
      <c r="V980" s="8"/>
      <c r="W980" s="8">
        <v>2</v>
      </c>
      <c r="X980" s="8">
        <v>0</v>
      </c>
      <c r="Y980" s="17">
        <f t="shared" si="421"/>
        <v>0</v>
      </c>
      <c r="Z980" s="17">
        <f t="shared" si="422"/>
        <v>0</v>
      </c>
      <c r="AA980" s="17">
        <f t="shared" si="423"/>
        <v>0</v>
      </c>
      <c r="AB980" s="17" t="str">
        <f t="shared" si="424"/>
        <v>YES</v>
      </c>
      <c r="AC980" s="17">
        <f t="shared" si="425"/>
        <v>0</v>
      </c>
      <c r="AD980" s="8">
        <v>18</v>
      </c>
      <c r="AE980" s="12">
        <f t="shared" si="426"/>
        <v>0.6428571428571429</v>
      </c>
      <c r="AF980" s="19">
        <f t="shared" si="427"/>
        <v>0</v>
      </c>
      <c r="AG980" s="19">
        <f t="shared" si="428"/>
        <v>1</v>
      </c>
      <c r="AH980" s="19">
        <f t="shared" si="429"/>
        <v>1</v>
      </c>
      <c r="AI980" s="19">
        <f t="shared" si="430"/>
        <v>1</v>
      </c>
      <c r="AJ980" s="19">
        <f t="shared" si="441"/>
        <v>0</v>
      </c>
      <c r="AK980" s="19">
        <f t="shared" si="431"/>
        <v>0</v>
      </c>
      <c r="AL980" s="19">
        <f t="shared" si="432"/>
        <v>1</v>
      </c>
      <c r="AM980" s="8">
        <f t="shared" si="433"/>
        <v>0</v>
      </c>
      <c r="AN980" s="8">
        <f t="shared" si="434"/>
        <v>1</v>
      </c>
      <c r="AO980" s="8">
        <f t="shared" si="435"/>
        <v>1</v>
      </c>
      <c r="AP980" s="8">
        <f t="shared" si="436"/>
        <v>6</v>
      </c>
    </row>
    <row r="981" spans="1:43" x14ac:dyDescent="0.25">
      <c r="A981" s="8" t="s">
        <v>2389</v>
      </c>
      <c r="B981" s="8" t="s">
        <v>2404</v>
      </c>
      <c r="C981" s="9" t="s">
        <v>2410</v>
      </c>
      <c r="D981" s="10" t="s">
        <v>1496</v>
      </c>
      <c r="E981" s="8" t="s">
        <v>1497</v>
      </c>
      <c r="F981" s="11">
        <v>22</v>
      </c>
      <c r="G981" s="11">
        <v>12</v>
      </c>
      <c r="H981" s="11">
        <f t="shared" si="416"/>
        <v>-10</v>
      </c>
      <c r="I981" s="52">
        <f t="shared" si="439"/>
        <v>-0.45454545454545453</v>
      </c>
      <c r="J981" s="11">
        <v>6</v>
      </c>
      <c r="K981" s="11">
        <v>2</v>
      </c>
      <c r="L981" s="14">
        <f t="shared" si="440"/>
        <v>0.33333333333333331</v>
      </c>
      <c r="M981" s="8">
        <v>7</v>
      </c>
      <c r="N981" s="12">
        <f t="shared" si="418"/>
        <v>0.58333333333333337</v>
      </c>
      <c r="O981" s="8">
        <v>7</v>
      </c>
      <c r="P981" s="12">
        <f t="shared" si="419"/>
        <v>0.58333333333333337</v>
      </c>
      <c r="Q981" s="8">
        <v>5</v>
      </c>
      <c r="R981" s="12">
        <f t="shared" si="420"/>
        <v>0.41666666666666669</v>
      </c>
      <c r="S981" s="8">
        <v>5</v>
      </c>
      <c r="T981" s="8">
        <v>0</v>
      </c>
      <c r="U981" s="8">
        <v>0</v>
      </c>
      <c r="V981" s="8"/>
      <c r="W981" s="8">
        <v>0</v>
      </c>
      <c r="X981" s="8">
        <v>0</v>
      </c>
      <c r="Y981" s="17">
        <f t="shared" si="421"/>
        <v>0</v>
      </c>
      <c r="Z981" s="17">
        <f t="shared" si="422"/>
        <v>0</v>
      </c>
      <c r="AA981" s="17">
        <f t="shared" si="423"/>
        <v>0</v>
      </c>
      <c r="AB981" s="17">
        <f t="shared" si="424"/>
        <v>0</v>
      </c>
      <c r="AC981" s="17">
        <f t="shared" si="425"/>
        <v>0</v>
      </c>
      <c r="AD981" s="8">
        <v>8</v>
      </c>
      <c r="AE981" s="12">
        <f t="shared" si="426"/>
        <v>0.66666666666666663</v>
      </c>
      <c r="AF981" s="19">
        <f t="shared" si="427"/>
        <v>0</v>
      </c>
      <c r="AG981" s="19">
        <f t="shared" si="428"/>
        <v>0</v>
      </c>
      <c r="AH981" s="19">
        <f t="shared" si="429"/>
        <v>0</v>
      </c>
      <c r="AI981" s="19">
        <f t="shared" si="430"/>
        <v>1</v>
      </c>
      <c r="AJ981" s="19">
        <f t="shared" si="441"/>
        <v>0</v>
      </c>
      <c r="AK981" s="19">
        <f t="shared" si="431"/>
        <v>0</v>
      </c>
      <c r="AL981" s="19">
        <f t="shared" si="432"/>
        <v>1</v>
      </c>
      <c r="AM981" s="8">
        <f t="shared" si="433"/>
        <v>0</v>
      </c>
      <c r="AN981" s="8">
        <f t="shared" si="434"/>
        <v>0</v>
      </c>
      <c r="AO981" s="8">
        <f t="shared" si="435"/>
        <v>1</v>
      </c>
      <c r="AP981" s="8">
        <f t="shared" si="436"/>
        <v>3</v>
      </c>
    </row>
    <row r="982" spans="1:43" x14ac:dyDescent="0.25">
      <c r="A982" s="8" t="s">
        <v>2389</v>
      </c>
      <c r="B982" s="8" t="s">
        <v>2404</v>
      </c>
      <c r="C982" s="9" t="s">
        <v>2235</v>
      </c>
      <c r="D982" s="10" t="s">
        <v>1498</v>
      </c>
      <c r="E982" s="8" t="s">
        <v>1499</v>
      </c>
      <c r="F982" s="11">
        <v>26</v>
      </c>
      <c r="G982" s="11">
        <v>35</v>
      </c>
      <c r="H982" s="11">
        <f t="shared" si="416"/>
        <v>9</v>
      </c>
      <c r="I982" s="52">
        <f t="shared" si="439"/>
        <v>0.34615384615384615</v>
      </c>
      <c r="J982" s="11">
        <v>14</v>
      </c>
      <c r="K982" s="11">
        <v>9</v>
      </c>
      <c r="L982" s="14">
        <f t="shared" si="440"/>
        <v>0.6428571428571429</v>
      </c>
      <c r="M982" s="8">
        <v>15</v>
      </c>
      <c r="N982" s="12">
        <f t="shared" si="418"/>
        <v>0.42857142857142855</v>
      </c>
      <c r="O982" s="8">
        <v>16</v>
      </c>
      <c r="P982" s="12">
        <f t="shared" si="419"/>
        <v>0.45714285714285713</v>
      </c>
      <c r="Q982" s="8">
        <v>17</v>
      </c>
      <c r="R982" s="12">
        <f t="shared" si="420"/>
        <v>0.48571428571428571</v>
      </c>
      <c r="S982" s="8">
        <v>4</v>
      </c>
      <c r="T982" s="8">
        <v>0</v>
      </c>
      <c r="U982" s="8">
        <v>0</v>
      </c>
      <c r="V982" s="8"/>
      <c r="W982" s="8">
        <v>2</v>
      </c>
      <c r="X982" s="8">
        <v>1</v>
      </c>
      <c r="Y982" s="17">
        <f t="shared" si="421"/>
        <v>0</v>
      </c>
      <c r="Z982" s="17">
        <f t="shared" si="422"/>
        <v>0</v>
      </c>
      <c r="AA982" s="17">
        <f t="shared" si="423"/>
        <v>0</v>
      </c>
      <c r="AB982" s="17" t="str">
        <f t="shared" si="424"/>
        <v>YES</v>
      </c>
      <c r="AC982" s="17" t="str">
        <f t="shared" si="425"/>
        <v>YES</v>
      </c>
      <c r="AD982" s="8">
        <v>22</v>
      </c>
      <c r="AE982" s="12">
        <f t="shared" si="426"/>
        <v>0.62857142857142856</v>
      </c>
      <c r="AF982" s="19">
        <f t="shared" si="427"/>
        <v>1</v>
      </c>
      <c r="AG982" s="19">
        <f t="shared" si="428"/>
        <v>1</v>
      </c>
      <c r="AH982" s="19">
        <f t="shared" si="429"/>
        <v>1</v>
      </c>
      <c r="AI982" s="19">
        <f t="shared" si="430"/>
        <v>1</v>
      </c>
      <c r="AJ982" s="19">
        <f t="shared" si="441"/>
        <v>0</v>
      </c>
      <c r="AK982" s="19">
        <f t="shared" si="431"/>
        <v>0</v>
      </c>
      <c r="AL982" s="19">
        <f t="shared" si="432"/>
        <v>1</v>
      </c>
      <c r="AM982" s="8">
        <f t="shared" si="433"/>
        <v>0</v>
      </c>
      <c r="AN982" s="8">
        <f t="shared" si="434"/>
        <v>1</v>
      </c>
      <c r="AO982" s="8">
        <f t="shared" si="435"/>
        <v>1</v>
      </c>
      <c r="AP982" s="8">
        <f t="shared" si="436"/>
        <v>7</v>
      </c>
    </row>
    <row r="983" spans="1:43" x14ac:dyDescent="0.25">
      <c r="A983" s="8" t="s">
        <v>2389</v>
      </c>
      <c r="B983" s="8" t="s">
        <v>2404</v>
      </c>
      <c r="C983" s="9" t="s">
        <v>2411</v>
      </c>
      <c r="D983" s="10" t="s">
        <v>1500</v>
      </c>
      <c r="E983" s="8" t="s">
        <v>1501</v>
      </c>
      <c r="F983" s="11">
        <v>23</v>
      </c>
      <c r="G983" s="11">
        <v>27</v>
      </c>
      <c r="H983" s="11">
        <f t="shared" si="416"/>
        <v>4</v>
      </c>
      <c r="I983" s="52">
        <f t="shared" si="439"/>
        <v>0.17391304347826086</v>
      </c>
      <c r="J983" s="11">
        <v>14</v>
      </c>
      <c r="K983" s="11">
        <v>10</v>
      </c>
      <c r="L983" s="14">
        <f t="shared" si="440"/>
        <v>0.7142857142857143</v>
      </c>
      <c r="M983" s="8">
        <v>17</v>
      </c>
      <c r="N983" s="12">
        <f t="shared" si="418"/>
        <v>0.62962962962962965</v>
      </c>
      <c r="O983" s="8">
        <v>25</v>
      </c>
      <c r="P983" s="12">
        <f t="shared" si="419"/>
        <v>0.92592592592592593</v>
      </c>
      <c r="Q983" s="8">
        <v>19</v>
      </c>
      <c r="R983" s="12">
        <f t="shared" si="420"/>
        <v>0.70370370370370372</v>
      </c>
      <c r="S983" s="8">
        <v>7</v>
      </c>
      <c r="T983" s="8">
        <v>0</v>
      </c>
      <c r="U983" s="8">
        <v>1</v>
      </c>
      <c r="V983" s="8"/>
      <c r="W983" s="8">
        <v>1</v>
      </c>
      <c r="X983" s="8">
        <v>1</v>
      </c>
      <c r="Y983" s="17">
        <f t="shared" si="421"/>
        <v>0</v>
      </c>
      <c r="Z983" s="17" t="str">
        <f t="shared" si="422"/>
        <v>YES</v>
      </c>
      <c r="AA983" s="17">
        <f t="shared" si="423"/>
        <v>0</v>
      </c>
      <c r="AB983" s="17" t="str">
        <f t="shared" si="424"/>
        <v>YES</v>
      </c>
      <c r="AC983" s="17" t="str">
        <f t="shared" si="425"/>
        <v>YES</v>
      </c>
      <c r="AD983" s="8">
        <v>17</v>
      </c>
      <c r="AE983" s="12">
        <f t="shared" si="426"/>
        <v>0.62962962962962965</v>
      </c>
      <c r="AF983" s="19">
        <f t="shared" si="427"/>
        <v>0</v>
      </c>
      <c r="AG983" s="19">
        <f t="shared" si="428"/>
        <v>1</v>
      </c>
      <c r="AH983" s="19">
        <f t="shared" si="429"/>
        <v>1</v>
      </c>
      <c r="AI983" s="19">
        <f t="shared" si="430"/>
        <v>1</v>
      </c>
      <c r="AJ983" s="19">
        <f t="shared" si="441"/>
        <v>1</v>
      </c>
      <c r="AK983" s="19">
        <f t="shared" si="431"/>
        <v>1</v>
      </c>
      <c r="AL983" s="19">
        <f t="shared" si="432"/>
        <v>1</v>
      </c>
      <c r="AM983" s="8">
        <f t="shared" si="433"/>
        <v>1</v>
      </c>
      <c r="AN983" s="8">
        <f t="shared" si="434"/>
        <v>1</v>
      </c>
      <c r="AO983" s="8">
        <f t="shared" si="435"/>
        <v>1</v>
      </c>
      <c r="AP983" s="8">
        <f t="shared" si="436"/>
        <v>9</v>
      </c>
    </row>
    <row r="984" spans="1:43" x14ac:dyDescent="0.25">
      <c r="A984" s="8" t="s">
        <v>2389</v>
      </c>
      <c r="B984" s="8" t="s">
        <v>2404</v>
      </c>
      <c r="C984" s="9" t="s">
        <v>2297</v>
      </c>
      <c r="D984" s="10" t="s">
        <v>1502</v>
      </c>
      <c r="E984" s="8" t="s">
        <v>1503</v>
      </c>
      <c r="F984" s="11">
        <v>35</v>
      </c>
      <c r="G984" s="11">
        <v>40</v>
      </c>
      <c r="H984" s="11">
        <f t="shared" si="416"/>
        <v>5</v>
      </c>
      <c r="I984" s="52">
        <f t="shared" si="439"/>
        <v>0.14285714285714285</v>
      </c>
      <c r="J984" s="11">
        <v>18</v>
      </c>
      <c r="K984" s="11">
        <v>5</v>
      </c>
      <c r="L984" s="14">
        <f t="shared" si="440"/>
        <v>0.27777777777777779</v>
      </c>
      <c r="M984" s="8">
        <v>16</v>
      </c>
      <c r="N984" s="12">
        <f t="shared" si="418"/>
        <v>0.4</v>
      </c>
      <c r="O984" s="8">
        <v>19</v>
      </c>
      <c r="P984" s="12">
        <f t="shared" si="419"/>
        <v>0.47499999999999998</v>
      </c>
      <c r="Q984" s="8">
        <v>18</v>
      </c>
      <c r="R984" s="12">
        <f t="shared" si="420"/>
        <v>0.45</v>
      </c>
      <c r="S984" s="8">
        <v>6</v>
      </c>
      <c r="T984" s="8">
        <v>0</v>
      </c>
      <c r="U984" s="8">
        <v>0</v>
      </c>
      <c r="V984" s="8"/>
      <c r="W984" s="8">
        <v>2</v>
      </c>
      <c r="X984" s="8">
        <v>0</v>
      </c>
      <c r="Y984" s="17">
        <f t="shared" si="421"/>
        <v>0</v>
      </c>
      <c r="Z984" s="17">
        <f t="shared" si="422"/>
        <v>0</v>
      </c>
      <c r="AA984" s="17">
        <f t="shared" si="423"/>
        <v>0</v>
      </c>
      <c r="AB984" s="17" t="str">
        <f t="shared" si="424"/>
        <v>YES</v>
      </c>
      <c r="AC984" s="17">
        <f t="shared" si="425"/>
        <v>0</v>
      </c>
      <c r="AD984" s="8">
        <v>33</v>
      </c>
      <c r="AE984" s="12">
        <f t="shared" si="426"/>
        <v>0.82499999999999996</v>
      </c>
      <c r="AF984" s="19">
        <f t="shared" si="427"/>
        <v>1</v>
      </c>
      <c r="AG984" s="19">
        <f t="shared" si="428"/>
        <v>1</v>
      </c>
      <c r="AH984" s="19">
        <f t="shared" si="429"/>
        <v>0</v>
      </c>
      <c r="AI984" s="19">
        <f t="shared" si="430"/>
        <v>1</v>
      </c>
      <c r="AJ984" s="19">
        <f t="shared" si="441"/>
        <v>0</v>
      </c>
      <c r="AK984" s="19">
        <f t="shared" si="431"/>
        <v>0</v>
      </c>
      <c r="AL984" s="19">
        <f t="shared" si="432"/>
        <v>1</v>
      </c>
      <c r="AM984" s="8">
        <f t="shared" si="433"/>
        <v>0</v>
      </c>
      <c r="AN984" s="8">
        <f t="shared" si="434"/>
        <v>1</v>
      </c>
      <c r="AO984" s="8">
        <f t="shared" si="435"/>
        <v>1</v>
      </c>
      <c r="AP984" s="8">
        <f t="shared" si="436"/>
        <v>6</v>
      </c>
    </row>
    <row r="985" spans="1:43" x14ac:dyDescent="0.25">
      <c r="A985" s="8" t="s">
        <v>2389</v>
      </c>
      <c r="B985" s="8" t="s">
        <v>2404</v>
      </c>
      <c r="C985" s="9" t="s">
        <v>2352</v>
      </c>
      <c r="D985" s="10" t="s">
        <v>1504</v>
      </c>
      <c r="E985" s="8" t="s">
        <v>1505</v>
      </c>
      <c r="F985" s="11">
        <v>18</v>
      </c>
      <c r="G985" s="11">
        <v>26</v>
      </c>
      <c r="H985" s="11">
        <f t="shared" si="416"/>
        <v>8</v>
      </c>
      <c r="I985" s="52">
        <f t="shared" si="439"/>
        <v>0.44444444444444442</v>
      </c>
      <c r="J985" s="11">
        <v>12</v>
      </c>
      <c r="K985" s="11">
        <v>5</v>
      </c>
      <c r="L985" s="14">
        <f t="shared" si="440"/>
        <v>0.41666666666666669</v>
      </c>
      <c r="M985" s="8">
        <v>11</v>
      </c>
      <c r="N985" s="12">
        <f t="shared" si="418"/>
        <v>0.42307692307692307</v>
      </c>
      <c r="O985" s="8">
        <v>19</v>
      </c>
      <c r="P985" s="12">
        <f t="shared" si="419"/>
        <v>0.73076923076923073</v>
      </c>
      <c r="Q985" s="8">
        <v>12</v>
      </c>
      <c r="R985" s="12">
        <f t="shared" si="420"/>
        <v>0.46153846153846156</v>
      </c>
      <c r="S985" s="8">
        <v>5</v>
      </c>
      <c r="T985" s="8">
        <v>0</v>
      </c>
      <c r="U985" s="8">
        <v>0</v>
      </c>
      <c r="V985" s="8"/>
      <c r="W985" s="8">
        <v>0</v>
      </c>
      <c r="X985" s="8">
        <v>1</v>
      </c>
      <c r="Y985" s="17">
        <f t="shared" si="421"/>
        <v>0</v>
      </c>
      <c r="Z985" s="17">
        <f t="shared" si="422"/>
        <v>0</v>
      </c>
      <c r="AA985" s="17">
        <f t="shared" si="423"/>
        <v>0</v>
      </c>
      <c r="AB985" s="17">
        <f t="shared" si="424"/>
        <v>0</v>
      </c>
      <c r="AC985" s="17" t="str">
        <f t="shared" si="425"/>
        <v>YES</v>
      </c>
      <c r="AD985" s="8">
        <v>17</v>
      </c>
      <c r="AE985" s="12">
        <f t="shared" si="426"/>
        <v>0.65384615384615385</v>
      </c>
      <c r="AF985" s="19">
        <f t="shared" si="427"/>
        <v>0</v>
      </c>
      <c r="AG985" s="19">
        <f t="shared" si="428"/>
        <v>1</v>
      </c>
      <c r="AH985" s="19">
        <f t="shared" si="429"/>
        <v>0</v>
      </c>
      <c r="AI985" s="19">
        <f t="shared" si="430"/>
        <v>1</v>
      </c>
      <c r="AJ985" s="19">
        <f t="shared" si="441"/>
        <v>1</v>
      </c>
      <c r="AK985" s="19">
        <f t="shared" si="431"/>
        <v>0</v>
      </c>
      <c r="AL985" s="19">
        <f t="shared" si="432"/>
        <v>1</v>
      </c>
      <c r="AM985" s="8">
        <f t="shared" si="433"/>
        <v>0</v>
      </c>
      <c r="AN985" s="8">
        <f t="shared" si="434"/>
        <v>1</v>
      </c>
      <c r="AO985" s="8">
        <f t="shared" si="435"/>
        <v>1</v>
      </c>
      <c r="AP985" s="8">
        <f t="shared" si="436"/>
        <v>6</v>
      </c>
    </row>
    <row r="986" spans="1:43" x14ac:dyDescent="0.25">
      <c r="A986" s="8" t="s">
        <v>2389</v>
      </c>
      <c r="B986" s="8" t="s">
        <v>2404</v>
      </c>
      <c r="C986" s="9" t="s">
        <v>2412</v>
      </c>
      <c r="D986" s="10" t="s">
        <v>1625</v>
      </c>
      <c r="E986" s="8" t="s">
        <v>1626</v>
      </c>
      <c r="F986" s="11">
        <v>12</v>
      </c>
      <c r="G986" s="11">
        <v>15</v>
      </c>
      <c r="H986" s="11">
        <f t="shared" si="416"/>
        <v>3</v>
      </c>
      <c r="I986" s="52">
        <f t="shared" si="439"/>
        <v>0.25</v>
      </c>
      <c r="J986" s="11">
        <v>4</v>
      </c>
      <c r="K986" s="11">
        <v>2</v>
      </c>
      <c r="L986" s="14">
        <f t="shared" si="440"/>
        <v>0.5</v>
      </c>
      <c r="M986" s="8">
        <v>10</v>
      </c>
      <c r="N986" s="12">
        <f t="shared" si="418"/>
        <v>0.66666666666666663</v>
      </c>
      <c r="O986" s="8">
        <v>12</v>
      </c>
      <c r="P986" s="12">
        <f t="shared" si="419"/>
        <v>0.8</v>
      </c>
      <c r="Q986" s="8">
        <v>10</v>
      </c>
      <c r="R986" s="12">
        <f t="shared" si="420"/>
        <v>0.66666666666666663</v>
      </c>
      <c r="S986" s="8">
        <v>3</v>
      </c>
      <c r="T986" s="8">
        <v>0</v>
      </c>
      <c r="U986" s="8">
        <v>0</v>
      </c>
      <c r="V986" s="8"/>
      <c r="W986" s="8">
        <v>1</v>
      </c>
      <c r="X986" s="8">
        <v>0</v>
      </c>
      <c r="Y986" s="17">
        <f t="shared" si="421"/>
        <v>0</v>
      </c>
      <c r="Z986" s="17">
        <f t="shared" si="422"/>
        <v>0</v>
      </c>
      <c r="AA986" s="17">
        <f t="shared" si="423"/>
        <v>0</v>
      </c>
      <c r="AB986" s="17" t="str">
        <f t="shared" si="424"/>
        <v>YES</v>
      </c>
      <c r="AC986" s="17">
        <f t="shared" si="425"/>
        <v>0</v>
      </c>
      <c r="AD986" s="8">
        <v>10</v>
      </c>
      <c r="AE986" s="12">
        <f t="shared" si="426"/>
        <v>0.66666666666666663</v>
      </c>
      <c r="AF986" s="19">
        <f t="shared" si="427"/>
        <v>0</v>
      </c>
      <c r="AG986" s="19">
        <f t="shared" si="428"/>
        <v>1</v>
      </c>
      <c r="AH986" s="19">
        <f t="shared" si="429"/>
        <v>1</v>
      </c>
      <c r="AI986" s="19">
        <f t="shared" si="430"/>
        <v>1</v>
      </c>
      <c r="AJ986" s="19">
        <f t="shared" si="441"/>
        <v>1</v>
      </c>
      <c r="AK986" s="19">
        <f t="shared" si="431"/>
        <v>1</v>
      </c>
      <c r="AL986" s="19">
        <f t="shared" si="432"/>
        <v>1</v>
      </c>
      <c r="AM986" s="8">
        <f t="shared" si="433"/>
        <v>0</v>
      </c>
      <c r="AN986" s="8">
        <f t="shared" si="434"/>
        <v>1</v>
      </c>
      <c r="AO986" s="8">
        <f t="shared" si="435"/>
        <v>1</v>
      </c>
      <c r="AP986" s="8">
        <f t="shared" si="436"/>
        <v>8</v>
      </c>
    </row>
    <row r="987" spans="1:43" x14ac:dyDescent="0.25">
      <c r="A987" s="8" t="s">
        <v>2389</v>
      </c>
      <c r="B987" s="8" t="s">
        <v>2404</v>
      </c>
      <c r="C987" s="9" t="s">
        <v>2241</v>
      </c>
      <c r="D987" s="10" t="s">
        <v>1506</v>
      </c>
      <c r="E987" s="8" t="s">
        <v>1507</v>
      </c>
      <c r="F987" s="11">
        <v>30</v>
      </c>
      <c r="G987" s="11">
        <v>35</v>
      </c>
      <c r="H987" s="11">
        <f t="shared" si="416"/>
        <v>5</v>
      </c>
      <c r="I987" s="52">
        <f t="shared" si="439"/>
        <v>0.16666666666666666</v>
      </c>
      <c r="J987" s="11">
        <v>17</v>
      </c>
      <c r="K987" s="11">
        <v>5</v>
      </c>
      <c r="L987" s="14">
        <f t="shared" si="440"/>
        <v>0.29411764705882354</v>
      </c>
      <c r="M987" s="8">
        <v>14</v>
      </c>
      <c r="N987" s="12">
        <f t="shared" si="418"/>
        <v>0.4</v>
      </c>
      <c r="O987" s="8">
        <v>29</v>
      </c>
      <c r="P987" s="12">
        <f t="shared" si="419"/>
        <v>0.82857142857142863</v>
      </c>
      <c r="Q987" s="8">
        <v>22</v>
      </c>
      <c r="R987" s="12">
        <f t="shared" si="420"/>
        <v>0.62857142857142856</v>
      </c>
      <c r="S987" s="8">
        <v>7</v>
      </c>
      <c r="T987" s="8">
        <v>0</v>
      </c>
      <c r="U987" s="8">
        <v>1</v>
      </c>
      <c r="V987" s="8"/>
      <c r="W987" s="8">
        <v>0</v>
      </c>
      <c r="X987" s="8">
        <v>1</v>
      </c>
      <c r="Y987" s="17">
        <f t="shared" si="421"/>
        <v>0</v>
      </c>
      <c r="Z987" s="17" t="str">
        <f t="shared" si="422"/>
        <v>YES</v>
      </c>
      <c r="AA987" s="17">
        <f t="shared" si="423"/>
        <v>0</v>
      </c>
      <c r="AB987" s="17">
        <f t="shared" si="424"/>
        <v>0</v>
      </c>
      <c r="AC987" s="17" t="str">
        <f t="shared" si="425"/>
        <v>YES</v>
      </c>
      <c r="AD987" s="8">
        <v>23</v>
      </c>
      <c r="AE987" s="12">
        <f t="shared" si="426"/>
        <v>0.65714285714285714</v>
      </c>
      <c r="AF987" s="19">
        <f t="shared" si="427"/>
        <v>1</v>
      </c>
      <c r="AG987" s="19">
        <f t="shared" si="428"/>
        <v>1</v>
      </c>
      <c r="AH987" s="19">
        <f t="shared" si="429"/>
        <v>0</v>
      </c>
      <c r="AI987" s="19">
        <f t="shared" si="430"/>
        <v>1</v>
      </c>
      <c r="AJ987" s="19">
        <f t="shared" si="441"/>
        <v>1</v>
      </c>
      <c r="AK987" s="19">
        <f t="shared" si="431"/>
        <v>1</v>
      </c>
      <c r="AL987" s="19">
        <f t="shared" si="432"/>
        <v>1</v>
      </c>
      <c r="AM987" s="8">
        <f t="shared" si="433"/>
        <v>1</v>
      </c>
      <c r="AN987" s="8">
        <f t="shared" si="434"/>
        <v>1</v>
      </c>
      <c r="AO987" s="8">
        <f t="shared" si="435"/>
        <v>1</v>
      </c>
      <c r="AP987" s="8">
        <f t="shared" si="436"/>
        <v>9</v>
      </c>
    </row>
    <row r="988" spans="1:43" x14ac:dyDescent="0.25">
      <c r="A988" s="8" t="s">
        <v>2389</v>
      </c>
      <c r="B988" s="8" t="s">
        <v>2404</v>
      </c>
      <c r="C988" s="9" t="s">
        <v>2413</v>
      </c>
      <c r="D988" s="10" t="s">
        <v>1508</v>
      </c>
      <c r="E988" s="8" t="s">
        <v>1509</v>
      </c>
      <c r="F988" s="11">
        <v>14</v>
      </c>
      <c r="G988" s="11">
        <v>26</v>
      </c>
      <c r="H988" s="11">
        <f t="shared" si="416"/>
        <v>12</v>
      </c>
      <c r="I988" s="52">
        <f t="shared" si="439"/>
        <v>0.8571428571428571</v>
      </c>
      <c r="J988" s="11">
        <v>10</v>
      </c>
      <c r="K988" s="11">
        <v>3</v>
      </c>
      <c r="L988" s="14">
        <f t="shared" si="440"/>
        <v>0.3</v>
      </c>
      <c r="M988" s="8">
        <v>15</v>
      </c>
      <c r="N988" s="12">
        <f t="shared" si="418"/>
        <v>0.57692307692307687</v>
      </c>
      <c r="O988" s="8">
        <v>18</v>
      </c>
      <c r="P988" s="48">
        <f t="shared" si="419"/>
        <v>0.69230769230769229</v>
      </c>
      <c r="Q988" s="8">
        <v>17</v>
      </c>
      <c r="R988" s="12">
        <f t="shared" si="420"/>
        <v>0.65384615384615385</v>
      </c>
      <c r="S988" s="8">
        <v>11</v>
      </c>
      <c r="T988" s="8">
        <v>0</v>
      </c>
      <c r="U988" s="8">
        <v>1</v>
      </c>
      <c r="V988" s="8"/>
      <c r="W988" s="8">
        <v>3</v>
      </c>
      <c r="X988" s="8">
        <v>1</v>
      </c>
      <c r="Y988" s="17">
        <f t="shared" si="421"/>
        <v>0</v>
      </c>
      <c r="Z988" s="17" t="str">
        <f t="shared" si="422"/>
        <v>YES</v>
      </c>
      <c r="AA988" s="17">
        <f t="shared" si="423"/>
        <v>0</v>
      </c>
      <c r="AB988" s="17" t="str">
        <f t="shared" si="424"/>
        <v>YES</v>
      </c>
      <c r="AC988" s="17" t="str">
        <f t="shared" si="425"/>
        <v>YES</v>
      </c>
      <c r="AD988" s="8">
        <v>20</v>
      </c>
      <c r="AE988" s="12">
        <f t="shared" si="426"/>
        <v>0.76923076923076927</v>
      </c>
      <c r="AF988" s="19">
        <f t="shared" si="427"/>
        <v>0</v>
      </c>
      <c r="AG988" s="19">
        <f t="shared" si="428"/>
        <v>1</v>
      </c>
      <c r="AH988" s="19">
        <f t="shared" si="429"/>
        <v>0</v>
      </c>
      <c r="AI988" s="19">
        <f t="shared" si="430"/>
        <v>1</v>
      </c>
      <c r="AJ988" s="19">
        <f>IF(P988&gt;=0.69,1,0)</f>
        <v>1</v>
      </c>
      <c r="AK988" s="19">
        <f t="shared" si="431"/>
        <v>1</v>
      </c>
      <c r="AL988" s="19">
        <f t="shared" si="432"/>
        <v>1</v>
      </c>
      <c r="AM988" s="8">
        <f t="shared" si="433"/>
        <v>1</v>
      </c>
      <c r="AN988" s="8">
        <f t="shared" si="434"/>
        <v>1</v>
      </c>
      <c r="AO988" s="8">
        <f t="shared" si="435"/>
        <v>1</v>
      </c>
      <c r="AP988" s="8">
        <f t="shared" si="436"/>
        <v>8</v>
      </c>
    </row>
    <row r="989" spans="1:43" x14ac:dyDescent="0.25">
      <c r="A989" s="8" t="s">
        <v>2389</v>
      </c>
      <c r="B989" s="8" t="s">
        <v>2404</v>
      </c>
      <c r="C989" s="9" t="s">
        <v>2414</v>
      </c>
      <c r="D989" s="10" t="s">
        <v>1510</v>
      </c>
      <c r="E989" s="8" t="s">
        <v>1511</v>
      </c>
      <c r="F989" s="11">
        <v>21</v>
      </c>
      <c r="G989" s="11">
        <v>30</v>
      </c>
      <c r="H989" s="11">
        <f t="shared" si="416"/>
        <v>9</v>
      </c>
      <c r="I989" s="52">
        <f t="shared" si="439"/>
        <v>0.42857142857142855</v>
      </c>
      <c r="J989" s="11">
        <v>7</v>
      </c>
      <c r="K989" s="11">
        <v>5</v>
      </c>
      <c r="L989" s="14">
        <f t="shared" si="440"/>
        <v>0.7142857142857143</v>
      </c>
      <c r="M989" s="8">
        <v>12</v>
      </c>
      <c r="N989" s="12">
        <f t="shared" si="418"/>
        <v>0.4</v>
      </c>
      <c r="O989" s="8">
        <v>24</v>
      </c>
      <c r="P989" s="12">
        <f t="shared" si="419"/>
        <v>0.8</v>
      </c>
      <c r="Q989" s="8">
        <v>16</v>
      </c>
      <c r="R989" s="12">
        <f t="shared" si="420"/>
        <v>0.53333333333333333</v>
      </c>
      <c r="S989" s="8">
        <v>4</v>
      </c>
      <c r="T989" s="8">
        <v>0</v>
      </c>
      <c r="U989" s="8">
        <v>0</v>
      </c>
      <c r="V989" s="8"/>
      <c r="W989" s="8">
        <v>0</v>
      </c>
      <c r="X989" s="8">
        <v>0</v>
      </c>
      <c r="Y989" s="17">
        <f t="shared" si="421"/>
        <v>0</v>
      </c>
      <c r="Z989" s="17">
        <f t="shared" si="422"/>
        <v>0</v>
      </c>
      <c r="AA989" s="17">
        <f t="shared" si="423"/>
        <v>0</v>
      </c>
      <c r="AB989" s="17">
        <f t="shared" si="424"/>
        <v>0</v>
      </c>
      <c r="AC989" s="17">
        <f t="shared" si="425"/>
        <v>0</v>
      </c>
      <c r="AD989" s="8">
        <v>16</v>
      </c>
      <c r="AE989" s="12">
        <f t="shared" si="426"/>
        <v>0.53333333333333333</v>
      </c>
      <c r="AF989" s="19">
        <f t="shared" si="427"/>
        <v>0</v>
      </c>
      <c r="AG989" s="19">
        <f t="shared" si="428"/>
        <v>1</v>
      </c>
      <c r="AH989" s="19">
        <f t="shared" si="429"/>
        <v>1</v>
      </c>
      <c r="AI989" s="19">
        <f t="shared" si="430"/>
        <v>1</v>
      </c>
      <c r="AJ989" s="19">
        <f t="shared" ref="AJ989:AJ1003" si="442">IF(P989&gt;=0.695,1,0)</f>
        <v>1</v>
      </c>
      <c r="AK989" s="19">
        <f t="shared" si="431"/>
        <v>1</v>
      </c>
      <c r="AL989" s="19">
        <f t="shared" si="432"/>
        <v>1</v>
      </c>
      <c r="AM989" s="8">
        <f t="shared" si="433"/>
        <v>0</v>
      </c>
      <c r="AN989" s="8">
        <f t="shared" si="434"/>
        <v>0</v>
      </c>
      <c r="AO989" s="8">
        <f t="shared" si="435"/>
        <v>0</v>
      </c>
      <c r="AP989" s="8">
        <f t="shared" si="436"/>
        <v>6</v>
      </c>
    </row>
    <row r="990" spans="1:43" x14ac:dyDescent="0.25">
      <c r="A990" s="8" t="s">
        <v>2389</v>
      </c>
      <c r="B990" s="8" t="s">
        <v>2404</v>
      </c>
      <c r="C990" s="9" t="s">
        <v>2248</v>
      </c>
      <c r="D990" s="10" t="s">
        <v>1512</v>
      </c>
      <c r="E990" s="8" t="s">
        <v>1513</v>
      </c>
      <c r="F990" s="11">
        <v>48</v>
      </c>
      <c r="G990" s="11">
        <v>52</v>
      </c>
      <c r="H990" s="11">
        <f t="shared" si="416"/>
        <v>4</v>
      </c>
      <c r="I990" s="52">
        <f t="shared" si="439"/>
        <v>8.3333333333333329E-2</v>
      </c>
      <c r="J990" s="11">
        <v>27</v>
      </c>
      <c r="K990" s="11">
        <v>14</v>
      </c>
      <c r="L990" s="14">
        <f t="shared" si="440"/>
        <v>0.51851851851851849</v>
      </c>
      <c r="M990" s="8">
        <v>24</v>
      </c>
      <c r="N990" s="12">
        <f t="shared" si="418"/>
        <v>0.46153846153846156</v>
      </c>
      <c r="O990" s="8">
        <v>43</v>
      </c>
      <c r="P990" s="12">
        <f t="shared" si="419"/>
        <v>0.82692307692307687</v>
      </c>
      <c r="Q990" s="8">
        <v>35</v>
      </c>
      <c r="R990" s="12">
        <f t="shared" si="420"/>
        <v>0.67307692307692313</v>
      </c>
      <c r="S990" s="8">
        <v>4</v>
      </c>
      <c r="T990" s="8">
        <v>0</v>
      </c>
      <c r="U990" s="8">
        <v>1</v>
      </c>
      <c r="V990" s="8"/>
      <c r="W990" s="8">
        <v>1</v>
      </c>
      <c r="X990" s="8">
        <v>1</v>
      </c>
      <c r="Y990" s="17">
        <f t="shared" si="421"/>
        <v>0</v>
      </c>
      <c r="Z990" s="17" t="str">
        <f t="shared" si="422"/>
        <v>YES</v>
      </c>
      <c r="AA990" s="17">
        <f t="shared" si="423"/>
        <v>0</v>
      </c>
      <c r="AB990" s="17" t="str">
        <f t="shared" si="424"/>
        <v>YES</v>
      </c>
      <c r="AC990" s="17" t="str">
        <f t="shared" si="425"/>
        <v>YES</v>
      </c>
      <c r="AD990" s="8">
        <v>33</v>
      </c>
      <c r="AE990" s="12">
        <f t="shared" si="426"/>
        <v>0.63461538461538458</v>
      </c>
      <c r="AF990" s="19">
        <f t="shared" si="427"/>
        <v>1</v>
      </c>
      <c r="AG990" s="19">
        <f t="shared" si="428"/>
        <v>0</v>
      </c>
      <c r="AH990" s="19">
        <f t="shared" si="429"/>
        <v>1</v>
      </c>
      <c r="AI990" s="19">
        <f t="shared" si="430"/>
        <v>1</v>
      </c>
      <c r="AJ990" s="19">
        <f t="shared" si="442"/>
        <v>1</v>
      </c>
      <c r="AK990" s="19">
        <f t="shared" si="431"/>
        <v>1</v>
      </c>
      <c r="AL990" s="19">
        <f t="shared" si="432"/>
        <v>1</v>
      </c>
      <c r="AM990" s="8">
        <f t="shared" si="433"/>
        <v>1</v>
      </c>
      <c r="AN990" s="8">
        <f t="shared" si="434"/>
        <v>1</v>
      </c>
      <c r="AO990" s="8">
        <f t="shared" si="435"/>
        <v>1</v>
      </c>
      <c r="AP990" s="8">
        <f t="shared" si="436"/>
        <v>9</v>
      </c>
    </row>
    <row r="991" spans="1:43" x14ac:dyDescent="0.25">
      <c r="A991" s="8" t="s">
        <v>2389</v>
      </c>
      <c r="B991" s="8" t="s">
        <v>2404</v>
      </c>
      <c r="C991" s="9" t="s">
        <v>2303</v>
      </c>
      <c r="D991" s="10" t="s">
        <v>1514</v>
      </c>
      <c r="E991" s="8" t="s">
        <v>1515</v>
      </c>
      <c r="F991" s="11">
        <v>22</v>
      </c>
      <c r="G991" s="11">
        <v>21</v>
      </c>
      <c r="H991" s="11">
        <f t="shared" si="416"/>
        <v>-1</v>
      </c>
      <c r="I991" s="52">
        <f t="shared" si="439"/>
        <v>-4.5454545454545456E-2</v>
      </c>
      <c r="J991" s="11">
        <v>14</v>
      </c>
      <c r="K991" s="11">
        <v>8</v>
      </c>
      <c r="L991" s="14">
        <f t="shared" si="440"/>
        <v>0.5714285714285714</v>
      </c>
      <c r="M991" s="8">
        <v>6</v>
      </c>
      <c r="N991" s="12">
        <f t="shared" si="418"/>
        <v>0.2857142857142857</v>
      </c>
      <c r="O991" s="8">
        <v>18</v>
      </c>
      <c r="P991" s="12">
        <f t="shared" si="419"/>
        <v>0.8571428571428571</v>
      </c>
      <c r="Q991" s="8">
        <v>9</v>
      </c>
      <c r="R991" s="12">
        <f t="shared" si="420"/>
        <v>0.42857142857142855</v>
      </c>
      <c r="S991" s="8">
        <v>9</v>
      </c>
      <c r="T991" s="8">
        <v>0</v>
      </c>
      <c r="U991" s="8">
        <v>1</v>
      </c>
      <c r="V991" s="8"/>
      <c r="W991" s="8">
        <v>1</v>
      </c>
      <c r="X991" s="8">
        <v>0</v>
      </c>
      <c r="Y991" s="17">
        <f t="shared" si="421"/>
        <v>0</v>
      </c>
      <c r="Z991" s="17" t="str">
        <f t="shared" si="422"/>
        <v>YES</v>
      </c>
      <c r="AA991" s="17">
        <f t="shared" si="423"/>
        <v>0</v>
      </c>
      <c r="AB991" s="17" t="str">
        <f t="shared" si="424"/>
        <v>YES</v>
      </c>
      <c r="AC991" s="17">
        <f t="shared" si="425"/>
        <v>0</v>
      </c>
      <c r="AD991" s="8">
        <v>18</v>
      </c>
      <c r="AE991" s="12">
        <f t="shared" si="426"/>
        <v>0.8571428571428571</v>
      </c>
      <c r="AF991" s="19">
        <f t="shared" si="427"/>
        <v>0</v>
      </c>
      <c r="AG991" s="19">
        <f t="shared" si="428"/>
        <v>0</v>
      </c>
      <c r="AH991" s="19">
        <f t="shared" si="429"/>
        <v>1</v>
      </c>
      <c r="AI991" s="19">
        <f t="shared" si="430"/>
        <v>0</v>
      </c>
      <c r="AJ991" s="19">
        <f t="shared" si="442"/>
        <v>1</v>
      </c>
      <c r="AK991" s="19">
        <f t="shared" si="431"/>
        <v>0</v>
      </c>
      <c r="AL991" s="19">
        <f t="shared" si="432"/>
        <v>1</v>
      </c>
      <c r="AM991" s="8">
        <f t="shared" si="433"/>
        <v>1</v>
      </c>
      <c r="AN991" s="8">
        <f t="shared" si="434"/>
        <v>1</v>
      </c>
      <c r="AO991" s="8">
        <f t="shared" si="435"/>
        <v>1</v>
      </c>
      <c r="AP991" s="8">
        <f t="shared" si="436"/>
        <v>6</v>
      </c>
    </row>
    <row r="992" spans="1:43" x14ac:dyDescent="0.25">
      <c r="A992" s="8" t="s">
        <v>2389</v>
      </c>
      <c r="B992" s="8" t="s">
        <v>2404</v>
      </c>
      <c r="C992" s="9" t="s">
        <v>2415</v>
      </c>
      <c r="D992" s="10" t="s">
        <v>1516</v>
      </c>
      <c r="E992" s="8" t="s">
        <v>1517</v>
      </c>
      <c r="F992" s="11">
        <v>7</v>
      </c>
      <c r="G992" s="11">
        <v>17</v>
      </c>
      <c r="H992" s="11">
        <f t="shared" si="416"/>
        <v>10</v>
      </c>
      <c r="I992" s="52">
        <f t="shared" si="439"/>
        <v>1.4285714285714286</v>
      </c>
      <c r="J992" s="11">
        <v>4</v>
      </c>
      <c r="K992" s="11">
        <v>3</v>
      </c>
      <c r="L992" s="14">
        <f t="shared" si="440"/>
        <v>0.75</v>
      </c>
      <c r="M992" s="8">
        <v>6</v>
      </c>
      <c r="N992" s="12">
        <f t="shared" si="418"/>
        <v>0.35294117647058826</v>
      </c>
      <c r="O992" s="8">
        <v>15</v>
      </c>
      <c r="P992" s="12">
        <f t="shared" si="419"/>
        <v>0.88235294117647056</v>
      </c>
      <c r="Q992" s="8">
        <v>10</v>
      </c>
      <c r="R992" s="12">
        <f t="shared" si="420"/>
        <v>0.58823529411764708</v>
      </c>
      <c r="S992" s="8">
        <v>3</v>
      </c>
      <c r="T992" s="8">
        <v>0</v>
      </c>
      <c r="U992" s="8">
        <v>0</v>
      </c>
      <c r="V992" s="8"/>
      <c r="W992" s="8">
        <v>2</v>
      </c>
      <c r="X992" s="8">
        <v>0</v>
      </c>
      <c r="Y992" s="17">
        <f t="shared" si="421"/>
        <v>0</v>
      </c>
      <c r="Z992" s="17">
        <f t="shared" si="422"/>
        <v>0</v>
      </c>
      <c r="AA992" s="17">
        <f t="shared" si="423"/>
        <v>0</v>
      </c>
      <c r="AB992" s="17" t="str">
        <f t="shared" si="424"/>
        <v>YES</v>
      </c>
      <c r="AC992" s="17">
        <f t="shared" si="425"/>
        <v>0</v>
      </c>
      <c r="AD992" s="8">
        <v>13</v>
      </c>
      <c r="AE992" s="12">
        <f t="shared" si="426"/>
        <v>0.76470588235294112</v>
      </c>
      <c r="AF992" s="19">
        <f t="shared" si="427"/>
        <v>0</v>
      </c>
      <c r="AG992" s="19">
        <f t="shared" si="428"/>
        <v>1</v>
      </c>
      <c r="AH992" s="19">
        <f t="shared" si="429"/>
        <v>1</v>
      </c>
      <c r="AI992" s="19">
        <f t="shared" si="430"/>
        <v>0</v>
      </c>
      <c r="AJ992" s="19">
        <f t="shared" si="442"/>
        <v>1</v>
      </c>
      <c r="AK992" s="19">
        <f t="shared" si="431"/>
        <v>1</v>
      </c>
      <c r="AL992" s="19">
        <f t="shared" si="432"/>
        <v>1</v>
      </c>
      <c r="AM992" s="8">
        <f t="shared" si="433"/>
        <v>0</v>
      </c>
      <c r="AN992" s="8">
        <f t="shared" si="434"/>
        <v>1</v>
      </c>
      <c r="AO992" s="8">
        <f t="shared" si="435"/>
        <v>1</v>
      </c>
      <c r="AP992" s="8">
        <f t="shared" si="436"/>
        <v>7</v>
      </c>
    </row>
    <row r="993" spans="1:42" x14ac:dyDescent="0.25">
      <c r="A993" s="8" t="s">
        <v>2389</v>
      </c>
      <c r="B993" s="8" t="s">
        <v>2404</v>
      </c>
      <c r="C993" s="9" t="s">
        <v>2304</v>
      </c>
      <c r="D993" s="10" t="s">
        <v>1518</v>
      </c>
      <c r="E993" s="8" t="s">
        <v>1519</v>
      </c>
      <c r="F993" s="11">
        <v>32</v>
      </c>
      <c r="G993" s="11">
        <v>37</v>
      </c>
      <c r="H993" s="11">
        <f t="shared" si="416"/>
        <v>5</v>
      </c>
      <c r="I993" s="52">
        <f t="shared" si="439"/>
        <v>0.15625</v>
      </c>
      <c r="J993" s="11">
        <v>12</v>
      </c>
      <c r="K993" s="11">
        <v>6</v>
      </c>
      <c r="L993" s="14">
        <f t="shared" si="440"/>
        <v>0.5</v>
      </c>
      <c r="M993" s="8">
        <v>11</v>
      </c>
      <c r="N993" s="12">
        <f t="shared" si="418"/>
        <v>0.29729729729729731</v>
      </c>
      <c r="O993" s="8">
        <v>29</v>
      </c>
      <c r="P993" s="12">
        <f t="shared" si="419"/>
        <v>0.78378378378378377</v>
      </c>
      <c r="Q993" s="8">
        <v>13</v>
      </c>
      <c r="R993" s="12">
        <f t="shared" si="420"/>
        <v>0.35135135135135137</v>
      </c>
      <c r="S993" s="8">
        <v>10</v>
      </c>
      <c r="T993" s="8">
        <v>0</v>
      </c>
      <c r="U993" s="8">
        <v>1</v>
      </c>
      <c r="V993" s="8"/>
      <c r="W993" s="8">
        <v>1</v>
      </c>
      <c r="X993" s="8">
        <v>0</v>
      </c>
      <c r="Y993" s="17">
        <f t="shared" si="421"/>
        <v>0</v>
      </c>
      <c r="Z993" s="17" t="str">
        <f t="shared" si="422"/>
        <v>YES</v>
      </c>
      <c r="AA993" s="17">
        <f t="shared" si="423"/>
        <v>0</v>
      </c>
      <c r="AB993" s="17" t="str">
        <f t="shared" si="424"/>
        <v>YES</v>
      </c>
      <c r="AC993" s="17">
        <f t="shared" si="425"/>
        <v>0</v>
      </c>
      <c r="AD993" s="8">
        <v>18</v>
      </c>
      <c r="AE993" s="12">
        <f t="shared" si="426"/>
        <v>0.48648648648648651</v>
      </c>
      <c r="AF993" s="19">
        <f t="shared" si="427"/>
        <v>1</v>
      </c>
      <c r="AG993" s="19">
        <f t="shared" si="428"/>
        <v>1</v>
      </c>
      <c r="AH993" s="19">
        <f t="shared" si="429"/>
        <v>1</v>
      </c>
      <c r="AI993" s="19">
        <f t="shared" si="430"/>
        <v>0</v>
      </c>
      <c r="AJ993" s="19">
        <f t="shared" si="442"/>
        <v>1</v>
      </c>
      <c r="AK993" s="19">
        <f t="shared" si="431"/>
        <v>0</v>
      </c>
      <c r="AL993" s="19">
        <f t="shared" si="432"/>
        <v>1</v>
      </c>
      <c r="AM993" s="8">
        <f t="shared" si="433"/>
        <v>1</v>
      </c>
      <c r="AN993" s="8">
        <f t="shared" si="434"/>
        <v>1</v>
      </c>
      <c r="AO993" s="8">
        <f t="shared" si="435"/>
        <v>0</v>
      </c>
      <c r="AP993" s="8">
        <f t="shared" si="436"/>
        <v>7</v>
      </c>
    </row>
    <row r="994" spans="1:42" s="70" customFormat="1" x14ac:dyDescent="0.25">
      <c r="A994" s="63" t="s">
        <v>2389</v>
      </c>
      <c r="B994" s="63" t="s">
        <v>2404</v>
      </c>
      <c r="C994" s="64" t="s">
        <v>2306</v>
      </c>
      <c r="D994" s="65" t="s">
        <v>1520</v>
      </c>
      <c r="E994" s="63" t="s">
        <v>1521</v>
      </c>
      <c r="F994" s="66">
        <v>9</v>
      </c>
      <c r="G994" s="66">
        <v>10</v>
      </c>
      <c r="H994" s="66">
        <f t="shared" si="416"/>
        <v>1</v>
      </c>
      <c r="I994" s="67">
        <f t="shared" si="439"/>
        <v>0.1111111111111111</v>
      </c>
      <c r="J994" s="66">
        <v>7</v>
      </c>
      <c r="K994" s="66">
        <v>2</v>
      </c>
      <c r="L994" s="57">
        <f t="shared" si="440"/>
        <v>0.2857142857142857</v>
      </c>
      <c r="M994" s="63">
        <v>4</v>
      </c>
      <c r="N994" s="68">
        <f t="shared" si="418"/>
        <v>0.4</v>
      </c>
      <c r="O994" s="63">
        <v>8</v>
      </c>
      <c r="P994" s="68">
        <f t="shared" si="419"/>
        <v>0.8</v>
      </c>
      <c r="Q994" s="63">
        <v>7</v>
      </c>
      <c r="R994" s="68">
        <f t="shared" si="420"/>
        <v>0.7</v>
      </c>
      <c r="S994" s="63">
        <v>4</v>
      </c>
      <c r="T994" s="63">
        <v>0</v>
      </c>
      <c r="U994" s="63">
        <v>0</v>
      </c>
      <c r="V994" s="63"/>
      <c r="W994" s="63">
        <v>0</v>
      </c>
      <c r="X994" s="63">
        <v>0</v>
      </c>
      <c r="Y994" s="69">
        <f t="shared" si="421"/>
        <v>0</v>
      </c>
      <c r="Z994" s="69">
        <f t="shared" si="422"/>
        <v>0</v>
      </c>
      <c r="AA994" s="69">
        <f t="shared" si="423"/>
        <v>0</v>
      </c>
      <c r="AB994" s="69">
        <f t="shared" si="424"/>
        <v>0</v>
      </c>
      <c r="AC994" s="69">
        <f t="shared" si="425"/>
        <v>0</v>
      </c>
      <c r="AD994" s="63">
        <v>8</v>
      </c>
      <c r="AE994" s="68">
        <f t="shared" si="426"/>
        <v>0.8</v>
      </c>
      <c r="AF994" s="19">
        <f t="shared" si="427"/>
        <v>0</v>
      </c>
      <c r="AG994" s="19">
        <f t="shared" si="428"/>
        <v>1</v>
      </c>
      <c r="AH994" s="19">
        <f t="shared" si="429"/>
        <v>0</v>
      </c>
      <c r="AI994" s="19">
        <f t="shared" si="430"/>
        <v>1</v>
      </c>
      <c r="AJ994" s="19">
        <f t="shared" si="442"/>
        <v>1</v>
      </c>
      <c r="AK994" s="19">
        <f t="shared" si="431"/>
        <v>1</v>
      </c>
      <c r="AL994" s="19">
        <f t="shared" si="432"/>
        <v>1</v>
      </c>
      <c r="AM994" s="63">
        <f t="shared" si="433"/>
        <v>0</v>
      </c>
      <c r="AN994" s="63">
        <f t="shared" si="434"/>
        <v>0</v>
      </c>
      <c r="AO994" s="63">
        <f t="shared" si="435"/>
        <v>1</v>
      </c>
      <c r="AP994" s="63">
        <f t="shared" si="436"/>
        <v>6</v>
      </c>
    </row>
    <row r="995" spans="1:42" x14ac:dyDescent="0.25">
      <c r="A995" s="8" t="s">
        <v>2389</v>
      </c>
      <c r="B995" s="8" t="s">
        <v>2404</v>
      </c>
      <c r="C995" s="9" t="s">
        <v>2416</v>
      </c>
      <c r="D995" s="10" t="s">
        <v>1522</v>
      </c>
      <c r="E995" s="8" t="s">
        <v>1523</v>
      </c>
      <c r="F995" s="11">
        <v>9</v>
      </c>
      <c r="G995" s="11">
        <v>13</v>
      </c>
      <c r="H995" s="11">
        <f t="shared" si="416"/>
        <v>4</v>
      </c>
      <c r="I995" s="52">
        <f t="shared" si="439"/>
        <v>0.44444444444444442</v>
      </c>
      <c r="J995" s="11">
        <v>5</v>
      </c>
      <c r="K995" s="11">
        <v>3</v>
      </c>
      <c r="L995" s="14">
        <f t="shared" si="440"/>
        <v>0.6</v>
      </c>
      <c r="M995" s="8">
        <v>4</v>
      </c>
      <c r="N995" s="12">
        <f t="shared" si="418"/>
        <v>0.30769230769230771</v>
      </c>
      <c r="O995" s="8">
        <v>11</v>
      </c>
      <c r="P995" s="12">
        <f t="shared" si="419"/>
        <v>0.84615384615384615</v>
      </c>
      <c r="Q995" s="8">
        <v>8</v>
      </c>
      <c r="R995" s="12">
        <f t="shared" si="420"/>
        <v>0.61538461538461542</v>
      </c>
      <c r="S995" s="8">
        <v>7</v>
      </c>
      <c r="T995" s="8">
        <v>0</v>
      </c>
      <c r="U995" s="8">
        <v>0</v>
      </c>
      <c r="V995" s="8"/>
      <c r="W995" s="8">
        <v>1</v>
      </c>
      <c r="X995" s="8">
        <v>0</v>
      </c>
      <c r="Y995" s="17">
        <f t="shared" si="421"/>
        <v>0</v>
      </c>
      <c r="Z995" s="17">
        <f t="shared" si="422"/>
        <v>0</v>
      </c>
      <c r="AA995" s="17">
        <f t="shared" si="423"/>
        <v>0</v>
      </c>
      <c r="AB995" s="17" t="str">
        <f t="shared" si="424"/>
        <v>YES</v>
      </c>
      <c r="AC995" s="17">
        <f t="shared" si="425"/>
        <v>0</v>
      </c>
      <c r="AD995" s="8">
        <v>8</v>
      </c>
      <c r="AE995" s="12">
        <f t="shared" si="426"/>
        <v>0.61538461538461542</v>
      </c>
      <c r="AF995" s="19">
        <f t="shared" si="427"/>
        <v>0</v>
      </c>
      <c r="AG995" s="19">
        <f t="shared" si="428"/>
        <v>1</v>
      </c>
      <c r="AH995" s="19">
        <f t="shared" si="429"/>
        <v>1</v>
      </c>
      <c r="AI995" s="19">
        <f t="shared" si="430"/>
        <v>0</v>
      </c>
      <c r="AJ995" s="19">
        <f t="shared" si="442"/>
        <v>1</v>
      </c>
      <c r="AK995" s="19">
        <f t="shared" si="431"/>
        <v>1</v>
      </c>
      <c r="AL995" s="19">
        <f t="shared" si="432"/>
        <v>1</v>
      </c>
      <c r="AM995" s="8">
        <f t="shared" si="433"/>
        <v>0</v>
      </c>
      <c r="AN995" s="8">
        <f t="shared" si="434"/>
        <v>1</v>
      </c>
      <c r="AO995" s="8">
        <f t="shared" si="435"/>
        <v>1</v>
      </c>
      <c r="AP995" s="8">
        <f t="shared" si="436"/>
        <v>7</v>
      </c>
    </row>
    <row r="996" spans="1:42" x14ac:dyDescent="0.25">
      <c r="A996" s="8" t="s">
        <v>2389</v>
      </c>
      <c r="B996" s="8" t="s">
        <v>2404</v>
      </c>
      <c r="C996" s="9" t="s">
        <v>2417</v>
      </c>
      <c r="D996" s="10" t="s">
        <v>1524</v>
      </c>
      <c r="E996" s="8" t="s">
        <v>1525</v>
      </c>
      <c r="F996" s="11">
        <v>14</v>
      </c>
      <c r="G996" s="11">
        <v>20</v>
      </c>
      <c r="H996" s="11">
        <f t="shared" si="416"/>
        <v>6</v>
      </c>
      <c r="I996" s="52">
        <f t="shared" si="439"/>
        <v>0.42857142857142855</v>
      </c>
      <c r="J996" s="11">
        <v>9</v>
      </c>
      <c r="K996" s="11">
        <v>4</v>
      </c>
      <c r="L996" s="14">
        <f t="shared" si="440"/>
        <v>0.44444444444444442</v>
      </c>
      <c r="M996" s="8">
        <v>10</v>
      </c>
      <c r="N996" s="12">
        <f t="shared" si="418"/>
        <v>0.5</v>
      </c>
      <c r="O996" s="8">
        <v>15</v>
      </c>
      <c r="P996" s="12">
        <f t="shared" si="419"/>
        <v>0.75</v>
      </c>
      <c r="Q996" s="8">
        <v>13</v>
      </c>
      <c r="R996" s="12">
        <f t="shared" si="420"/>
        <v>0.65</v>
      </c>
      <c r="S996" s="8">
        <v>8</v>
      </c>
      <c r="T996" s="8">
        <v>0</v>
      </c>
      <c r="U996" s="8">
        <v>0</v>
      </c>
      <c r="V996" s="8"/>
      <c r="W996" s="8">
        <v>2</v>
      </c>
      <c r="X996" s="8">
        <v>0</v>
      </c>
      <c r="Y996" s="17">
        <f t="shared" si="421"/>
        <v>0</v>
      </c>
      <c r="Z996" s="17">
        <f t="shared" si="422"/>
        <v>0</v>
      </c>
      <c r="AA996" s="17">
        <f t="shared" si="423"/>
        <v>0</v>
      </c>
      <c r="AB996" s="17" t="str">
        <f t="shared" si="424"/>
        <v>YES</v>
      </c>
      <c r="AC996" s="17">
        <f t="shared" si="425"/>
        <v>0</v>
      </c>
      <c r="AD996" s="8">
        <v>17</v>
      </c>
      <c r="AE996" s="12">
        <f t="shared" si="426"/>
        <v>0.85</v>
      </c>
      <c r="AF996" s="19">
        <f t="shared" si="427"/>
        <v>0</v>
      </c>
      <c r="AG996" s="19">
        <f t="shared" si="428"/>
        <v>1</v>
      </c>
      <c r="AH996" s="19">
        <f t="shared" si="429"/>
        <v>0</v>
      </c>
      <c r="AI996" s="19">
        <f t="shared" si="430"/>
        <v>1</v>
      </c>
      <c r="AJ996" s="19">
        <f t="shared" si="442"/>
        <v>1</v>
      </c>
      <c r="AK996" s="19">
        <f t="shared" si="431"/>
        <v>1</v>
      </c>
      <c r="AL996" s="19">
        <f t="shared" si="432"/>
        <v>1</v>
      </c>
      <c r="AM996" s="8">
        <f t="shared" si="433"/>
        <v>0</v>
      </c>
      <c r="AN996" s="8">
        <f t="shared" si="434"/>
        <v>1</v>
      </c>
      <c r="AO996" s="8">
        <f t="shared" si="435"/>
        <v>1</v>
      </c>
      <c r="AP996" s="8">
        <f t="shared" si="436"/>
        <v>7</v>
      </c>
    </row>
    <row r="997" spans="1:42" x14ac:dyDescent="0.25">
      <c r="A997" s="8" t="s">
        <v>2389</v>
      </c>
      <c r="B997" s="8" t="s">
        <v>2404</v>
      </c>
      <c r="C997" s="9" t="s">
        <v>2418</v>
      </c>
      <c r="D997" s="10" t="s">
        <v>1526</v>
      </c>
      <c r="E997" s="8" t="s">
        <v>1527</v>
      </c>
      <c r="F997" s="11">
        <v>18</v>
      </c>
      <c r="G997" s="11">
        <v>22</v>
      </c>
      <c r="H997" s="11">
        <f t="shared" si="416"/>
        <v>4</v>
      </c>
      <c r="I997" s="52">
        <f t="shared" si="439"/>
        <v>0.22222222222222221</v>
      </c>
      <c r="J997" s="11">
        <v>7</v>
      </c>
      <c r="K997" s="11">
        <v>2</v>
      </c>
      <c r="L997" s="14">
        <f t="shared" si="440"/>
        <v>0.2857142857142857</v>
      </c>
      <c r="M997" s="8">
        <v>6</v>
      </c>
      <c r="N997" s="12">
        <f t="shared" si="418"/>
        <v>0.27272727272727271</v>
      </c>
      <c r="O997" s="8">
        <v>17</v>
      </c>
      <c r="P997" s="12">
        <f t="shared" si="419"/>
        <v>0.77272727272727271</v>
      </c>
      <c r="Q997" s="8">
        <v>9</v>
      </c>
      <c r="R997" s="12">
        <f t="shared" si="420"/>
        <v>0.40909090909090912</v>
      </c>
      <c r="S997" s="8">
        <v>5</v>
      </c>
      <c r="T997" s="8">
        <v>0</v>
      </c>
      <c r="U997" s="8">
        <v>0</v>
      </c>
      <c r="V997" s="8"/>
      <c r="W997" s="8">
        <v>0</v>
      </c>
      <c r="X997" s="8">
        <v>1</v>
      </c>
      <c r="Y997" s="17">
        <f t="shared" si="421"/>
        <v>0</v>
      </c>
      <c r="Z997" s="17">
        <f t="shared" si="422"/>
        <v>0</v>
      </c>
      <c r="AA997" s="17">
        <f t="shared" si="423"/>
        <v>0</v>
      </c>
      <c r="AB997" s="17">
        <f t="shared" si="424"/>
        <v>0</v>
      </c>
      <c r="AC997" s="17" t="str">
        <f t="shared" si="425"/>
        <v>YES</v>
      </c>
      <c r="AD997" s="8">
        <v>14</v>
      </c>
      <c r="AE997" s="12">
        <f t="shared" si="426"/>
        <v>0.63636363636363635</v>
      </c>
      <c r="AF997" s="19">
        <f t="shared" si="427"/>
        <v>0</v>
      </c>
      <c r="AG997" s="19">
        <f t="shared" si="428"/>
        <v>1</v>
      </c>
      <c r="AH997" s="19">
        <f t="shared" si="429"/>
        <v>0</v>
      </c>
      <c r="AI997" s="19">
        <f t="shared" si="430"/>
        <v>0</v>
      </c>
      <c r="AJ997" s="19">
        <f t="shared" si="442"/>
        <v>1</v>
      </c>
      <c r="AK997" s="19">
        <f t="shared" si="431"/>
        <v>0</v>
      </c>
      <c r="AL997" s="19">
        <f t="shared" si="432"/>
        <v>1</v>
      </c>
      <c r="AM997" s="8">
        <f t="shared" si="433"/>
        <v>0</v>
      </c>
      <c r="AN997" s="8">
        <f t="shared" si="434"/>
        <v>1</v>
      </c>
      <c r="AO997" s="8">
        <f t="shared" si="435"/>
        <v>1</v>
      </c>
      <c r="AP997" s="8">
        <f t="shared" si="436"/>
        <v>5</v>
      </c>
    </row>
    <row r="998" spans="1:42" x14ac:dyDescent="0.25">
      <c r="A998" s="8" t="s">
        <v>2389</v>
      </c>
      <c r="B998" s="8" t="s">
        <v>2404</v>
      </c>
      <c r="C998" s="9" t="s">
        <v>2419</v>
      </c>
      <c r="D998" s="10" t="s">
        <v>1528</v>
      </c>
      <c r="E998" s="8" t="s">
        <v>1529</v>
      </c>
      <c r="F998" s="11">
        <v>8</v>
      </c>
      <c r="G998" s="11">
        <v>10</v>
      </c>
      <c r="H998" s="11">
        <f t="shared" si="416"/>
        <v>2</v>
      </c>
      <c r="I998" s="52">
        <f t="shared" si="439"/>
        <v>0.25</v>
      </c>
      <c r="J998" s="11">
        <v>7</v>
      </c>
      <c r="K998" s="11">
        <v>2</v>
      </c>
      <c r="L998" s="14">
        <f t="shared" si="440"/>
        <v>0.2857142857142857</v>
      </c>
      <c r="M998" s="8">
        <v>4</v>
      </c>
      <c r="N998" s="12">
        <f t="shared" si="418"/>
        <v>0.4</v>
      </c>
      <c r="O998" s="8">
        <v>8</v>
      </c>
      <c r="P998" s="12">
        <f t="shared" si="419"/>
        <v>0.8</v>
      </c>
      <c r="Q998" s="8">
        <v>3</v>
      </c>
      <c r="R998" s="12">
        <f t="shared" si="420"/>
        <v>0.3</v>
      </c>
      <c r="S998" s="8">
        <v>3</v>
      </c>
      <c r="T998" s="8">
        <v>0</v>
      </c>
      <c r="U998" s="8">
        <v>0</v>
      </c>
      <c r="V998" s="8"/>
      <c r="W998" s="8">
        <v>1</v>
      </c>
      <c r="X998" s="8">
        <v>0</v>
      </c>
      <c r="Y998" s="17">
        <f t="shared" si="421"/>
        <v>0</v>
      </c>
      <c r="Z998" s="17">
        <f t="shared" si="422"/>
        <v>0</v>
      </c>
      <c r="AA998" s="17">
        <f t="shared" si="423"/>
        <v>0</v>
      </c>
      <c r="AB998" s="17" t="str">
        <f t="shared" si="424"/>
        <v>YES</v>
      </c>
      <c r="AC998" s="17">
        <f t="shared" si="425"/>
        <v>0</v>
      </c>
      <c r="AD998" s="8">
        <v>6</v>
      </c>
      <c r="AE998" s="12">
        <f t="shared" si="426"/>
        <v>0.6</v>
      </c>
      <c r="AF998" s="19">
        <f t="shared" si="427"/>
        <v>0</v>
      </c>
      <c r="AG998" s="19">
        <f t="shared" si="428"/>
        <v>1</v>
      </c>
      <c r="AH998" s="19">
        <f t="shared" si="429"/>
        <v>0</v>
      </c>
      <c r="AI998" s="19">
        <f t="shared" si="430"/>
        <v>1</v>
      </c>
      <c r="AJ998" s="19">
        <f t="shared" si="442"/>
        <v>1</v>
      </c>
      <c r="AK998" s="19">
        <f t="shared" si="431"/>
        <v>0</v>
      </c>
      <c r="AL998" s="19">
        <f t="shared" si="432"/>
        <v>1</v>
      </c>
      <c r="AM998" s="8">
        <f t="shared" si="433"/>
        <v>0</v>
      </c>
      <c r="AN998" s="8">
        <f t="shared" si="434"/>
        <v>1</v>
      </c>
      <c r="AO998" s="8">
        <f t="shared" si="435"/>
        <v>1</v>
      </c>
      <c r="AP998" s="8">
        <f t="shared" si="436"/>
        <v>6</v>
      </c>
    </row>
    <row r="999" spans="1:42" x14ac:dyDescent="0.25">
      <c r="A999" s="8" t="s">
        <v>2389</v>
      </c>
      <c r="B999" s="8" t="s">
        <v>2404</v>
      </c>
      <c r="C999" s="9" t="s">
        <v>2009</v>
      </c>
      <c r="D999" s="10" t="s">
        <v>1530</v>
      </c>
      <c r="E999" s="8" t="s">
        <v>1531</v>
      </c>
      <c r="F999" s="11">
        <v>154</v>
      </c>
      <c r="G999" s="11">
        <v>185</v>
      </c>
      <c r="H999" s="11">
        <f t="shared" si="416"/>
        <v>31</v>
      </c>
      <c r="I999" s="52">
        <f t="shared" si="439"/>
        <v>0.20129870129870131</v>
      </c>
      <c r="J999" s="11">
        <v>94</v>
      </c>
      <c r="K999" s="11">
        <v>47</v>
      </c>
      <c r="L999" s="14">
        <f t="shared" si="440"/>
        <v>0.5</v>
      </c>
      <c r="M999" s="8">
        <v>75</v>
      </c>
      <c r="N999" s="12">
        <f t="shared" si="418"/>
        <v>0.40540540540540543</v>
      </c>
      <c r="O999" s="8">
        <v>56</v>
      </c>
      <c r="P999" s="12">
        <f t="shared" si="419"/>
        <v>0.30270270270270272</v>
      </c>
      <c r="Q999" s="8">
        <v>81</v>
      </c>
      <c r="R999" s="12">
        <f t="shared" si="420"/>
        <v>0.43783783783783786</v>
      </c>
      <c r="S999" s="8">
        <v>9</v>
      </c>
      <c r="T999" s="8">
        <v>0</v>
      </c>
      <c r="U999" s="8">
        <v>0</v>
      </c>
      <c r="V999" s="8"/>
      <c r="W999" s="8">
        <v>1</v>
      </c>
      <c r="X999" s="8">
        <v>1</v>
      </c>
      <c r="Y999" s="17">
        <f t="shared" si="421"/>
        <v>0</v>
      </c>
      <c r="Z999" s="17">
        <f t="shared" si="422"/>
        <v>0</v>
      </c>
      <c r="AA999" s="17">
        <f t="shared" si="423"/>
        <v>0</v>
      </c>
      <c r="AB999" s="17" t="str">
        <f t="shared" si="424"/>
        <v>YES</v>
      </c>
      <c r="AC999" s="17" t="str">
        <f t="shared" si="425"/>
        <v>YES</v>
      </c>
      <c r="AD999" s="8">
        <v>108</v>
      </c>
      <c r="AE999" s="12">
        <f t="shared" si="426"/>
        <v>0.58378378378378382</v>
      </c>
      <c r="AF999" s="19">
        <f t="shared" si="427"/>
        <v>1</v>
      </c>
      <c r="AG999" s="19">
        <f t="shared" si="428"/>
        <v>1</v>
      </c>
      <c r="AH999" s="19">
        <f t="shared" si="429"/>
        <v>1</v>
      </c>
      <c r="AI999" s="19">
        <f t="shared" si="430"/>
        <v>1</v>
      </c>
      <c r="AJ999" s="19">
        <f t="shared" si="442"/>
        <v>0</v>
      </c>
      <c r="AK999" s="19">
        <f t="shared" si="431"/>
        <v>0</v>
      </c>
      <c r="AL999" s="19">
        <f t="shared" si="432"/>
        <v>1</v>
      </c>
      <c r="AM999" s="8">
        <f t="shared" si="433"/>
        <v>0</v>
      </c>
      <c r="AN999" s="8">
        <f t="shared" si="434"/>
        <v>1</v>
      </c>
      <c r="AO999" s="8">
        <f t="shared" si="435"/>
        <v>0</v>
      </c>
      <c r="AP999" s="8">
        <f t="shared" si="436"/>
        <v>6</v>
      </c>
    </row>
    <row r="1000" spans="1:42" x14ac:dyDescent="0.25">
      <c r="A1000" s="8" t="s">
        <v>2389</v>
      </c>
      <c r="B1000" s="8" t="s">
        <v>2404</v>
      </c>
      <c r="C1000" s="9" t="s">
        <v>2010</v>
      </c>
      <c r="D1000" s="10" t="s">
        <v>1532</v>
      </c>
      <c r="E1000" s="8" t="s">
        <v>1533</v>
      </c>
      <c r="F1000" s="11">
        <v>24</v>
      </c>
      <c r="G1000" s="11">
        <v>13</v>
      </c>
      <c r="H1000" s="11">
        <f t="shared" si="416"/>
        <v>-11</v>
      </c>
      <c r="I1000" s="52">
        <f t="shared" si="439"/>
        <v>-0.45833333333333331</v>
      </c>
      <c r="J1000" s="11">
        <v>24</v>
      </c>
      <c r="K1000" s="11">
        <v>2</v>
      </c>
      <c r="L1000" s="14">
        <f t="shared" si="440"/>
        <v>8.3333333333333329E-2</v>
      </c>
      <c r="M1000" s="8">
        <v>5</v>
      </c>
      <c r="N1000" s="12">
        <f t="shared" si="418"/>
        <v>0.38461538461538464</v>
      </c>
      <c r="O1000" s="8">
        <v>3</v>
      </c>
      <c r="P1000" s="12">
        <f t="shared" si="419"/>
        <v>0.23076923076923078</v>
      </c>
      <c r="Q1000" s="8">
        <v>7</v>
      </c>
      <c r="R1000" s="12">
        <f t="shared" si="420"/>
        <v>0.53846153846153844</v>
      </c>
      <c r="S1000" s="8">
        <v>6</v>
      </c>
      <c r="T1000" s="8">
        <v>0</v>
      </c>
      <c r="U1000" s="8">
        <v>0</v>
      </c>
      <c r="V1000" s="8"/>
      <c r="W1000" s="8">
        <v>2</v>
      </c>
      <c r="X1000" s="8">
        <v>0</v>
      </c>
      <c r="Y1000" s="17">
        <f t="shared" si="421"/>
        <v>0</v>
      </c>
      <c r="Z1000" s="17">
        <f t="shared" si="422"/>
        <v>0</v>
      </c>
      <c r="AA1000" s="17">
        <f t="shared" si="423"/>
        <v>0</v>
      </c>
      <c r="AB1000" s="17" t="str">
        <f t="shared" si="424"/>
        <v>YES</v>
      </c>
      <c r="AC1000" s="17">
        <f t="shared" si="425"/>
        <v>0</v>
      </c>
      <c r="AD1000" s="8">
        <v>12</v>
      </c>
      <c r="AE1000" s="12">
        <f t="shared" si="426"/>
        <v>0.92307692307692313</v>
      </c>
      <c r="AF1000" s="19">
        <f t="shared" si="427"/>
        <v>0</v>
      </c>
      <c r="AG1000" s="19">
        <f t="shared" si="428"/>
        <v>0</v>
      </c>
      <c r="AH1000" s="19">
        <f t="shared" si="429"/>
        <v>0</v>
      </c>
      <c r="AI1000" s="19">
        <f t="shared" si="430"/>
        <v>0</v>
      </c>
      <c r="AJ1000" s="19">
        <f t="shared" si="442"/>
        <v>0</v>
      </c>
      <c r="AK1000" s="19">
        <f t="shared" si="431"/>
        <v>1</v>
      </c>
      <c r="AL1000" s="19">
        <f t="shared" si="432"/>
        <v>1</v>
      </c>
      <c r="AM1000" s="8">
        <f t="shared" si="433"/>
        <v>0</v>
      </c>
      <c r="AN1000" s="8">
        <f t="shared" si="434"/>
        <v>1</v>
      </c>
      <c r="AO1000" s="8">
        <f t="shared" si="435"/>
        <v>1</v>
      </c>
      <c r="AP1000" s="8">
        <f t="shared" si="436"/>
        <v>4</v>
      </c>
    </row>
    <row r="1001" spans="1:42" x14ac:dyDescent="0.25">
      <c r="A1001" s="8" t="s">
        <v>2389</v>
      </c>
      <c r="B1001" s="8" t="s">
        <v>2404</v>
      </c>
      <c r="C1001" s="9" t="s">
        <v>2011</v>
      </c>
      <c r="D1001" s="10" t="s">
        <v>1534</v>
      </c>
      <c r="E1001" s="8" t="s">
        <v>1535</v>
      </c>
      <c r="F1001" s="11">
        <v>25</v>
      </c>
      <c r="G1001" s="11">
        <v>12</v>
      </c>
      <c r="H1001" s="11">
        <f t="shared" si="416"/>
        <v>-13</v>
      </c>
      <c r="I1001" s="52">
        <f t="shared" si="439"/>
        <v>-0.52</v>
      </c>
      <c r="J1001" s="11">
        <v>22</v>
      </c>
      <c r="K1001" s="11">
        <v>0</v>
      </c>
      <c r="L1001" s="14">
        <f>IFERROR(K1001/J1001,"0")</f>
        <v>0</v>
      </c>
      <c r="M1001" s="8">
        <v>3</v>
      </c>
      <c r="N1001" s="12">
        <f t="shared" si="418"/>
        <v>0.25</v>
      </c>
      <c r="O1001" s="8">
        <v>8</v>
      </c>
      <c r="P1001" s="12">
        <f t="shared" si="419"/>
        <v>0.66666666666666663</v>
      </c>
      <c r="Q1001" s="8">
        <v>0</v>
      </c>
      <c r="R1001" s="12">
        <f t="shared" si="420"/>
        <v>0</v>
      </c>
      <c r="S1001" s="8">
        <v>1</v>
      </c>
      <c r="T1001" s="8">
        <v>0</v>
      </c>
      <c r="U1001" s="8">
        <v>0</v>
      </c>
      <c r="V1001" s="8"/>
      <c r="W1001" s="8">
        <v>1</v>
      </c>
      <c r="X1001" s="8">
        <v>1</v>
      </c>
      <c r="Y1001" s="17">
        <f t="shared" si="421"/>
        <v>0</v>
      </c>
      <c r="Z1001" s="17">
        <f t="shared" si="422"/>
        <v>0</v>
      </c>
      <c r="AA1001" s="17">
        <f t="shared" si="423"/>
        <v>0</v>
      </c>
      <c r="AB1001" s="17" t="str">
        <f t="shared" si="424"/>
        <v>YES</v>
      </c>
      <c r="AC1001" s="17" t="str">
        <f t="shared" si="425"/>
        <v>YES</v>
      </c>
      <c r="AD1001" s="8">
        <v>7</v>
      </c>
      <c r="AE1001" s="12">
        <f t="shared" si="426"/>
        <v>0.58333333333333337</v>
      </c>
      <c r="AF1001" s="19">
        <f t="shared" si="427"/>
        <v>0</v>
      </c>
      <c r="AG1001" s="19">
        <f t="shared" si="428"/>
        <v>0</v>
      </c>
      <c r="AH1001" s="19">
        <f t="shared" si="429"/>
        <v>0</v>
      </c>
      <c r="AI1001" s="19">
        <f t="shared" si="430"/>
        <v>0</v>
      </c>
      <c r="AJ1001" s="19">
        <f t="shared" si="442"/>
        <v>0</v>
      </c>
      <c r="AK1001" s="19">
        <f t="shared" si="431"/>
        <v>0</v>
      </c>
      <c r="AL1001" s="19">
        <f t="shared" si="432"/>
        <v>0</v>
      </c>
      <c r="AM1001" s="8">
        <f t="shared" si="433"/>
        <v>0</v>
      </c>
      <c r="AN1001" s="8">
        <f t="shared" si="434"/>
        <v>1</v>
      </c>
      <c r="AO1001" s="8">
        <f t="shared" si="435"/>
        <v>0</v>
      </c>
      <c r="AP1001" s="8">
        <f t="shared" si="436"/>
        <v>1</v>
      </c>
    </row>
    <row r="1002" spans="1:42" x14ac:dyDescent="0.25">
      <c r="A1002" s="8" t="s">
        <v>2389</v>
      </c>
      <c r="B1002" s="8" t="s">
        <v>2404</v>
      </c>
      <c r="C1002" s="9" t="s">
        <v>2118</v>
      </c>
      <c r="D1002" s="10" t="s">
        <v>1536</v>
      </c>
      <c r="E1002" s="8" t="s">
        <v>1537</v>
      </c>
      <c r="F1002" s="11">
        <v>115</v>
      </c>
      <c r="G1002" s="11">
        <v>125</v>
      </c>
      <c r="H1002" s="11">
        <f t="shared" si="416"/>
        <v>10</v>
      </c>
      <c r="I1002" s="52">
        <f t="shared" si="439"/>
        <v>8.6956521739130432E-2</v>
      </c>
      <c r="J1002" s="11">
        <v>64</v>
      </c>
      <c r="K1002" s="11">
        <v>21</v>
      </c>
      <c r="L1002" s="14">
        <f>IFERROR(K1002/J1002,"0%")</f>
        <v>0.328125</v>
      </c>
      <c r="M1002" s="8">
        <v>51</v>
      </c>
      <c r="N1002" s="12">
        <f t="shared" si="418"/>
        <v>0.40799999999999997</v>
      </c>
      <c r="O1002" s="8">
        <v>41</v>
      </c>
      <c r="P1002" s="12">
        <f t="shared" si="419"/>
        <v>0.32800000000000001</v>
      </c>
      <c r="Q1002" s="8">
        <v>38</v>
      </c>
      <c r="R1002" s="12">
        <f t="shared" si="420"/>
        <v>0.30399999999999999</v>
      </c>
      <c r="S1002" s="8">
        <v>3</v>
      </c>
      <c r="T1002" s="8">
        <v>1</v>
      </c>
      <c r="U1002" s="8">
        <v>0</v>
      </c>
      <c r="V1002" s="8"/>
      <c r="W1002" s="8">
        <v>1</v>
      </c>
      <c r="X1002" s="8">
        <v>1</v>
      </c>
      <c r="Y1002" s="17" t="str">
        <f t="shared" si="421"/>
        <v>YES</v>
      </c>
      <c r="Z1002" s="17">
        <f t="shared" si="422"/>
        <v>0</v>
      </c>
      <c r="AA1002" s="17">
        <f t="shared" si="423"/>
        <v>0</v>
      </c>
      <c r="AB1002" s="17" t="str">
        <f t="shared" si="424"/>
        <v>YES</v>
      </c>
      <c r="AC1002" s="17" t="str">
        <f t="shared" si="425"/>
        <v>YES</v>
      </c>
      <c r="AD1002" s="8">
        <v>77</v>
      </c>
      <c r="AE1002" s="12">
        <f t="shared" si="426"/>
        <v>0.61599999999999999</v>
      </c>
      <c r="AF1002" s="19">
        <f t="shared" si="427"/>
        <v>1</v>
      </c>
      <c r="AG1002" s="19">
        <f t="shared" si="428"/>
        <v>1</v>
      </c>
      <c r="AH1002" s="19">
        <f t="shared" si="429"/>
        <v>0</v>
      </c>
      <c r="AI1002" s="19">
        <f t="shared" si="430"/>
        <v>1</v>
      </c>
      <c r="AJ1002" s="19">
        <f t="shared" si="442"/>
        <v>0</v>
      </c>
      <c r="AK1002" s="19">
        <f t="shared" si="431"/>
        <v>0</v>
      </c>
      <c r="AL1002" s="19">
        <f t="shared" si="432"/>
        <v>1</v>
      </c>
      <c r="AM1002" s="8">
        <f t="shared" si="433"/>
        <v>1</v>
      </c>
      <c r="AN1002" s="8">
        <f t="shared" si="434"/>
        <v>1</v>
      </c>
      <c r="AO1002" s="8">
        <f t="shared" si="435"/>
        <v>1</v>
      </c>
      <c r="AP1002" s="8">
        <f t="shared" si="436"/>
        <v>7</v>
      </c>
    </row>
    <row r="1003" spans="1:42" x14ac:dyDescent="0.25">
      <c r="A1003" s="8" t="s">
        <v>2389</v>
      </c>
      <c r="B1003" s="8" t="s">
        <v>2404</v>
      </c>
      <c r="C1003" s="9" t="s">
        <v>2420</v>
      </c>
      <c r="D1003" s="10" t="s">
        <v>1538</v>
      </c>
      <c r="E1003" s="8" t="s">
        <v>1539</v>
      </c>
      <c r="F1003" s="11">
        <v>25</v>
      </c>
      <c r="G1003" s="11">
        <v>28</v>
      </c>
      <c r="H1003" s="11">
        <f t="shared" si="416"/>
        <v>3</v>
      </c>
      <c r="I1003" s="52">
        <f t="shared" si="439"/>
        <v>0.12</v>
      </c>
      <c r="J1003" s="11">
        <v>17</v>
      </c>
      <c r="K1003" s="11">
        <v>9</v>
      </c>
      <c r="L1003" s="14">
        <f>IFERROR(K1003/J1003,"0%")</f>
        <v>0.52941176470588236</v>
      </c>
      <c r="M1003" s="8">
        <v>11</v>
      </c>
      <c r="N1003" s="12">
        <f t="shared" si="418"/>
        <v>0.39285714285714285</v>
      </c>
      <c r="O1003" s="8">
        <v>11</v>
      </c>
      <c r="P1003" s="12">
        <f t="shared" si="419"/>
        <v>0.39285714285714285</v>
      </c>
      <c r="Q1003" s="8">
        <v>16</v>
      </c>
      <c r="R1003" s="12">
        <f t="shared" si="420"/>
        <v>0.5714285714285714</v>
      </c>
      <c r="S1003" s="8">
        <v>5</v>
      </c>
      <c r="T1003" s="8">
        <v>0</v>
      </c>
      <c r="U1003" s="8">
        <v>0</v>
      </c>
      <c r="V1003" s="8"/>
      <c r="W1003" s="8">
        <v>2</v>
      </c>
      <c r="X1003" s="8">
        <v>1</v>
      </c>
      <c r="Y1003" s="17">
        <f t="shared" si="421"/>
        <v>0</v>
      </c>
      <c r="Z1003" s="17">
        <f t="shared" si="422"/>
        <v>0</v>
      </c>
      <c r="AA1003" s="17">
        <f t="shared" si="423"/>
        <v>0</v>
      </c>
      <c r="AB1003" s="17" t="str">
        <f t="shared" si="424"/>
        <v>YES</v>
      </c>
      <c r="AC1003" s="17" t="str">
        <f t="shared" si="425"/>
        <v>YES</v>
      </c>
      <c r="AD1003" s="8">
        <v>17</v>
      </c>
      <c r="AE1003" s="12">
        <f t="shared" si="426"/>
        <v>0.6071428571428571</v>
      </c>
      <c r="AF1003" s="19">
        <f t="shared" si="427"/>
        <v>0</v>
      </c>
      <c r="AG1003" s="19">
        <f t="shared" si="428"/>
        <v>1</v>
      </c>
      <c r="AH1003" s="19">
        <f t="shared" si="429"/>
        <v>1</v>
      </c>
      <c r="AI1003" s="19">
        <f t="shared" si="430"/>
        <v>0</v>
      </c>
      <c r="AJ1003" s="19">
        <f t="shared" si="442"/>
        <v>0</v>
      </c>
      <c r="AK1003" s="19">
        <f t="shared" si="431"/>
        <v>1</v>
      </c>
      <c r="AL1003" s="19">
        <f t="shared" si="432"/>
        <v>1</v>
      </c>
      <c r="AM1003" s="8">
        <f t="shared" si="433"/>
        <v>0</v>
      </c>
      <c r="AN1003" s="8">
        <f t="shared" si="434"/>
        <v>1</v>
      </c>
      <c r="AO1003" s="8">
        <f t="shared" si="435"/>
        <v>1</v>
      </c>
      <c r="AP1003" s="8">
        <f t="shared" si="436"/>
        <v>6</v>
      </c>
    </row>
    <row r="1005" spans="1:42" x14ac:dyDescent="0.25">
      <c r="D1005" t="s">
        <v>2516</v>
      </c>
    </row>
    <row r="1006" spans="1:42" x14ac:dyDescent="0.25">
      <c r="D1006"/>
      <c r="AF1006" s="47">
        <f>SUM(AF2:AF1003)</f>
        <v>216</v>
      </c>
      <c r="AG1006" s="47">
        <f t="shared" ref="AG1006:AO1006" si="443">SUM(AG2:AG1003)</f>
        <v>421</v>
      </c>
      <c r="AH1006" s="47">
        <f t="shared" si="443"/>
        <v>549</v>
      </c>
      <c r="AI1006" s="47">
        <f t="shared" si="443"/>
        <v>480</v>
      </c>
      <c r="AJ1006" s="47">
        <f t="shared" si="443"/>
        <v>553</v>
      </c>
      <c r="AK1006" s="47">
        <f t="shared" si="443"/>
        <v>583</v>
      </c>
      <c r="AL1006" s="47">
        <f t="shared" si="443"/>
        <v>740</v>
      </c>
      <c r="AM1006" s="47">
        <f t="shared" si="443"/>
        <v>267</v>
      </c>
      <c r="AN1006" s="47">
        <f t="shared" si="443"/>
        <v>602</v>
      </c>
      <c r="AO1006" s="47">
        <f t="shared" si="443"/>
        <v>468</v>
      </c>
      <c r="AP1006">
        <f>COUNTIF(AP2:AP1003,"&gt;=6")</f>
        <v>432</v>
      </c>
    </row>
    <row r="1007" spans="1:42" x14ac:dyDescent="0.25">
      <c r="D100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</row>
    <row r="1008" spans="1:42" x14ac:dyDescent="0.25">
      <c r="D1008" t="s">
        <v>2515</v>
      </c>
    </row>
  </sheetData>
  <autoFilter ref="A1:AQ1003"/>
  <conditionalFormatting sqref="N2:N1048576">
    <cfRule type="cellIs" dxfId="27" priority="31" operator="greaterThanOrEqual">
      <formula>0.395</formula>
    </cfRule>
  </conditionalFormatting>
  <conditionalFormatting sqref="P2:P1048576">
    <cfRule type="cellIs" dxfId="26" priority="30" operator="greaterThanOrEqual">
      <formula>0.695</formula>
    </cfRule>
  </conditionalFormatting>
  <conditionalFormatting sqref="R2:R1048576 L2:L1004">
    <cfRule type="cellIs" dxfId="25" priority="29" operator="greaterThanOrEqual">
      <formula>0.495</formula>
    </cfRule>
  </conditionalFormatting>
  <conditionalFormatting sqref="S2:S1048576">
    <cfRule type="cellIs" dxfId="24" priority="28" operator="greaterThanOrEqual">
      <formula>3</formula>
    </cfRule>
  </conditionalFormatting>
  <conditionalFormatting sqref="I2:I1048576">
    <cfRule type="cellIs" dxfId="23" priority="11" operator="greaterThanOrEqual">
      <formula>0.095</formula>
    </cfRule>
  </conditionalFormatting>
  <conditionalFormatting sqref="AE2:AE1048576">
    <cfRule type="cellIs" dxfId="22" priority="9" operator="greaterThanOrEqual">
      <formula>0.595</formula>
    </cfRule>
  </conditionalFormatting>
  <conditionalFormatting sqref="AP2:AP1048576">
    <cfRule type="cellIs" dxfId="21" priority="4" operator="greaterThanOrEqual">
      <formula>6</formula>
    </cfRule>
  </conditionalFormatting>
  <conditionalFormatting sqref="A2:AP1003">
    <cfRule type="expression" dxfId="20" priority="3">
      <formula>AND($AP2&gt;=6,$G2&gt;9)</formula>
    </cfRule>
  </conditionalFormatting>
  <conditionalFormatting sqref="D1008">
    <cfRule type="duplicateValues" dxfId="19" priority="2"/>
  </conditionalFormatting>
  <conditionalFormatting sqref="AF1006:AO1007">
    <cfRule type="expression" dxfId="18" priority="32">
      <formula>AND($AP1005&gt;=6,$G1005&gt;9)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864"/>
  <sheetViews>
    <sheetView topLeftCell="G1" workbookViewId="0">
      <pane ySplit="2" topLeftCell="A832" activePane="bottomLeft" state="frozen"/>
      <selection pane="bottomLeft" activeCell="U864" sqref="U864"/>
    </sheetView>
  </sheetViews>
  <sheetFormatPr defaultRowHeight="15" x14ac:dyDescent="0.25"/>
  <cols>
    <col min="1" max="1" width="7.140625" customWidth="1"/>
    <col min="2" max="2" width="5.7109375" customWidth="1"/>
    <col min="3" max="3" width="10.7109375" style="1" hidden="1" customWidth="1"/>
    <col min="4" max="4" width="15.140625" style="2" bestFit="1" customWidth="1"/>
    <col min="5" max="5" width="30.7109375" customWidth="1"/>
    <col min="6" max="6" width="8" style="3" customWidth="1"/>
    <col min="7" max="7" width="7.5703125" style="3" customWidth="1"/>
    <col min="8" max="8" width="6.28515625" style="3" customWidth="1"/>
    <col min="9" max="9" width="8" style="56" customWidth="1"/>
    <col min="10" max="10" width="6.85546875" style="3" customWidth="1"/>
    <col min="11" max="11" width="6.5703125" style="3" customWidth="1"/>
    <col min="12" max="12" width="5.7109375" style="15" customWidth="1"/>
    <col min="13" max="13" width="5.5703125" customWidth="1"/>
    <col min="14" max="14" width="7" bestFit="1" customWidth="1"/>
    <col min="15" max="15" width="7.140625" customWidth="1"/>
    <col min="16" max="16" width="7.7109375" style="50" customWidth="1"/>
    <col min="17" max="17" width="5.85546875" customWidth="1"/>
    <col min="18" max="18" width="7" bestFit="1" customWidth="1"/>
    <col min="19" max="19" width="6.140625" customWidth="1"/>
    <col min="20" max="20" width="7.7109375" customWidth="1"/>
    <col min="21" max="21" width="8.42578125" customWidth="1"/>
    <col min="22" max="24" width="5.28515625" customWidth="1"/>
    <col min="25" max="29" width="5.28515625" style="18" customWidth="1"/>
    <col min="30" max="30" width="5.140625" customWidth="1"/>
    <col min="32" max="42" width="5.5703125" customWidth="1"/>
  </cols>
  <sheetData>
    <row r="1" spans="1:43" ht="31.5" x14ac:dyDescent="0.5">
      <c r="A1" s="90" t="s">
        <v>2452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43" s="4" customFormat="1" ht="51" customHeight="1" x14ac:dyDescent="0.25">
      <c r="A2" s="5" t="s">
        <v>1934</v>
      </c>
      <c r="B2" s="5" t="s">
        <v>1935</v>
      </c>
      <c r="C2" s="5" t="s">
        <v>1936</v>
      </c>
      <c r="D2" s="5" t="s">
        <v>2422</v>
      </c>
      <c r="E2" s="5" t="s">
        <v>2453</v>
      </c>
      <c r="F2" s="5" t="s">
        <v>2423</v>
      </c>
      <c r="G2" s="5" t="s">
        <v>2424</v>
      </c>
      <c r="H2" s="6" t="s">
        <v>2425</v>
      </c>
      <c r="I2" s="51" t="s">
        <v>2426</v>
      </c>
      <c r="J2" s="5" t="s">
        <v>2451</v>
      </c>
      <c r="K2" s="5" t="s">
        <v>2449</v>
      </c>
      <c r="L2" s="13" t="s">
        <v>2450</v>
      </c>
      <c r="M2" s="5" t="s">
        <v>2427</v>
      </c>
      <c r="N2" s="6" t="s">
        <v>2428</v>
      </c>
      <c r="O2" s="5" t="s">
        <v>2429</v>
      </c>
      <c r="P2" s="49" t="s">
        <v>2430</v>
      </c>
      <c r="Q2" s="5" t="s">
        <v>2431</v>
      </c>
      <c r="R2" s="6" t="s">
        <v>2432</v>
      </c>
      <c r="S2" s="5" t="s">
        <v>2454</v>
      </c>
      <c r="T2" s="5" t="s">
        <v>2444</v>
      </c>
      <c r="U2" s="5" t="s">
        <v>2445</v>
      </c>
      <c r="V2" s="5" t="s">
        <v>2433</v>
      </c>
      <c r="W2" s="5" t="s">
        <v>2455</v>
      </c>
      <c r="X2" s="5" t="s">
        <v>2456</v>
      </c>
      <c r="Y2" s="16" t="s">
        <v>2444</v>
      </c>
      <c r="Z2" s="16" t="s">
        <v>2445</v>
      </c>
      <c r="AA2" s="16" t="s">
        <v>2433</v>
      </c>
      <c r="AB2" s="16" t="s">
        <v>2455</v>
      </c>
      <c r="AC2" s="16" t="s">
        <v>2456</v>
      </c>
      <c r="AD2" s="5" t="s">
        <v>2435</v>
      </c>
      <c r="AE2" s="6" t="s">
        <v>2436</v>
      </c>
      <c r="AF2" s="7" t="s">
        <v>2437</v>
      </c>
      <c r="AG2" s="7" t="s">
        <v>2438</v>
      </c>
      <c r="AH2" s="7" t="s">
        <v>2439</v>
      </c>
      <c r="AI2" s="7" t="s">
        <v>2440</v>
      </c>
      <c r="AJ2" s="7" t="s">
        <v>2441</v>
      </c>
      <c r="AK2" s="7" t="s">
        <v>2442</v>
      </c>
      <c r="AL2" s="7" t="s">
        <v>2443</v>
      </c>
      <c r="AM2" s="7" t="s">
        <v>2434</v>
      </c>
      <c r="AN2" s="7" t="s">
        <v>2446</v>
      </c>
      <c r="AO2" s="7" t="s">
        <v>2447</v>
      </c>
      <c r="AP2" s="7" t="s">
        <v>2448</v>
      </c>
    </row>
    <row r="3" spans="1:43" s="28" customFormat="1" ht="16.5" hidden="1" customHeight="1" x14ac:dyDescent="0.25">
      <c r="A3" s="8" t="s">
        <v>2274</v>
      </c>
      <c r="B3" s="8" t="s">
        <v>2275</v>
      </c>
      <c r="C3" s="9" t="s">
        <v>2027</v>
      </c>
      <c r="D3" s="10" t="s">
        <v>1055</v>
      </c>
      <c r="E3" s="8" t="s">
        <v>1603</v>
      </c>
      <c r="F3" s="11">
        <v>19</v>
      </c>
      <c r="G3" s="11">
        <v>29</v>
      </c>
      <c r="H3" s="11">
        <f>G3-F3</f>
        <v>10</v>
      </c>
      <c r="I3" s="52">
        <f>H3/F3</f>
        <v>0.52631578947368418</v>
      </c>
      <c r="J3" s="11">
        <v>10</v>
      </c>
      <c r="K3" s="11">
        <v>2</v>
      </c>
      <c r="L3" s="14">
        <f>IFERROR(K3/J3,"0%")</f>
        <v>0.2</v>
      </c>
      <c r="M3" s="8">
        <v>5</v>
      </c>
      <c r="N3" s="12">
        <f>M3/G3</f>
        <v>0.17241379310344829</v>
      </c>
      <c r="O3" s="8">
        <v>20</v>
      </c>
      <c r="P3" s="48">
        <f>O3/G3</f>
        <v>0.68965517241379315</v>
      </c>
      <c r="Q3" s="8">
        <v>6</v>
      </c>
      <c r="R3" s="12">
        <f>Q3/G3</f>
        <v>0.20689655172413793</v>
      </c>
      <c r="S3" s="8">
        <v>5</v>
      </c>
      <c r="T3" s="8">
        <v>0</v>
      </c>
      <c r="U3" s="8">
        <v>0</v>
      </c>
      <c r="V3" s="8"/>
      <c r="W3" s="8">
        <v>3</v>
      </c>
      <c r="X3" s="8">
        <v>0</v>
      </c>
      <c r="Y3" s="17">
        <f>IF(T3&gt;0,"YES",T3)</f>
        <v>0</v>
      </c>
      <c r="Z3" s="17">
        <f>IF(U3&gt;0,"YES",U3)</f>
        <v>0</v>
      </c>
      <c r="AA3" s="17">
        <f>IF(V3&gt;0,"YES",V3)</f>
        <v>0</v>
      </c>
      <c r="AB3" s="17" t="str">
        <f>IF(W3&gt;0,"YES",W3)</f>
        <v>YES</v>
      </c>
      <c r="AC3" s="17">
        <f>IF(X3&gt;0,"YES",X3)</f>
        <v>0</v>
      </c>
      <c r="AD3" s="8">
        <v>3</v>
      </c>
      <c r="AE3" s="12">
        <f>AD3/G3</f>
        <v>0.10344827586206896</v>
      </c>
      <c r="AF3" s="19">
        <f>IF(G3&gt;=35,1,0)</f>
        <v>0</v>
      </c>
      <c r="AG3" s="19">
        <f>IF(OR(I3&gt;=0.095,H3&gt;=10),1,0)</f>
        <v>1</v>
      </c>
      <c r="AH3" s="19">
        <f>IF(L3&gt;=0.495,1,0)</f>
        <v>0</v>
      </c>
      <c r="AI3" s="19">
        <f>IF(N3&gt;=0.395,1,0)</f>
        <v>0</v>
      </c>
      <c r="AJ3" s="19">
        <f>IF(P3&gt;=0.69,1,0)</f>
        <v>0</v>
      </c>
      <c r="AK3" s="19">
        <f>IF(R3&gt;=0.495,1,0)</f>
        <v>0</v>
      </c>
      <c r="AL3" s="19">
        <f>IF(S3&gt;=3,1,0)</f>
        <v>1</v>
      </c>
      <c r="AM3" s="8">
        <f>IF(OR(Y3="YES",Z3="YES",AA3="YES"),1,0)</f>
        <v>0</v>
      </c>
      <c r="AN3" s="8">
        <f>IF(OR(AB3="YES",AC3="YES"),1,0)</f>
        <v>1</v>
      </c>
      <c r="AO3" s="8">
        <f>IF(AE3&gt;=0.59,1,0)</f>
        <v>0</v>
      </c>
      <c r="AP3" s="8">
        <f>SUM(AF3:AO3)</f>
        <v>3</v>
      </c>
      <c r="AQ3"/>
    </row>
    <row r="4" spans="1:43" s="28" customFormat="1" hidden="1" x14ac:dyDescent="0.25">
      <c r="A4" s="8" t="s">
        <v>2274</v>
      </c>
      <c r="B4" s="8" t="s">
        <v>2275</v>
      </c>
      <c r="C4" s="9" t="s">
        <v>2017</v>
      </c>
      <c r="D4" s="10" t="s">
        <v>2277</v>
      </c>
      <c r="E4" s="8" t="s">
        <v>2278</v>
      </c>
      <c r="F4" s="11">
        <v>0</v>
      </c>
      <c r="G4" s="11">
        <v>29</v>
      </c>
      <c r="H4" s="11">
        <f>G4-F4</f>
        <v>29</v>
      </c>
      <c r="I4" s="55" t="s">
        <v>2457</v>
      </c>
      <c r="J4" s="11">
        <v>0</v>
      </c>
      <c r="K4" s="11">
        <v>1</v>
      </c>
      <c r="L4" s="57">
        <v>0</v>
      </c>
      <c r="M4" s="8">
        <v>2</v>
      </c>
      <c r="N4" s="12">
        <f>M4/G4</f>
        <v>6.8965517241379309E-2</v>
      </c>
      <c r="O4" s="8">
        <v>6</v>
      </c>
      <c r="P4" s="12">
        <f>O4/G4</f>
        <v>0.20689655172413793</v>
      </c>
      <c r="Q4" s="8">
        <v>2</v>
      </c>
      <c r="R4" s="12">
        <f>Q4/G4</f>
        <v>6.8965517241379309E-2</v>
      </c>
      <c r="S4" s="8">
        <v>0</v>
      </c>
      <c r="T4" s="8">
        <v>0</v>
      </c>
      <c r="U4" s="8">
        <v>0</v>
      </c>
      <c r="V4" s="8"/>
      <c r="W4" s="8">
        <v>0</v>
      </c>
      <c r="X4" s="8">
        <v>0</v>
      </c>
      <c r="Y4" s="17">
        <f>IF(T4&gt;0,"YES",T4)</f>
        <v>0</v>
      </c>
      <c r="Z4" s="17">
        <f>IF(U4&gt;0,"YES",U4)</f>
        <v>0</v>
      </c>
      <c r="AA4" s="17">
        <f>IF(V4&gt;0,"YES",V4)</f>
        <v>0</v>
      </c>
      <c r="AB4" s="17">
        <f>IF(W4&gt;0,"YES",W4)</f>
        <v>0</v>
      </c>
      <c r="AC4" s="17">
        <f>IF(X4&gt;0,"YES",X4)</f>
        <v>0</v>
      </c>
      <c r="AD4" s="8">
        <v>17</v>
      </c>
      <c r="AE4" s="12">
        <f>AD4/G4</f>
        <v>0.58620689655172409</v>
      </c>
      <c r="AF4" s="19">
        <f>IF(G4&gt;=35,1,0)</f>
        <v>0</v>
      </c>
      <c r="AG4" s="19">
        <f>IF(OR(I4&gt;=0.095,H4&gt;=10),1,0)</f>
        <v>1</v>
      </c>
      <c r="AH4" s="19">
        <f>IF(L4&gt;=0.495,1,0)</f>
        <v>0</v>
      </c>
      <c r="AI4" s="19">
        <f>IF(N4&gt;=0.395,1,0)</f>
        <v>0</v>
      </c>
      <c r="AJ4" s="19">
        <f>IF(P4&gt;=0.695,1,0)</f>
        <v>0</v>
      </c>
      <c r="AK4" s="19">
        <f>IF(R4&gt;=0.495,1,0)</f>
        <v>0</v>
      </c>
      <c r="AL4" s="19">
        <f>IF(S4&gt;=3,1,0)</f>
        <v>0</v>
      </c>
      <c r="AM4" s="8">
        <f>IF(OR(Y4="YES",Z4="YES",AA4="YES"),1,0)</f>
        <v>0</v>
      </c>
      <c r="AN4" s="8">
        <f>IF(OR(AB4="YES",AC4="YES"),1,0)</f>
        <v>0</v>
      </c>
      <c r="AO4" s="8">
        <f>IF(AE4&gt;=0.59,1,0)</f>
        <v>0</v>
      </c>
      <c r="AP4" s="8">
        <f>SUM(AF4:AO4)</f>
        <v>1</v>
      </c>
      <c r="AQ4"/>
    </row>
    <row r="5" spans="1:43" s="28" customFormat="1" x14ac:dyDescent="0.25">
      <c r="A5" s="8" t="s">
        <v>2274</v>
      </c>
      <c r="B5" s="8" t="s">
        <v>2275</v>
      </c>
      <c r="C5" s="9" t="s">
        <v>2026</v>
      </c>
      <c r="D5" s="10" t="s">
        <v>1051</v>
      </c>
      <c r="E5" s="8" t="s">
        <v>1052</v>
      </c>
      <c r="F5" s="11">
        <v>30</v>
      </c>
      <c r="G5" s="11">
        <v>20</v>
      </c>
      <c r="H5" s="11">
        <f>G5-F5</f>
        <v>-10</v>
      </c>
      <c r="I5" s="52">
        <f>H5/F5</f>
        <v>-0.33333333333333331</v>
      </c>
      <c r="J5" s="11">
        <v>11</v>
      </c>
      <c r="K5" s="11">
        <v>8</v>
      </c>
      <c r="L5" s="14">
        <f>IFERROR(K5/J5,"0%")</f>
        <v>0.72727272727272729</v>
      </c>
      <c r="M5" s="8">
        <v>8</v>
      </c>
      <c r="N5" s="12">
        <f>M5/G5</f>
        <v>0.4</v>
      </c>
      <c r="O5" s="8">
        <v>16</v>
      </c>
      <c r="P5" s="12">
        <f>O5/G5</f>
        <v>0.8</v>
      </c>
      <c r="Q5" s="8">
        <v>14</v>
      </c>
      <c r="R5" s="12">
        <f>Q5/G5</f>
        <v>0.7</v>
      </c>
      <c r="S5" s="8">
        <v>5</v>
      </c>
      <c r="T5" s="8">
        <v>0</v>
      </c>
      <c r="U5" s="8">
        <v>1</v>
      </c>
      <c r="V5" s="8"/>
      <c r="W5" s="8">
        <v>1</v>
      </c>
      <c r="X5" s="8">
        <v>2</v>
      </c>
      <c r="Y5" s="17">
        <f>IF(T5&gt;0,"YES",T5)</f>
        <v>0</v>
      </c>
      <c r="Z5" s="17" t="str">
        <f>IF(U5&gt;0,"YES",U5)</f>
        <v>YES</v>
      </c>
      <c r="AA5" s="17">
        <f>IF(V5&gt;0,"YES",V5)</f>
        <v>0</v>
      </c>
      <c r="AB5" s="17" t="str">
        <f>IF(W5&gt;0,"YES",W5)</f>
        <v>YES</v>
      </c>
      <c r="AC5" s="17" t="str">
        <f>IF(X5&gt;0,"YES",X5)</f>
        <v>YES</v>
      </c>
      <c r="AD5" s="8">
        <v>16</v>
      </c>
      <c r="AE5" s="12">
        <f>AD5/G5</f>
        <v>0.8</v>
      </c>
      <c r="AF5" s="19">
        <f>IF(G5&gt;=35,1,0)</f>
        <v>0</v>
      </c>
      <c r="AG5" s="19">
        <f>IF(OR(I5&gt;=0.095,H5&gt;=10),1,0)</f>
        <v>0</v>
      </c>
      <c r="AH5" s="19">
        <f>IF(L5&gt;=0.495,1,0)</f>
        <v>1</v>
      </c>
      <c r="AI5" s="19">
        <f>IF(N5&gt;=0.395,1,0)</f>
        <v>1</v>
      </c>
      <c r="AJ5" s="19">
        <f>IF(P5&gt;=0.695,1,0)</f>
        <v>1</v>
      </c>
      <c r="AK5" s="19">
        <f>IF(R5&gt;=0.495,1,0)</f>
        <v>1</v>
      </c>
      <c r="AL5" s="19">
        <f>IF(S5&gt;=3,1,0)</f>
        <v>1</v>
      </c>
      <c r="AM5" s="8">
        <f>IF(OR(Y5="YES",Z5="YES",AA5="YES"),1,0)</f>
        <v>1</v>
      </c>
      <c r="AN5" s="8">
        <f>IF(OR(AB5="YES",AC5="YES"),1,0)</f>
        <v>1</v>
      </c>
      <c r="AO5" s="8">
        <f>IF(AE5&gt;=0.59,1,0)</f>
        <v>1</v>
      </c>
      <c r="AP5" s="8">
        <f>SUM(AF5:AO5)</f>
        <v>8</v>
      </c>
      <c r="AQ5"/>
    </row>
    <row r="6" spans="1:43" s="28" customFormat="1" x14ac:dyDescent="0.25">
      <c r="A6" s="8" t="s">
        <v>2274</v>
      </c>
      <c r="B6" s="8" t="s">
        <v>2275</v>
      </c>
      <c r="C6" s="9" t="s">
        <v>2113</v>
      </c>
      <c r="D6" s="10" t="s">
        <v>1060</v>
      </c>
      <c r="E6" s="8" t="s">
        <v>1061</v>
      </c>
      <c r="F6" s="11">
        <v>22</v>
      </c>
      <c r="G6" s="11">
        <v>19</v>
      </c>
      <c r="H6" s="11">
        <f>G6-F6</f>
        <v>-3</v>
      </c>
      <c r="I6" s="52">
        <f>H6/F6</f>
        <v>-0.13636363636363635</v>
      </c>
      <c r="J6" s="11">
        <v>4</v>
      </c>
      <c r="K6" s="11">
        <v>1</v>
      </c>
      <c r="L6" s="14">
        <f>IFERROR(K6/J6,"0%")</f>
        <v>0.25</v>
      </c>
      <c r="M6" s="8">
        <v>11</v>
      </c>
      <c r="N6" s="12">
        <f>M6/G6</f>
        <v>0.57894736842105265</v>
      </c>
      <c r="O6" s="8">
        <v>19</v>
      </c>
      <c r="P6" s="12">
        <f>O6/G6</f>
        <v>1</v>
      </c>
      <c r="Q6" s="8">
        <v>10</v>
      </c>
      <c r="R6" s="12">
        <f>Q6/G6</f>
        <v>0.52631578947368418</v>
      </c>
      <c r="S6" s="8">
        <v>7</v>
      </c>
      <c r="T6" s="8">
        <v>0</v>
      </c>
      <c r="U6" s="8">
        <v>0</v>
      </c>
      <c r="V6" s="8"/>
      <c r="W6" s="8">
        <v>0</v>
      </c>
      <c r="X6" s="8">
        <v>1</v>
      </c>
      <c r="Y6" s="17">
        <f>IF(T6&gt;0,"YES",T6)</f>
        <v>0</v>
      </c>
      <c r="Z6" s="17">
        <f>IF(U6&gt;0,"YES",U6)</f>
        <v>0</v>
      </c>
      <c r="AA6" s="17">
        <f>IF(V6&gt;0,"YES",V6)</f>
        <v>0</v>
      </c>
      <c r="AB6" s="17">
        <f>IF(W6&gt;0,"YES",W6)</f>
        <v>0</v>
      </c>
      <c r="AC6" s="17" t="str">
        <f>IF(X6&gt;0,"YES",X6)</f>
        <v>YES</v>
      </c>
      <c r="AD6" s="8">
        <v>15</v>
      </c>
      <c r="AE6" s="12">
        <f>AD6/G6</f>
        <v>0.78947368421052633</v>
      </c>
      <c r="AF6" s="19">
        <f>IF(G6&gt;=35,1,0)</f>
        <v>0</v>
      </c>
      <c r="AG6" s="19">
        <f>IF(OR(I6&gt;=0.095,H6&gt;=10),1,0)</f>
        <v>0</v>
      </c>
      <c r="AH6" s="19">
        <f>IF(L6&gt;=0.495,1,0)</f>
        <v>0</v>
      </c>
      <c r="AI6" s="19">
        <f>IF(N6&gt;=0.395,1,0)</f>
        <v>1</v>
      </c>
      <c r="AJ6" s="19">
        <f>IF(P6&gt;=0.695,1,0)</f>
        <v>1</v>
      </c>
      <c r="AK6" s="19">
        <f>IF(R6&gt;=0.495,1,0)</f>
        <v>1</v>
      </c>
      <c r="AL6" s="19">
        <f>IF(S6&gt;=3,1,0)</f>
        <v>1</v>
      </c>
      <c r="AM6" s="8">
        <f>IF(OR(Y6="YES",Z6="YES",AA6="YES"),1,0)</f>
        <v>0</v>
      </c>
      <c r="AN6" s="8">
        <f>IF(OR(AB6="YES",AC6="YES"),1,0)</f>
        <v>1</v>
      </c>
      <c r="AO6" s="8">
        <f>IF(AE6&gt;=0.59,1,0)</f>
        <v>1</v>
      </c>
      <c r="AP6" s="8">
        <f>SUM(AF6:AO6)</f>
        <v>6</v>
      </c>
      <c r="AQ6"/>
    </row>
    <row r="7" spans="1:43" s="28" customFormat="1" x14ac:dyDescent="0.25">
      <c r="A7" s="8" t="s">
        <v>2274</v>
      </c>
      <c r="B7" s="8" t="s">
        <v>2275</v>
      </c>
      <c r="C7" s="9" t="s">
        <v>2215</v>
      </c>
      <c r="D7" s="10" t="s">
        <v>1064</v>
      </c>
      <c r="E7" s="8" t="s">
        <v>1065</v>
      </c>
      <c r="F7" s="11">
        <v>33</v>
      </c>
      <c r="G7" s="11">
        <v>15</v>
      </c>
      <c r="H7" s="11">
        <f>G7-F7</f>
        <v>-18</v>
      </c>
      <c r="I7" s="52">
        <f>H7/F7</f>
        <v>-0.54545454545454541</v>
      </c>
      <c r="J7" s="11">
        <v>16</v>
      </c>
      <c r="K7" s="11">
        <v>5</v>
      </c>
      <c r="L7" s="14">
        <f>IFERROR(K7/J7,"0%")</f>
        <v>0.3125</v>
      </c>
      <c r="M7" s="8">
        <v>10</v>
      </c>
      <c r="N7" s="12">
        <f>M7/G7</f>
        <v>0.66666666666666663</v>
      </c>
      <c r="O7" s="8">
        <v>15</v>
      </c>
      <c r="P7" s="12">
        <f>O7/G7</f>
        <v>1</v>
      </c>
      <c r="Q7" s="8">
        <v>10</v>
      </c>
      <c r="R7" s="12">
        <f>Q7/G7</f>
        <v>0.66666666666666663</v>
      </c>
      <c r="S7" s="8">
        <v>4</v>
      </c>
      <c r="T7" s="8">
        <v>0</v>
      </c>
      <c r="U7" s="8">
        <v>1</v>
      </c>
      <c r="V7" s="8"/>
      <c r="W7" s="8">
        <v>0</v>
      </c>
      <c r="X7" s="8">
        <v>0</v>
      </c>
      <c r="Y7" s="17">
        <f>IF(T7&gt;0,"YES",T7)</f>
        <v>0</v>
      </c>
      <c r="Z7" s="17" t="str">
        <f>IF(U7&gt;0,"YES",U7)</f>
        <v>YES</v>
      </c>
      <c r="AA7" s="17">
        <f>IF(V7&gt;0,"YES",V7)</f>
        <v>0</v>
      </c>
      <c r="AB7" s="17">
        <f>IF(W7&gt;0,"YES",W7)</f>
        <v>0</v>
      </c>
      <c r="AC7" s="17">
        <f>IF(X7&gt;0,"YES",X7)</f>
        <v>0</v>
      </c>
      <c r="AD7" s="8">
        <v>10</v>
      </c>
      <c r="AE7" s="12">
        <f>AD7/G7</f>
        <v>0.66666666666666663</v>
      </c>
      <c r="AF7" s="19">
        <f>IF(G7&gt;=35,1,0)</f>
        <v>0</v>
      </c>
      <c r="AG7" s="19">
        <f>IF(OR(I7&gt;=0.095,H7&gt;=10),1,0)</f>
        <v>0</v>
      </c>
      <c r="AH7" s="19">
        <f>IF(L7&gt;=0.495,1,0)</f>
        <v>0</v>
      </c>
      <c r="AI7" s="19">
        <f>IF(N7&gt;=0.395,1,0)</f>
        <v>1</v>
      </c>
      <c r="AJ7" s="19">
        <f>IF(P7&gt;=0.695,1,0)</f>
        <v>1</v>
      </c>
      <c r="AK7" s="19">
        <f>IF(R7&gt;=0.495,1,0)</f>
        <v>1</v>
      </c>
      <c r="AL7" s="19">
        <f>IF(S7&gt;=3,1,0)</f>
        <v>1</v>
      </c>
      <c r="AM7" s="8">
        <f>IF(OR(Y7="YES",Z7="YES",AA7="YES"),1,0)</f>
        <v>1</v>
      </c>
      <c r="AN7" s="8">
        <f>IF(OR(AB7="YES",AC7="YES"),1,0)</f>
        <v>0</v>
      </c>
      <c r="AO7" s="8">
        <f>IF(AE7&gt;=0.59,1,0)</f>
        <v>1</v>
      </c>
      <c r="AP7" s="8">
        <f>SUM(AF7:AO7)</f>
        <v>6</v>
      </c>
      <c r="AQ7"/>
    </row>
    <row r="8" spans="1:43" s="28" customFormat="1" hidden="1" x14ac:dyDescent="0.25">
      <c r="A8" s="8" t="s">
        <v>2274</v>
      </c>
      <c r="B8" s="8" t="s">
        <v>2275</v>
      </c>
      <c r="C8" s="9" t="s">
        <v>2012</v>
      </c>
      <c r="D8" s="10" t="s">
        <v>1049</v>
      </c>
      <c r="E8" s="8" t="s">
        <v>1050</v>
      </c>
      <c r="F8" s="11">
        <v>15</v>
      </c>
      <c r="G8" s="11">
        <v>25</v>
      </c>
      <c r="H8" s="11">
        <f>G8-F8</f>
        <v>10</v>
      </c>
      <c r="I8" s="52">
        <f>H8/F8</f>
        <v>0.66666666666666663</v>
      </c>
      <c r="J8" s="11">
        <v>8</v>
      </c>
      <c r="K8" s="11">
        <v>0</v>
      </c>
      <c r="L8" s="14">
        <f>IFERROR(K8/J8,"0")</f>
        <v>0</v>
      </c>
      <c r="M8" s="8">
        <v>4</v>
      </c>
      <c r="N8" s="12">
        <f>M8/G8</f>
        <v>0.16</v>
      </c>
      <c r="O8" s="8">
        <v>20</v>
      </c>
      <c r="P8" s="12">
        <f>O8/G8</f>
        <v>0.8</v>
      </c>
      <c r="Q8" s="8">
        <v>6</v>
      </c>
      <c r="R8" s="12">
        <f>Q8/G8</f>
        <v>0.24</v>
      </c>
      <c r="S8" s="8">
        <v>3</v>
      </c>
      <c r="T8" s="8">
        <v>0</v>
      </c>
      <c r="U8" s="8">
        <v>0</v>
      </c>
      <c r="V8" s="8"/>
      <c r="W8" s="8">
        <v>0</v>
      </c>
      <c r="X8" s="8">
        <v>0</v>
      </c>
      <c r="Y8" s="17">
        <f>IF(T8&gt;0,"YES",T8)</f>
        <v>0</v>
      </c>
      <c r="Z8" s="17">
        <f>IF(U8&gt;0,"YES",U8)</f>
        <v>0</v>
      </c>
      <c r="AA8" s="17">
        <f>IF(V8&gt;0,"YES",V8)</f>
        <v>0</v>
      </c>
      <c r="AB8" s="17">
        <f>IF(W8&gt;0,"YES",W8)</f>
        <v>0</v>
      </c>
      <c r="AC8" s="17">
        <f>IF(X8&gt;0,"YES",X8)</f>
        <v>0</v>
      </c>
      <c r="AD8" s="8">
        <v>13</v>
      </c>
      <c r="AE8" s="12">
        <f>AD8/G8</f>
        <v>0.52</v>
      </c>
      <c r="AF8" s="19">
        <f>IF(G8&gt;=35,1,0)</f>
        <v>0</v>
      </c>
      <c r="AG8" s="19">
        <f>IF(OR(I8&gt;=0.095,H8&gt;=10),1,0)</f>
        <v>1</v>
      </c>
      <c r="AH8" s="19">
        <f>IF(L8&gt;=0.495,1,0)</f>
        <v>0</v>
      </c>
      <c r="AI8" s="19">
        <f>IF(N8&gt;=0.395,1,0)</f>
        <v>0</v>
      </c>
      <c r="AJ8" s="19">
        <f>IF(P8&gt;=0.695,1,0)</f>
        <v>1</v>
      </c>
      <c r="AK8" s="19">
        <f>IF(R8&gt;=0.495,1,0)</f>
        <v>0</v>
      </c>
      <c r="AL8" s="19">
        <f>IF(S8&gt;=3,1,0)</f>
        <v>1</v>
      </c>
      <c r="AM8" s="8">
        <f>IF(OR(Y8="YES",Z8="YES",AA8="YES"),1,0)</f>
        <v>0</v>
      </c>
      <c r="AN8" s="8">
        <f>IF(OR(AB8="YES",AC8="YES"),1,0)</f>
        <v>0</v>
      </c>
      <c r="AO8" s="8">
        <f>IF(AE8&gt;=0.59,1,0)</f>
        <v>0</v>
      </c>
      <c r="AP8" s="8">
        <f>SUM(AF8:AO8)</f>
        <v>3</v>
      </c>
      <c r="AQ8"/>
    </row>
    <row r="9" spans="1:43" s="28" customFormat="1" hidden="1" x14ac:dyDescent="0.25">
      <c r="A9" s="8" t="s">
        <v>2274</v>
      </c>
      <c r="B9" s="8" t="s">
        <v>2275</v>
      </c>
      <c r="C9" s="9" t="s">
        <v>2164</v>
      </c>
      <c r="D9" s="10" t="s">
        <v>2282</v>
      </c>
      <c r="E9" s="8" t="s">
        <v>2283</v>
      </c>
      <c r="F9" s="11">
        <v>0</v>
      </c>
      <c r="G9" s="11">
        <v>24</v>
      </c>
      <c r="H9" s="11">
        <f>G9-F9</f>
        <v>24</v>
      </c>
      <c r="I9" s="55" t="s">
        <v>2457</v>
      </c>
      <c r="J9" s="11">
        <v>0</v>
      </c>
      <c r="K9" s="11">
        <v>0</v>
      </c>
      <c r="L9" s="57">
        <v>0</v>
      </c>
      <c r="M9" s="8">
        <v>4</v>
      </c>
      <c r="N9" s="12">
        <f>M9/G9</f>
        <v>0.16666666666666666</v>
      </c>
      <c r="O9" s="8">
        <v>19</v>
      </c>
      <c r="P9" s="12">
        <f>O9/G9</f>
        <v>0.79166666666666663</v>
      </c>
      <c r="Q9" s="8">
        <v>3</v>
      </c>
      <c r="R9" s="12">
        <f>Q9/G9</f>
        <v>0.125</v>
      </c>
      <c r="S9" s="8">
        <v>3</v>
      </c>
      <c r="T9" s="8">
        <v>0</v>
      </c>
      <c r="U9" s="8">
        <v>0</v>
      </c>
      <c r="V9" s="8"/>
      <c r="W9" s="8">
        <v>1</v>
      </c>
      <c r="X9" s="8">
        <v>0</v>
      </c>
      <c r="Y9" s="17">
        <f>IF(T9&gt;0,"YES",T9)</f>
        <v>0</v>
      </c>
      <c r="Z9" s="17">
        <f>IF(U9&gt;0,"YES",U9)</f>
        <v>0</v>
      </c>
      <c r="AA9" s="17">
        <f>IF(V9&gt;0,"YES",V9)</f>
        <v>0</v>
      </c>
      <c r="AB9" s="17" t="str">
        <f>IF(W9&gt;0,"YES",W9)</f>
        <v>YES</v>
      </c>
      <c r="AC9" s="17">
        <f>IF(X9&gt;0,"YES",X9)</f>
        <v>0</v>
      </c>
      <c r="AD9" s="8">
        <v>15</v>
      </c>
      <c r="AE9" s="12">
        <f>AD9/G9</f>
        <v>0.625</v>
      </c>
      <c r="AF9" s="19">
        <f>IF(G9&gt;=35,1,0)</f>
        <v>0</v>
      </c>
      <c r="AG9" s="19">
        <f>IF(OR(I9&gt;=0.095,H9&gt;=10),1,0)</f>
        <v>1</v>
      </c>
      <c r="AH9" s="19">
        <f>IF(L9&gt;=0.495,1,0)</f>
        <v>0</v>
      </c>
      <c r="AI9" s="19">
        <f>IF(N9&gt;=0.395,1,0)</f>
        <v>0</v>
      </c>
      <c r="AJ9" s="19">
        <f>IF(P9&gt;=0.695,1,0)</f>
        <v>1</v>
      </c>
      <c r="AK9" s="19">
        <f>IF(R9&gt;=0.495,1,0)</f>
        <v>0</v>
      </c>
      <c r="AL9" s="19">
        <f>IF(S9&gt;=3,1,0)</f>
        <v>1</v>
      </c>
      <c r="AM9" s="8">
        <f>IF(OR(Y9="YES",Z9="YES",AA9="YES"),1,0)</f>
        <v>0</v>
      </c>
      <c r="AN9" s="8">
        <f>IF(OR(AB9="YES",AC9="YES"),1,0)</f>
        <v>1</v>
      </c>
      <c r="AO9" s="8">
        <f>IF(AE9&gt;=0.59,1,0)</f>
        <v>1</v>
      </c>
      <c r="AP9" s="8">
        <f>SUM(AF9:AO9)</f>
        <v>5</v>
      </c>
      <c r="AQ9"/>
    </row>
    <row r="10" spans="1:43" s="28" customFormat="1" hidden="1" x14ac:dyDescent="0.25">
      <c r="A10" s="8" t="s">
        <v>2274</v>
      </c>
      <c r="B10" s="8" t="s">
        <v>2275</v>
      </c>
      <c r="C10" s="9" t="s">
        <v>2025</v>
      </c>
      <c r="D10" s="10" t="s">
        <v>1047</v>
      </c>
      <c r="E10" s="8" t="s">
        <v>1048</v>
      </c>
      <c r="F10" s="11">
        <v>17</v>
      </c>
      <c r="G10" s="11">
        <v>12</v>
      </c>
      <c r="H10" s="11">
        <f>G10-F10</f>
        <v>-5</v>
      </c>
      <c r="I10" s="52">
        <f>H10/F10</f>
        <v>-0.29411764705882354</v>
      </c>
      <c r="J10" s="11">
        <v>15</v>
      </c>
      <c r="K10" s="11">
        <v>4</v>
      </c>
      <c r="L10" s="14">
        <f>IFERROR(K10/J10,"0%")</f>
        <v>0.26666666666666666</v>
      </c>
      <c r="M10" s="8">
        <v>5</v>
      </c>
      <c r="N10" s="12">
        <f>M10/G10</f>
        <v>0.41666666666666669</v>
      </c>
      <c r="O10" s="8">
        <v>8</v>
      </c>
      <c r="P10" s="12">
        <f>O10/G10</f>
        <v>0.66666666666666663</v>
      </c>
      <c r="Q10" s="8">
        <v>5</v>
      </c>
      <c r="R10" s="12">
        <f>Q10/G10</f>
        <v>0.41666666666666669</v>
      </c>
      <c r="S10" s="8">
        <v>2</v>
      </c>
      <c r="T10" s="8">
        <v>0</v>
      </c>
      <c r="U10" s="8">
        <v>0</v>
      </c>
      <c r="V10" s="8"/>
      <c r="W10" s="8">
        <v>2</v>
      </c>
      <c r="X10" s="8">
        <v>1</v>
      </c>
      <c r="Y10" s="17">
        <f>IF(T10&gt;0,"YES",T10)</f>
        <v>0</v>
      </c>
      <c r="Z10" s="17">
        <f>IF(U10&gt;0,"YES",U10)</f>
        <v>0</v>
      </c>
      <c r="AA10" s="17">
        <f>IF(V10&gt;0,"YES",V10)</f>
        <v>0</v>
      </c>
      <c r="AB10" s="17" t="str">
        <f>IF(W10&gt;0,"YES",W10)</f>
        <v>YES</v>
      </c>
      <c r="AC10" s="17" t="str">
        <f>IF(X10&gt;0,"YES",X10)</f>
        <v>YES</v>
      </c>
      <c r="AD10" s="8">
        <v>2</v>
      </c>
      <c r="AE10" s="12">
        <f>AD10/G10</f>
        <v>0.16666666666666666</v>
      </c>
      <c r="AF10" s="19">
        <f>IF(G10&gt;=35,1,0)</f>
        <v>0</v>
      </c>
      <c r="AG10" s="19">
        <f>IF(OR(I10&gt;=0.095,H10&gt;=10),1,0)</f>
        <v>0</v>
      </c>
      <c r="AH10" s="19">
        <f>IF(L10&gt;=0.495,1,0)</f>
        <v>0</v>
      </c>
      <c r="AI10" s="19">
        <f>IF(N10&gt;=0.395,1,0)</f>
        <v>1</v>
      </c>
      <c r="AJ10" s="19">
        <f>IF(P10&gt;=0.695,1,0)</f>
        <v>0</v>
      </c>
      <c r="AK10" s="19">
        <f>IF(R10&gt;=0.495,1,0)</f>
        <v>0</v>
      </c>
      <c r="AL10" s="19">
        <f>IF(S10&gt;=3,1,0)</f>
        <v>0</v>
      </c>
      <c r="AM10" s="8">
        <f>IF(OR(Y10="YES",Z10="YES",AA10="YES"),1,0)</f>
        <v>0</v>
      </c>
      <c r="AN10" s="8">
        <f>IF(OR(AB10="YES",AC10="YES"),1,0)</f>
        <v>1</v>
      </c>
      <c r="AO10" s="8">
        <f>IF(AE10&gt;=0.59,1,0)</f>
        <v>0</v>
      </c>
      <c r="AP10" s="8">
        <f>SUM(AF10:AO10)</f>
        <v>2</v>
      </c>
      <c r="AQ10"/>
    </row>
    <row r="11" spans="1:43" s="28" customFormat="1" hidden="1" x14ac:dyDescent="0.25">
      <c r="A11" s="8" t="s">
        <v>2274</v>
      </c>
      <c r="B11" s="8" t="s">
        <v>2275</v>
      </c>
      <c r="C11" s="9" t="s">
        <v>1989</v>
      </c>
      <c r="D11" s="10" t="s">
        <v>1604</v>
      </c>
      <c r="E11" s="8" t="s">
        <v>1605</v>
      </c>
      <c r="F11" s="11">
        <v>5</v>
      </c>
      <c r="G11" s="11">
        <v>11</v>
      </c>
      <c r="H11" s="11">
        <f>G11-F11</f>
        <v>6</v>
      </c>
      <c r="I11" s="52">
        <f>H11/F11</f>
        <v>1.2</v>
      </c>
      <c r="J11" s="11">
        <v>1</v>
      </c>
      <c r="K11" s="11">
        <v>3</v>
      </c>
      <c r="L11" s="14">
        <f>IFERROR(K11/J11,"0%")</f>
        <v>3</v>
      </c>
      <c r="M11" s="8">
        <v>1</v>
      </c>
      <c r="N11" s="12">
        <f>M11/G11</f>
        <v>9.0909090909090912E-2</v>
      </c>
      <c r="O11" s="8">
        <v>9</v>
      </c>
      <c r="P11" s="12">
        <f>O11/G11</f>
        <v>0.81818181818181823</v>
      </c>
      <c r="Q11" s="8">
        <v>2</v>
      </c>
      <c r="R11" s="12">
        <f>Q11/G11</f>
        <v>0.18181818181818182</v>
      </c>
      <c r="S11" s="8">
        <v>0</v>
      </c>
      <c r="T11" s="8">
        <v>0</v>
      </c>
      <c r="U11" s="8">
        <v>0</v>
      </c>
      <c r="V11" s="8"/>
      <c r="W11" s="8">
        <v>3</v>
      </c>
      <c r="X11" s="8">
        <v>0</v>
      </c>
      <c r="Y11" s="17">
        <f>IF(T11&gt;0,"YES",T11)</f>
        <v>0</v>
      </c>
      <c r="Z11" s="17">
        <f>IF(U11&gt;0,"YES",U11)</f>
        <v>0</v>
      </c>
      <c r="AA11" s="17">
        <f>IF(V11&gt;0,"YES",V11)</f>
        <v>0</v>
      </c>
      <c r="AB11" s="17" t="str">
        <f>IF(W11&gt;0,"YES",W11)</f>
        <v>YES</v>
      </c>
      <c r="AC11" s="17">
        <f>IF(X11&gt;0,"YES",X11)</f>
        <v>0</v>
      </c>
      <c r="AD11" s="8">
        <v>0</v>
      </c>
      <c r="AE11" s="12">
        <f>AD11/G11</f>
        <v>0</v>
      </c>
      <c r="AF11" s="19">
        <f>IF(G11&gt;=35,1,0)</f>
        <v>0</v>
      </c>
      <c r="AG11" s="19">
        <f>IF(OR(I11&gt;=0.095,H11&gt;=10),1,0)</f>
        <v>1</v>
      </c>
      <c r="AH11" s="19">
        <f>IF(L11&gt;=0.495,1,0)</f>
        <v>1</v>
      </c>
      <c r="AI11" s="19">
        <f>IF(N11&gt;=0.395,1,0)</f>
        <v>0</v>
      </c>
      <c r="AJ11" s="19">
        <f>IF(P11&gt;=0.695,1,0)</f>
        <v>1</v>
      </c>
      <c r="AK11" s="19">
        <f>IF(R11&gt;=0.495,1,0)</f>
        <v>0</v>
      </c>
      <c r="AL11" s="19">
        <f>IF(S11&gt;=3,1,0)</f>
        <v>0</v>
      </c>
      <c r="AM11" s="8">
        <f>IF(OR(Y11="YES",Z11="YES",AA11="YES"),1,0)</f>
        <v>0</v>
      </c>
      <c r="AN11" s="8">
        <f>IF(OR(AB11="YES",AC11="YES"),1,0)</f>
        <v>1</v>
      </c>
      <c r="AO11" s="8">
        <f>IF(AE11&gt;=0.59,1,0)</f>
        <v>0</v>
      </c>
      <c r="AP11" s="8">
        <f>SUM(AF11:AO11)</f>
        <v>4</v>
      </c>
      <c r="AQ11"/>
    </row>
    <row r="12" spans="1:43" s="28" customFormat="1" hidden="1" x14ac:dyDescent="0.25">
      <c r="A12" s="8" t="s">
        <v>2274</v>
      </c>
      <c r="B12" s="8" t="s">
        <v>2275</v>
      </c>
      <c r="C12" s="9" t="s">
        <v>2276</v>
      </c>
      <c r="D12" s="10" t="s">
        <v>1056</v>
      </c>
      <c r="E12" s="8" t="s">
        <v>1057</v>
      </c>
      <c r="F12" s="11">
        <v>13</v>
      </c>
      <c r="G12" s="11">
        <v>10</v>
      </c>
      <c r="H12" s="11">
        <f>G12-F12</f>
        <v>-3</v>
      </c>
      <c r="I12" s="52">
        <f>H12/F12</f>
        <v>-0.23076923076923078</v>
      </c>
      <c r="J12" s="11">
        <v>3</v>
      </c>
      <c r="K12" s="11">
        <v>0</v>
      </c>
      <c r="L12" s="14">
        <f>IFERROR(K12/J12,"0")</f>
        <v>0</v>
      </c>
      <c r="M12" s="8">
        <v>2</v>
      </c>
      <c r="N12" s="12">
        <f>M12/G12</f>
        <v>0.2</v>
      </c>
      <c r="O12" s="8">
        <v>8</v>
      </c>
      <c r="P12" s="12">
        <f>O12/G12</f>
        <v>0.8</v>
      </c>
      <c r="Q12" s="8">
        <v>6</v>
      </c>
      <c r="R12" s="12">
        <f>Q12/G12</f>
        <v>0.6</v>
      </c>
      <c r="S12" s="8">
        <v>1</v>
      </c>
      <c r="T12" s="8">
        <v>0</v>
      </c>
      <c r="U12" s="8">
        <v>0</v>
      </c>
      <c r="V12" s="8"/>
      <c r="W12" s="8">
        <v>3</v>
      </c>
      <c r="X12" s="8">
        <v>1</v>
      </c>
      <c r="Y12" s="17">
        <f>IF(T12&gt;0,"YES",T12)</f>
        <v>0</v>
      </c>
      <c r="Z12" s="17">
        <f>IF(U12&gt;0,"YES",U12)</f>
        <v>0</v>
      </c>
      <c r="AA12" s="17">
        <f>IF(V12&gt;0,"YES",V12)</f>
        <v>0</v>
      </c>
      <c r="AB12" s="17" t="str">
        <f>IF(W12&gt;0,"YES",W12)</f>
        <v>YES</v>
      </c>
      <c r="AC12" s="17" t="str">
        <f>IF(X12&gt;0,"YES",X12)</f>
        <v>YES</v>
      </c>
      <c r="AD12" s="8">
        <v>6</v>
      </c>
      <c r="AE12" s="12">
        <f>AD12/G12</f>
        <v>0.6</v>
      </c>
      <c r="AF12" s="19">
        <f>IF(G12&gt;=35,1,0)</f>
        <v>0</v>
      </c>
      <c r="AG12" s="19">
        <f>IF(OR(I12&gt;=0.095,H12&gt;=10),1,0)</f>
        <v>0</v>
      </c>
      <c r="AH12" s="19">
        <f>IF(L12&gt;=0.495,1,0)</f>
        <v>0</v>
      </c>
      <c r="AI12" s="19">
        <f>IF(N12&gt;=0.395,1,0)</f>
        <v>0</v>
      </c>
      <c r="AJ12" s="19">
        <f>IF(P12&gt;=0.695,1,0)</f>
        <v>1</v>
      </c>
      <c r="AK12" s="19">
        <f>IF(R12&gt;=0.495,1,0)</f>
        <v>1</v>
      </c>
      <c r="AL12" s="19">
        <f>IF(S12&gt;=3,1,0)</f>
        <v>0</v>
      </c>
      <c r="AM12" s="8">
        <f>IF(OR(Y12="YES",Z12="YES",AA12="YES"),1,0)</f>
        <v>0</v>
      </c>
      <c r="AN12" s="8">
        <f>IF(OR(AB12="YES",AC12="YES"),1,0)</f>
        <v>1</v>
      </c>
      <c r="AO12" s="8">
        <f>IF(AE12&gt;=0.59,1,0)</f>
        <v>1</v>
      </c>
      <c r="AP12" s="8">
        <f>SUM(AF12:AO12)</f>
        <v>4</v>
      </c>
      <c r="AQ12"/>
    </row>
    <row r="13" spans="1:43" s="28" customFormat="1" hidden="1" x14ac:dyDescent="0.25">
      <c r="A13" s="8" t="s">
        <v>2337</v>
      </c>
      <c r="B13" s="8" t="s">
        <v>2338</v>
      </c>
      <c r="C13" s="9" t="s">
        <v>2187</v>
      </c>
      <c r="D13" s="10" t="s">
        <v>1651</v>
      </c>
      <c r="E13" s="8" t="s">
        <v>2339</v>
      </c>
      <c r="F13" s="11">
        <v>6</v>
      </c>
      <c r="G13" s="11">
        <v>50</v>
      </c>
      <c r="H13" s="11">
        <f>G13-F13</f>
        <v>44</v>
      </c>
      <c r="I13" s="52">
        <f>H13/F13</f>
        <v>7.333333333333333</v>
      </c>
      <c r="J13" s="11">
        <v>2</v>
      </c>
      <c r="K13" s="11">
        <v>0</v>
      </c>
      <c r="L13" s="14">
        <f>IFERROR(K13/J13,"0")</f>
        <v>0</v>
      </c>
      <c r="M13" s="8">
        <v>0</v>
      </c>
      <c r="N13" s="12">
        <f>M13/G13</f>
        <v>0</v>
      </c>
      <c r="O13" s="8">
        <v>17</v>
      </c>
      <c r="P13" s="12">
        <f>O13/G13</f>
        <v>0.34</v>
      </c>
      <c r="Q13" s="8">
        <v>13</v>
      </c>
      <c r="R13" s="12">
        <f>Q13/G13</f>
        <v>0.26</v>
      </c>
      <c r="S13" s="8">
        <v>4</v>
      </c>
      <c r="T13" s="8">
        <v>0</v>
      </c>
      <c r="U13" s="8">
        <v>0</v>
      </c>
      <c r="V13" s="8"/>
      <c r="W13" s="8">
        <v>1</v>
      </c>
      <c r="X13" s="8">
        <v>0</v>
      </c>
      <c r="Y13" s="17">
        <f>IF(T13&gt;0,"YES",T13)</f>
        <v>0</v>
      </c>
      <c r="Z13" s="17">
        <f>IF(U13&gt;0,"YES",U13)</f>
        <v>0</v>
      </c>
      <c r="AA13" s="17">
        <f>IF(V13&gt;0,"YES",V13)</f>
        <v>0</v>
      </c>
      <c r="AB13" s="17" t="str">
        <f>IF(W13&gt;0,"YES",W13)</f>
        <v>YES</v>
      </c>
      <c r="AC13" s="17">
        <f>IF(X13&gt;0,"YES",X13)</f>
        <v>0</v>
      </c>
      <c r="AD13" s="8">
        <v>0</v>
      </c>
      <c r="AE13" s="12">
        <f>AD13/G13</f>
        <v>0</v>
      </c>
      <c r="AF13" s="19">
        <f>IF(G13&gt;=35,1,0)</f>
        <v>1</v>
      </c>
      <c r="AG13" s="19">
        <f>IF(OR(I13&gt;=0.095,H13&gt;=10),1,0)</f>
        <v>1</v>
      </c>
      <c r="AH13" s="19">
        <f>IF(L13&gt;=0.495,1,0)</f>
        <v>0</v>
      </c>
      <c r="AI13" s="19">
        <f>IF(N13&gt;=0.395,1,0)</f>
        <v>0</v>
      </c>
      <c r="AJ13" s="19">
        <f>IF(P13&gt;=0.695,1,0)</f>
        <v>0</v>
      </c>
      <c r="AK13" s="19">
        <f>IF(R13&gt;=0.495,1,0)</f>
        <v>0</v>
      </c>
      <c r="AL13" s="19">
        <f>IF(S13&gt;=3,1,0)</f>
        <v>1</v>
      </c>
      <c r="AM13" s="8">
        <f>IF(OR(Y13="YES",Z13="YES",AA13="YES"),1,0)</f>
        <v>0</v>
      </c>
      <c r="AN13" s="8">
        <f>IF(OR(AB13="YES",AC13="YES"),1,0)</f>
        <v>1</v>
      </c>
      <c r="AO13" s="8">
        <f>IF(AE13&gt;=0.59,1,0)</f>
        <v>0</v>
      </c>
      <c r="AP13" s="8">
        <f>SUM(AF13:AO13)</f>
        <v>4</v>
      </c>
      <c r="AQ13"/>
    </row>
    <row r="14" spans="1:43" s="28" customFormat="1" hidden="1" x14ac:dyDescent="0.25">
      <c r="A14" s="8" t="s">
        <v>2337</v>
      </c>
      <c r="B14" s="8" t="s">
        <v>2338</v>
      </c>
      <c r="C14" s="9" t="s">
        <v>2183</v>
      </c>
      <c r="D14" s="10" t="s">
        <v>1631</v>
      </c>
      <c r="E14" s="8" t="s">
        <v>1632</v>
      </c>
      <c r="F14" s="11">
        <v>21</v>
      </c>
      <c r="G14" s="11">
        <v>29</v>
      </c>
      <c r="H14" s="11">
        <f>G14-F14</f>
        <v>8</v>
      </c>
      <c r="I14" s="52">
        <f>H14/F14</f>
        <v>0.38095238095238093</v>
      </c>
      <c r="J14" s="11">
        <v>12</v>
      </c>
      <c r="K14" s="11">
        <v>7</v>
      </c>
      <c r="L14" s="14">
        <f>IFERROR(K14/J14,"0%")</f>
        <v>0.58333333333333337</v>
      </c>
      <c r="M14" s="8">
        <v>6</v>
      </c>
      <c r="N14" s="12">
        <f>M14/G14</f>
        <v>0.20689655172413793</v>
      </c>
      <c r="O14" s="8">
        <v>19</v>
      </c>
      <c r="P14" s="12">
        <f>O14/G14</f>
        <v>0.65517241379310343</v>
      </c>
      <c r="Q14" s="8">
        <v>5</v>
      </c>
      <c r="R14" s="12">
        <f>Q14/G14</f>
        <v>0.17241379310344829</v>
      </c>
      <c r="S14" s="8">
        <v>11</v>
      </c>
      <c r="T14" s="8">
        <v>0</v>
      </c>
      <c r="U14" s="8">
        <v>0</v>
      </c>
      <c r="V14" s="8"/>
      <c r="W14" s="8">
        <v>1</v>
      </c>
      <c r="X14" s="8">
        <v>0</v>
      </c>
      <c r="Y14" s="17">
        <f>IF(T14&gt;0,"YES",T14)</f>
        <v>0</v>
      </c>
      <c r="Z14" s="17">
        <f>IF(U14&gt;0,"YES",U14)</f>
        <v>0</v>
      </c>
      <c r="AA14" s="17">
        <f>IF(V14&gt;0,"YES",V14)</f>
        <v>0</v>
      </c>
      <c r="AB14" s="17" t="str">
        <f>IF(W14&gt;0,"YES",W14)</f>
        <v>YES</v>
      </c>
      <c r="AC14" s="17">
        <f>IF(X14&gt;0,"YES",X14)</f>
        <v>0</v>
      </c>
      <c r="AD14" s="8">
        <v>18</v>
      </c>
      <c r="AE14" s="12">
        <f>AD14/G14</f>
        <v>0.62068965517241381</v>
      </c>
      <c r="AF14" s="19">
        <f>IF(G14&gt;=35,1,0)</f>
        <v>0</v>
      </c>
      <c r="AG14" s="19">
        <f>IF(OR(I14&gt;=0.095,H14&gt;=10),1,0)</f>
        <v>1</v>
      </c>
      <c r="AH14" s="19">
        <f>IF(L14&gt;=0.495,1,0)</f>
        <v>1</v>
      </c>
      <c r="AI14" s="19">
        <f>IF(N14&gt;=0.395,1,0)</f>
        <v>0</v>
      </c>
      <c r="AJ14" s="19">
        <f>IF(P14&gt;=0.695,1,0)</f>
        <v>0</v>
      </c>
      <c r="AK14" s="19">
        <f>IF(R14&gt;=0.495,1,0)</f>
        <v>0</v>
      </c>
      <c r="AL14" s="19">
        <f>IF(S14&gt;=3,1,0)</f>
        <v>1</v>
      </c>
      <c r="AM14" s="8">
        <f>IF(OR(Y14="YES",Z14="YES",AA14="YES"),1,0)</f>
        <v>0</v>
      </c>
      <c r="AN14" s="8">
        <f>IF(OR(AB14="YES",AC14="YES"),1,0)</f>
        <v>1</v>
      </c>
      <c r="AO14" s="8">
        <f>IF(AE14&gt;=0.59,1,0)</f>
        <v>1</v>
      </c>
      <c r="AP14" s="8">
        <f>SUM(AF14:AO14)</f>
        <v>5</v>
      </c>
      <c r="AQ14"/>
    </row>
    <row r="15" spans="1:43" s="28" customFormat="1" x14ac:dyDescent="0.25">
      <c r="A15" s="8" t="s">
        <v>2337</v>
      </c>
      <c r="B15" s="8" t="s">
        <v>2338</v>
      </c>
      <c r="C15" s="9" t="s">
        <v>2121</v>
      </c>
      <c r="D15" s="10" t="s">
        <v>1627</v>
      </c>
      <c r="E15" s="8" t="s">
        <v>1628</v>
      </c>
      <c r="F15" s="11">
        <v>16</v>
      </c>
      <c r="G15" s="11">
        <v>13</v>
      </c>
      <c r="H15" s="11">
        <f>G15-F15</f>
        <v>-3</v>
      </c>
      <c r="I15" s="52">
        <f>H15/F15</f>
        <v>-0.1875</v>
      </c>
      <c r="J15" s="11">
        <v>4</v>
      </c>
      <c r="K15" s="11">
        <v>2</v>
      </c>
      <c r="L15" s="14">
        <f>IFERROR(K15/J15,"0%")</f>
        <v>0.5</v>
      </c>
      <c r="M15" s="8">
        <v>6</v>
      </c>
      <c r="N15" s="12">
        <f>M15/G15</f>
        <v>0.46153846153846156</v>
      </c>
      <c r="O15" s="8">
        <v>11</v>
      </c>
      <c r="P15" s="12">
        <f>O15/G15</f>
        <v>0.84615384615384615</v>
      </c>
      <c r="Q15" s="8">
        <v>8</v>
      </c>
      <c r="R15" s="12">
        <f>Q15/G15</f>
        <v>0.61538461538461542</v>
      </c>
      <c r="S15" s="8">
        <v>9</v>
      </c>
      <c r="T15" s="8">
        <v>0</v>
      </c>
      <c r="U15" s="8">
        <v>0</v>
      </c>
      <c r="V15" s="8"/>
      <c r="W15" s="8">
        <v>1</v>
      </c>
      <c r="X15" s="8">
        <v>1</v>
      </c>
      <c r="Y15" s="17">
        <f>IF(T15&gt;0,"YES",T15)</f>
        <v>0</v>
      </c>
      <c r="Z15" s="17">
        <f>IF(U15&gt;0,"YES",U15)</f>
        <v>0</v>
      </c>
      <c r="AA15" s="17">
        <f>IF(V15&gt;0,"YES",V15)</f>
        <v>0</v>
      </c>
      <c r="AB15" s="17" t="str">
        <f>IF(W15&gt;0,"YES",W15)</f>
        <v>YES</v>
      </c>
      <c r="AC15" s="17" t="str">
        <f>IF(X15&gt;0,"YES",X15)</f>
        <v>YES</v>
      </c>
      <c r="AD15" s="8">
        <v>10</v>
      </c>
      <c r="AE15" s="12">
        <f>AD15/G15</f>
        <v>0.76923076923076927</v>
      </c>
      <c r="AF15" s="19">
        <f>IF(G15&gt;=35,1,0)</f>
        <v>0</v>
      </c>
      <c r="AG15" s="19">
        <f>IF(OR(I15&gt;=0.095,H15&gt;=10),1,0)</f>
        <v>0</v>
      </c>
      <c r="AH15" s="19">
        <f>IF(L15&gt;=0.495,1,0)</f>
        <v>1</v>
      </c>
      <c r="AI15" s="19">
        <f>IF(N15&gt;=0.395,1,0)</f>
        <v>1</v>
      </c>
      <c r="AJ15" s="19">
        <f>IF(P15&gt;=0.695,1,0)</f>
        <v>1</v>
      </c>
      <c r="AK15" s="19">
        <f>IF(R15&gt;=0.495,1,0)</f>
        <v>1</v>
      </c>
      <c r="AL15" s="19">
        <f>IF(S15&gt;=3,1,0)</f>
        <v>1</v>
      </c>
      <c r="AM15" s="8">
        <f>IF(OR(Y15="YES",Z15="YES",AA15="YES"),1,0)</f>
        <v>0</v>
      </c>
      <c r="AN15" s="8">
        <f>IF(OR(AB15="YES",AC15="YES"),1,0)</f>
        <v>1</v>
      </c>
      <c r="AO15" s="8">
        <f>IF(AE15&gt;=0.59,1,0)</f>
        <v>1</v>
      </c>
      <c r="AP15" s="8">
        <f>SUM(AF15:AO15)</f>
        <v>7</v>
      </c>
      <c r="AQ15"/>
    </row>
    <row r="16" spans="1:43" s="28" customFormat="1" x14ac:dyDescent="0.25">
      <c r="A16" s="8" t="s">
        <v>2337</v>
      </c>
      <c r="B16" s="8" t="s">
        <v>2338</v>
      </c>
      <c r="C16" s="9" t="s">
        <v>2053</v>
      </c>
      <c r="D16" s="10" t="s">
        <v>1633</v>
      </c>
      <c r="E16" s="8" t="s">
        <v>1634</v>
      </c>
      <c r="F16" s="11">
        <v>40</v>
      </c>
      <c r="G16" s="11">
        <v>31</v>
      </c>
      <c r="H16" s="11">
        <f>G16-F16</f>
        <v>-9</v>
      </c>
      <c r="I16" s="52">
        <f>H16/F16</f>
        <v>-0.22500000000000001</v>
      </c>
      <c r="J16" s="11">
        <v>15</v>
      </c>
      <c r="K16" s="11">
        <v>5</v>
      </c>
      <c r="L16" s="14">
        <f>IFERROR(K16/J16,"0%")</f>
        <v>0.33333333333333331</v>
      </c>
      <c r="M16" s="8">
        <v>13</v>
      </c>
      <c r="N16" s="12">
        <f>M16/G16</f>
        <v>0.41935483870967744</v>
      </c>
      <c r="O16" s="8">
        <v>26</v>
      </c>
      <c r="P16" s="12">
        <f>O16/G16</f>
        <v>0.83870967741935487</v>
      </c>
      <c r="Q16" s="8">
        <v>20</v>
      </c>
      <c r="R16" s="12">
        <f>Q16/G16</f>
        <v>0.64516129032258063</v>
      </c>
      <c r="S16" s="8">
        <v>12</v>
      </c>
      <c r="T16" s="8">
        <v>0</v>
      </c>
      <c r="U16" s="8">
        <v>0</v>
      </c>
      <c r="V16" s="8"/>
      <c r="W16" s="8">
        <v>3</v>
      </c>
      <c r="X16" s="8">
        <v>0</v>
      </c>
      <c r="Y16" s="17">
        <f>IF(T16&gt;0,"YES",T16)</f>
        <v>0</v>
      </c>
      <c r="Z16" s="17">
        <f>IF(U16&gt;0,"YES",U16)</f>
        <v>0</v>
      </c>
      <c r="AA16" s="17">
        <f>IF(V16&gt;0,"YES",V16)</f>
        <v>0</v>
      </c>
      <c r="AB16" s="17" t="str">
        <f>IF(W16&gt;0,"YES",W16)</f>
        <v>YES</v>
      </c>
      <c r="AC16" s="17">
        <f>IF(X16&gt;0,"YES",X16)</f>
        <v>0</v>
      </c>
      <c r="AD16" s="8">
        <v>19</v>
      </c>
      <c r="AE16" s="12">
        <f>AD16/G16</f>
        <v>0.61290322580645162</v>
      </c>
      <c r="AF16" s="19">
        <f>IF(G16&gt;=35,1,0)</f>
        <v>0</v>
      </c>
      <c r="AG16" s="19">
        <f>IF(OR(I16&gt;=0.095,H16&gt;=10),1,0)</f>
        <v>0</v>
      </c>
      <c r="AH16" s="19">
        <f>IF(L16&gt;=0.495,1,0)</f>
        <v>0</v>
      </c>
      <c r="AI16" s="19">
        <f>IF(N16&gt;=0.395,1,0)</f>
        <v>1</v>
      </c>
      <c r="AJ16" s="19">
        <f>IF(P16&gt;=0.695,1,0)</f>
        <v>1</v>
      </c>
      <c r="AK16" s="19">
        <f>IF(R16&gt;=0.495,1,0)</f>
        <v>1</v>
      </c>
      <c r="AL16" s="19">
        <f>IF(S16&gt;=3,1,0)</f>
        <v>1</v>
      </c>
      <c r="AM16" s="8">
        <f>IF(OR(Y16="YES",Z16="YES",AA16="YES"),1,0)</f>
        <v>0</v>
      </c>
      <c r="AN16" s="8">
        <f>IF(OR(AB16="YES",AC16="YES"),1,0)</f>
        <v>1</v>
      </c>
      <c r="AO16" s="8">
        <f>IF(AE16&gt;=0.59,1,0)</f>
        <v>1</v>
      </c>
      <c r="AP16" s="8">
        <f>SUM(AF16:AO16)</f>
        <v>6</v>
      </c>
      <c r="AQ16"/>
    </row>
    <row r="17" spans="1:43" s="28" customFormat="1" x14ac:dyDescent="0.25">
      <c r="A17" s="8" t="s">
        <v>2337</v>
      </c>
      <c r="B17" s="8" t="s">
        <v>2338</v>
      </c>
      <c r="C17" s="9" t="s">
        <v>1966</v>
      </c>
      <c r="D17" s="10" t="s">
        <v>1637</v>
      </c>
      <c r="E17" s="8" t="s">
        <v>1638</v>
      </c>
      <c r="F17" s="11">
        <v>35</v>
      </c>
      <c r="G17" s="11">
        <v>46</v>
      </c>
      <c r="H17" s="11">
        <f>G17-F17</f>
        <v>11</v>
      </c>
      <c r="I17" s="52">
        <f>H17/F17</f>
        <v>0.31428571428571428</v>
      </c>
      <c r="J17" s="11">
        <v>18</v>
      </c>
      <c r="K17" s="11">
        <v>13</v>
      </c>
      <c r="L17" s="14">
        <f>IFERROR(K17/J17,"0%")</f>
        <v>0.72222222222222221</v>
      </c>
      <c r="M17" s="8">
        <v>13</v>
      </c>
      <c r="N17" s="12">
        <f>M17/G17</f>
        <v>0.28260869565217389</v>
      </c>
      <c r="O17" s="8">
        <v>34</v>
      </c>
      <c r="P17" s="12">
        <f>O17/G17</f>
        <v>0.73913043478260865</v>
      </c>
      <c r="Q17" s="8">
        <v>14</v>
      </c>
      <c r="R17" s="12">
        <f>Q17/G17</f>
        <v>0.30434782608695654</v>
      </c>
      <c r="S17" s="8">
        <v>5</v>
      </c>
      <c r="T17" s="8">
        <v>0</v>
      </c>
      <c r="U17" s="8">
        <v>0</v>
      </c>
      <c r="V17" s="8"/>
      <c r="W17" s="8">
        <v>1</v>
      </c>
      <c r="X17" s="8">
        <v>0</v>
      </c>
      <c r="Y17" s="17">
        <f>IF(T17&gt;0,"YES",T17)</f>
        <v>0</v>
      </c>
      <c r="Z17" s="17">
        <f>IF(U17&gt;0,"YES",U17)</f>
        <v>0</v>
      </c>
      <c r="AA17" s="17">
        <f>IF(V17&gt;0,"YES",V17)</f>
        <v>0</v>
      </c>
      <c r="AB17" s="17" t="str">
        <f>IF(W17&gt;0,"YES",W17)</f>
        <v>YES</v>
      </c>
      <c r="AC17" s="17">
        <f>IF(X17&gt;0,"YES",X17)</f>
        <v>0</v>
      </c>
      <c r="AD17" s="8">
        <v>24</v>
      </c>
      <c r="AE17" s="12">
        <f>AD17/G17</f>
        <v>0.52173913043478259</v>
      </c>
      <c r="AF17" s="19">
        <f>IF(G17&gt;=35,1,0)</f>
        <v>1</v>
      </c>
      <c r="AG17" s="19">
        <f>IF(OR(I17&gt;=0.095,H17&gt;=10),1,0)</f>
        <v>1</v>
      </c>
      <c r="AH17" s="19">
        <f>IF(L17&gt;=0.495,1,0)</f>
        <v>1</v>
      </c>
      <c r="AI17" s="19">
        <f>IF(N17&gt;=0.395,1,0)</f>
        <v>0</v>
      </c>
      <c r="AJ17" s="19">
        <f>IF(P17&gt;=0.695,1,0)</f>
        <v>1</v>
      </c>
      <c r="AK17" s="19">
        <f>IF(R17&gt;=0.495,1,0)</f>
        <v>0</v>
      </c>
      <c r="AL17" s="19">
        <f>IF(S17&gt;=3,1,0)</f>
        <v>1</v>
      </c>
      <c r="AM17" s="8">
        <f>IF(OR(Y17="YES",Z17="YES",AA17="YES"),1,0)</f>
        <v>0</v>
      </c>
      <c r="AN17" s="8">
        <f>IF(OR(AB17="YES",AC17="YES"),1,0)</f>
        <v>1</v>
      </c>
      <c r="AO17" s="8">
        <f>IF(AE17&gt;=0.59,1,0)</f>
        <v>0</v>
      </c>
      <c r="AP17" s="8">
        <f>SUM(AF17:AO17)</f>
        <v>6</v>
      </c>
      <c r="AQ17"/>
    </row>
    <row r="18" spans="1:43" s="28" customFormat="1" x14ac:dyDescent="0.25">
      <c r="A18" s="8" t="s">
        <v>2337</v>
      </c>
      <c r="B18" s="8" t="s">
        <v>2338</v>
      </c>
      <c r="C18" s="9" t="s">
        <v>2279</v>
      </c>
      <c r="D18" s="10" t="s">
        <v>1639</v>
      </c>
      <c r="E18" s="8" t="s">
        <v>1640</v>
      </c>
      <c r="F18" s="11">
        <v>63</v>
      </c>
      <c r="G18" s="11">
        <v>46</v>
      </c>
      <c r="H18" s="11">
        <f>G18-F18</f>
        <v>-17</v>
      </c>
      <c r="I18" s="52">
        <f>H18/F18</f>
        <v>-0.26984126984126983</v>
      </c>
      <c r="J18" s="11">
        <v>37</v>
      </c>
      <c r="K18" s="11">
        <v>16</v>
      </c>
      <c r="L18" s="14">
        <f>IFERROR(K18/J18,"0%")</f>
        <v>0.43243243243243246</v>
      </c>
      <c r="M18" s="8">
        <v>29</v>
      </c>
      <c r="N18" s="12">
        <f>M18/G18</f>
        <v>0.63043478260869568</v>
      </c>
      <c r="O18" s="8">
        <v>35</v>
      </c>
      <c r="P18" s="12">
        <f>O18/G18</f>
        <v>0.76086956521739135</v>
      </c>
      <c r="Q18" s="8">
        <v>29</v>
      </c>
      <c r="R18" s="12">
        <f>Q18/G18</f>
        <v>0.63043478260869568</v>
      </c>
      <c r="S18" s="8">
        <v>15</v>
      </c>
      <c r="T18" s="8">
        <v>0</v>
      </c>
      <c r="U18" s="8">
        <v>1</v>
      </c>
      <c r="V18" s="8"/>
      <c r="W18" s="8">
        <v>1</v>
      </c>
      <c r="X18" s="8">
        <v>0</v>
      </c>
      <c r="Y18" s="17">
        <f>IF(T18&gt;0,"YES",T18)</f>
        <v>0</v>
      </c>
      <c r="Z18" s="17" t="str">
        <f>IF(U18&gt;0,"YES",U18)</f>
        <v>YES</v>
      </c>
      <c r="AA18" s="17">
        <f>IF(V18&gt;0,"YES",V18)</f>
        <v>0</v>
      </c>
      <c r="AB18" s="17" t="str">
        <f>IF(W18&gt;0,"YES",W18)</f>
        <v>YES</v>
      </c>
      <c r="AC18" s="17">
        <f>IF(X18&gt;0,"YES",X18)</f>
        <v>0</v>
      </c>
      <c r="AD18" s="8">
        <v>29</v>
      </c>
      <c r="AE18" s="12">
        <f>AD18/G18</f>
        <v>0.63043478260869568</v>
      </c>
      <c r="AF18" s="19">
        <f>IF(G18&gt;=35,1,0)</f>
        <v>1</v>
      </c>
      <c r="AG18" s="19">
        <f>IF(OR(I18&gt;=0.095,H18&gt;=10),1,0)</f>
        <v>0</v>
      </c>
      <c r="AH18" s="19">
        <f>IF(L18&gt;=0.495,1,0)</f>
        <v>0</v>
      </c>
      <c r="AI18" s="19">
        <f>IF(N18&gt;=0.395,1,0)</f>
        <v>1</v>
      </c>
      <c r="AJ18" s="19">
        <f>IF(P18&gt;=0.695,1,0)</f>
        <v>1</v>
      </c>
      <c r="AK18" s="19">
        <f>IF(R18&gt;=0.495,1,0)</f>
        <v>1</v>
      </c>
      <c r="AL18" s="19">
        <f>IF(S18&gt;=3,1,0)</f>
        <v>1</v>
      </c>
      <c r="AM18" s="8">
        <f>IF(OR(Y18="YES",Z18="YES",AA18="YES"),1,0)</f>
        <v>1</v>
      </c>
      <c r="AN18" s="8">
        <f>IF(OR(AB18="YES",AC18="YES"),1,0)</f>
        <v>1</v>
      </c>
      <c r="AO18" s="8">
        <f>IF(AE18&gt;=0.59,1,0)</f>
        <v>1</v>
      </c>
      <c r="AP18" s="8">
        <f>SUM(AF18:AO18)</f>
        <v>8</v>
      </c>
      <c r="AQ18"/>
    </row>
    <row r="19" spans="1:43" s="28" customFormat="1" x14ac:dyDescent="0.25">
      <c r="A19" s="8" t="s">
        <v>2337</v>
      </c>
      <c r="B19" s="8" t="s">
        <v>2338</v>
      </c>
      <c r="C19" s="9" t="s">
        <v>2034</v>
      </c>
      <c r="D19" s="10" t="s">
        <v>1647</v>
      </c>
      <c r="E19" s="8" t="s">
        <v>1648</v>
      </c>
      <c r="F19" s="11">
        <v>35</v>
      </c>
      <c r="G19" s="11">
        <v>39</v>
      </c>
      <c r="H19" s="11">
        <f>G19-F19</f>
        <v>4</v>
      </c>
      <c r="I19" s="52">
        <f>H19/F19</f>
        <v>0.11428571428571428</v>
      </c>
      <c r="J19" s="11">
        <v>12</v>
      </c>
      <c r="K19" s="11">
        <v>6</v>
      </c>
      <c r="L19" s="14">
        <f>IFERROR(K19/J19,"0%")</f>
        <v>0.5</v>
      </c>
      <c r="M19" s="8">
        <v>17</v>
      </c>
      <c r="N19" s="12">
        <f>M19/G19</f>
        <v>0.4358974358974359</v>
      </c>
      <c r="O19" s="8">
        <v>33</v>
      </c>
      <c r="P19" s="12">
        <f>O19/G19</f>
        <v>0.84615384615384615</v>
      </c>
      <c r="Q19" s="8">
        <v>22</v>
      </c>
      <c r="R19" s="12">
        <f>Q19/G19</f>
        <v>0.5641025641025641</v>
      </c>
      <c r="S19" s="8">
        <v>9</v>
      </c>
      <c r="T19" s="8">
        <v>0</v>
      </c>
      <c r="U19" s="8">
        <v>1</v>
      </c>
      <c r="V19" s="8"/>
      <c r="W19" s="8">
        <v>1</v>
      </c>
      <c r="X19" s="8">
        <v>1</v>
      </c>
      <c r="Y19" s="17">
        <f>IF(T19&gt;0,"YES",T19)</f>
        <v>0</v>
      </c>
      <c r="Z19" s="17" t="str">
        <f>IF(U19&gt;0,"YES",U19)</f>
        <v>YES</v>
      </c>
      <c r="AA19" s="17">
        <f>IF(V19&gt;0,"YES",V19)</f>
        <v>0</v>
      </c>
      <c r="AB19" s="17" t="str">
        <f>IF(W19&gt;0,"YES",W19)</f>
        <v>YES</v>
      </c>
      <c r="AC19" s="17" t="str">
        <f>IF(X19&gt;0,"YES",X19)</f>
        <v>YES</v>
      </c>
      <c r="AD19" s="8">
        <v>28</v>
      </c>
      <c r="AE19" s="12">
        <f>AD19/G19</f>
        <v>0.71794871794871795</v>
      </c>
      <c r="AF19" s="19">
        <f>IF(G19&gt;=35,1,0)</f>
        <v>1</v>
      </c>
      <c r="AG19" s="19">
        <f>IF(OR(I19&gt;=0.095,H19&gt;=10),1,0)</f>
        <v>1</v>
      </c>
      <c r="AH19" s="19">
        <f>IF(L19&gt;=0.495,1,0)</f>
        <v>1</v>
      </c>
      <c r="AI19" s="19">
        <f>IF(N19&gt;=0.395,1,0)</f>
        <v>1</v>
      </c>
      <c r="AJ19" s="19">
        <f>IF(P19&gt;=0.695,1,0)</f>
        <v>1</v>
      </c>
      <c r="AK19" s="19">
        <f>IF(R19&gt;=0.495,1,0)</f>
        <v>1</v>
      </c>
      <c r="AL19" s="19">
        <f>IF(S19&gt;=3,1,0)</f>
        <v>1</v>
      </c>
      <c r="AM19" s="8">
        <f>IF(OR(Y19="YES",Z19="YES",AA19="YES"),1,0)</f>
        <v>1</v>
      </c>
      <c r="AN19" s="8">
        <f>IF(OR(AB19="YES",AC19="YES"),1,0)</f>
        <v>1</v>
      </c>
      <c r="AO19" s="8">
        <f>IF(AE19&gt;=0.59,1,0)</f>
        <v>1</v>
      </c>
      <c r="AP19" s="8">
        <f>SUM(AF19:AO19)</f>
        <v>10</v>
      </c>
      <c r="AQ19"/>
    </row>
    <row r="20" spans="1:43" s="28" customFormat="1" x14ac:dyDescent="0.25">
      <c r="A20" s="8" t="s">
        <v>2337</v>
      </c>
      <c r="B20" s="8" t="s">
        <v>2338</v>
      </c>
      <c r="C20" s="9" t="s">
        <v>1992</v>
      </c>
      <c r="D20" s="10" t="s">
        <v>1649</v>
      </c>
      <c r="E20" s="8" t="s">
        <v>1650</v>
      </c>
      <c r="F20" s="11">
        <v>27</v>
      </c>
      <c r="G20" s="11">
        <v>30</v>
      </c>
      <c r="H20" s="11">
        <f>G20-F20</f>
        <v>3</v>
      </c>
      <c r="I20" s="52">
        <f>H20/F20</f>
        <v>0.1111111111111111</v>
      </c>
      <c r="J20" s="11">
        <v>16</v>
      </c>
      <c r="K20" s="11">
        <v>8</v>
      </c>
      <c r="L20" s="14">
        <f>IFERROR(K20/J20,"0%")</f>
        <v>0.5</v>
      </c>
      <c r="M20" s="8">
        <v>5</v>
      </c>
      <c r="N20" s="12">
        <f>M20/G20</f>
        <v>0.16666666666666666</v>
      </c>
      <c r="O20" s="8">
        <v>22</v>
      </c>
      <c r="P20" s="12">
        <f>O20/G20</f>
        <v>0.73333333333333328</v>
      </c>
      <c r="Q20" s="8">
        <v>7</v>
      </c>
      <c r="R20" s="12">
        <f>Q20/G20</f>
        <v>0.23333333333333334</v>
      </c>
      <c r="S20" s="8">
        <v>8</v>
      </c>
      <c r="T20" s="8">
        <v>0</v>
      </c>
      <c r="U20" s="8">
        <v>1</v>
      </c>
      <c r="V20" s="8"/>
      <c r="W20" s="8">
        <v>2</v>
      </c>
      <c r="X20" s="8">
        <v>0</v>
      </c>
      <c r="Y20" s="17">
        <f>IF(T20&gt;0,"YES",T20)</f>
        <v>0</v>
      </c>
      <c r="Z20" s="17" t="str">
        <f>IF(U20&gt;0,"YES",U20)</f>
        <v>YES</v>
      </c>
      <c r="AA20" s="17">
        <f>IF(V20&gt;0,"YES",V20)</f>
        <v>0</v>
      </c>
      <c r="AB20" s="17" t="str">
        <f>IF(W20&gt;0,"YES",W20)</f>
        <v>YES</v>
      </c>
      <c r="AC20" s="17">
        <f>IF(X20&gt;0,"YES",X20)</f>
        <v>0</v>
      </c>
      <c r="AD20" s="8">
        <v>21</v>
      </c>
      <c r="AE20" s="12">
        <f>AD20/G20</f>
        <v>0.7</v>
      </c>
      <c r="AF20" s="19">
        <f>IF(G20&gt;=35,1,0)</f>
        <v>0</v>
      </c>
      <c r="AG20" s="19">
        <f>IF(OR(I20&gt;=0.095,H20&gt;=10),1,0)</f>
        <v>1</v>
      </c>
      <c r="AH20" s="19">
        <f>IF(L20&gt;=0.495,1,0)</f>
        <v>1</v>
      </c>
      <c r="AI20" s="19">
        <f>IF(N20&gt;=0.395,1,0)</f>
        <v>0</v>
      </c>
      <c r="AJ20" s="19">
        <f>IF(P20&gt;=0.695,1,0)</f>
        <v>1</v>
      </c>
      <c r="AK20" s="19">
        <f>IF(R20&gt;=0.495,1,0)</f>
        <v>0</v>
      </c>
      <c r="AL20" s="19">
        <f>IF(S20&gt;=3,1,0)</f>
        <v>1</v>
      </c>
      <c r="AM20" s="8">
        <f>IF(OR(Y20="YES",Z20="YES",AA20="YES"),1,0)</f>
        <v>1</v>
      </c>
      <c r="AN20" s="8">
        <f>IF(OR(AB20="YES",AC20="YES"),1,0)</f>
        <v>1</v>
      </c>
      <c r="AO20" s="8">
        <f>IF(AE20&gt;=0.59,1,0)</f>
        <v>1</v>
      </c>
      <c r="AP20" s="8">
        <f>SUM(AF20:AO20)</f>
        <v>7</v>
      </c>
      <c r="AQ20"/>
    </row>
    <row r="21" spans="1:43" s="28" customFormat="1" hidden="1" x14ac:dyDescent="0.25">
      <c r="A21" s="8" t="s">
        <v>2337</v>
      </c>
      <c r="B21" s="8" t="s">
        <v>2338</v>
      </c>
      <c r="C21" s="9" t="s">
        <v>1967</v>
      </c>
      <c r="D21" s="10" t="s">
        <v>1641</v>
      </c>
      <c r="E21" s="8" t="s">
        <v>1642</v>
      </c>
      <c r="F21" s="11">
        <v>18</v>
      </c>
      <c r="G21" s="11">
        <v>19</v>
      </c>
      <c r="H21" s="11">
        <f>G21-F21</f>
        <v>1</v>
      </c>
      <c r="I21" s="52">
        <f>H21/F21</f>
        <v>5.5555555555555552E-2</v>
      </c>
      <c r="J21" s="11">
        <v>8</v>
      </c>
      <c r="K21" s="11">
        <v>4</v>
      </c>
      <c r="L21" s="14">
        <f>IFERROR(K21/J21,"0%")</f>
        <v>0.5</v>
      </c>
      <c r="M21" s="8">
        <v>6</v>
      </c>
      <c r="N21" s="12">
        <f>M21/G21</f>
        <v>0.31578947368421051</v>
      </c>
      <c r="O21" s="8">
        <v>12</v>
      </c>
      <c r="P21" s="12">
        <f>O21/G21</f>
        <v>0.63157894736842102</v>
      </c>
      <c r="Q21" s="8">
        <v>9</v>
      </c>
      <c r="R21" s="12">
        <f>Q21/G21</f>
        <v>0.47368421052631576</v>
      </c>
      <c r="S21" s="8">
        <v>9</v>
      </c>
      <c r="T21" s="8">
        <v>0</v>
      </c>
      <c r="U21" s="8">
        <v>0</v>
      </c>
      <c r="V21" s="8"/>
      <c r="W21" s="8">
        <v>0</v>
      </c>
      <c r="X21" s="8">
        <v>0</v>
      </c>
      <c r="Y21" s="17">
        <f>IF(T21&gt;0,"YES",T21)</f>
        <v>0</v>
      </c>
      <c r="Z21" s="17">
        <f>IF(U21&gt;0,"YES",U21)</f>
        <v>0</v>
      </c>
      <c r="AA21" s="17">
        <f>IF(V21&gt;0,"YES",V21)</f>
        <v>0</v>
      </c>
      <c r="AB21" s="17">
        <f>IF(W21&gt;0,"YES",W21)</f>
        <v>0</v>
      </c>
      <c r="AC21" s="17">
        <f>IF(X21&gt;0,"YES",X21)</f>
        <v>0</v>
      </c>
      <c r="AD21" s="8">
        <v>8</v>
      </c>
      <c r="AE21" s="12">
        <f>AD21/G21</f>
        <v>0.42105263157894735</v>
      </c>
      <c r="AF21" s="19">
        <f>IF(G21&gt;=35,1,0)</f>
        <v>0</v>
      </c>
      <c r="AG21" s="19">
        <f>IF(OR(I21&gt;=0.095,H21&gt;=10),1,0)</f>
        <v>0</v>
      </c>
      <c r="AH21" s="19">
        <f>IF(L21&gt;=0.495,1,0)</f>
        <v>1</v>
      </c>
      <c r="AI21" s="19">
        <f>IF(N21&gt;=0.395,1,0)</f>
        <v>0</v>
      </c>
      <c r="AJ21" s="19">
        <f>IF(P21&gt;=0.695,1,0)</f>
        <v>0</v>
      </c>
      <c r="AK21" s="19">
        <f>IF(R21&gt;=0.495,1,0)</f>
        <v>0</v>
      </c>
      <c r="AL21" s="19">
        <f>IF(S21&gt;=3,1,0)</f>
        <v>1</v>
      </c>
      <c r="AM21" s="8">
        <f>IF(OR(Y21="YES",Z21="YES",AA21="YES"),1,0)</f>
        <v>0</v>
      </c>
      <c r="AN21" s="8">
        <f>IF(OR(AB21="YES",AC21="YES"),1,0)</f>
        <v>0</v>
      </c>
      <c r="AO21" s="8">
        <f>IF(AE21&gt;=0.59,1,0)</f>
        <v>0</v>
      </c>
      <c r="AP21" s="8">
        <f>SUM(AF21:AO21)</f>
        <v>2</v>
      </c>
      <c r="AQ21"/>
    </row>
    <row r="22" spans="1:43" s="28" customFormat="1" hidden="1" x14ac:dyDescent="0.25">
      <c r="A22" s="8" t="s">
        <v>2337</v>
      </c>
      <c r="B22" s="8" t="s">
        <v>2338</v>
      </c>
      <c r="C22" s="9" t="s">
        <v>2122</v>
      </c>
      <c r="D22" s="10" t="s">
        <v>1629</v>
      </c>
      <c r="E22" s="8" t="s">
        <v>1630</v>
      </c>
      <c r="F22" s="11">
        <v>20</v>
      </c>
      <c r="G22" s="11">
        <v>18</v>
      </c>
      <c r="H22" s="11">
        <f>G22-F22</f>
        <v>-2</v>
      </c>
      <c r="I22" s="52">
        <f>H22/F22</f>
        <v>-0.1</v>
      </c>
      <c r="J22" s="11">
        <v>9</v>
      </c>
      <c r="K22" s="11">
        <v>3</v>
      </c>
      <c r="L22" s="14">
        <f>IFERROR(K22/J22,"0%")</f>
        <v>0.33333333333333331</v>
      </c>
      <c r="M22" s="8">
        <v>9</v>
      </c>
      <c r="N22" s="12">
        <f>M22/G22</f>
        <v>0.5</v>
      </c>
      <c r="O22" s="8">
        <v>12</v>
      </c>
      <c r="P22" s="12">
        <f>O22/G22</f>
        <v>0.66666666666666663</v>
      </c>
      <c r="Q22" s="8">
        <v>11</v>
      </c>
      <c r="R22" s="12">
        <f>Q22/G22</f>
        <v>0.61111111111111116</v>
      </c>
      <c r="S22" s="8">
        <v>5</v>
      </c>
      <c r="T22" s="8">
        <v>0</v>
      </c>
      <c r="U22" s="8">
        <v>0</v>
      </c>
      <c r="V22" s="8"/>
      <c r="W22" s="8">
        <v>0</v>
      </c>
      <c r="X22" s="8">
        <v>1</v>
      </c>
      <c r="Y22" s="17">
        <f>IF(T22&gt;0,"YES",T22)</f>
        <v>0</v>
      </c>
      <c r="Z22" s="17">
        <f>IF(U22&gt;0,"YES",U22)</f>
        <v>0</v>
      </c>
      <c r="AA22" s="17">
        <f>IF(V22&gt;0,"YES",V22)</f>
        <v>0</v>
      </c>
      <c r="AB22" s="17">
        <f>IF(W22&gt;0,"YES",W22)</f>
        <v>0</v>
      </c>
      <c r="AC22" s="17" t="str">
        <f>IF(X22&gt;0,"YES",X22)</f>
        <v>YES</v>
      </c>
      <c r="AD22" s="8">
        <v>10</v>
      </c>
      <c r="AE22" s="12">
        <f>AD22/G22</f>
        <v>0.55555555555555558</v>
      </c>
      <c r="AF22" s="19">
        <f>IF(G22&gt;=35,1,0)</f>
        <v>0</v>
      </c>
      <c r="AG22" s="19">
        <f>IF(OR(I22&gt;=0.095,H22&gt;=10),1,0)</f>
        <v>0</v>
      </c>
      <c r="AH22" s="19">
        <f>IF(L22&gt;=0.495,1,0)</f>
        <v>0</v>
      </c>
      <c r="AI22" s="19">
        <f>IF(N22&gt;=0.395,1,0)</f>
        <v>1</v>
      </c>
      <c r="AJ22" s="19">
        <f>IF(P22&gt;=0.695,1,0)</f>
        <v>0</v>
      </c>
      <c r="AK22" s="19">
        <f>IF(R22&gt;=0.495,1,0)</f>
        <v>1</v>
      </c>
      <c r="AL22" s="19">
        <f>IF(S22&gt;=3,1,0)</f>
        <v>1</v>
      </c>
      <c r="AM22" s="8">
        <f>IF(OR(Y22="YES",Z22="YES",AA22="YES"),1,0)</f>
        <v>0</v>
      </c>
      <c r="AN22" s="8">
        <f>IF(OR(AB22="YES",AC22="YES"),1,0)</f>
        <v>1</v>
      </c>
      <c r="AO22" s="8">
        <f>IF(AE22&gt;=0.59,1,0)</f>
        <v>0</v>
      </c>
      <c r="AP22" s="8">
        <f>SUM(AF22:AO22)</f>
        <v>4</v>
      </c>
      <c r="AQ22"/>
    </row>
    <row r="23" spans="1:43" s="28" customFormat="1" hidden="1" x14ac:dyDescent="0.25">
      <c r="A23" s="8" t="s">
        <v>2337</v>
      </c>
      <c r="B23" s="8" t="s">
        <v>2338</v>
      </c>
      <c r="C23" s="9" t="s">
        <v>2035</v>
      </c>
      <c r="D23" s="10" t="s">
        <v>1652</v>
      </c>
      <c r="E23" s="8" t="s">
        <v>1653</v>
      </c>
      <c r="F23" s="11">
        <v>5</v>
      </c>
      <c r="G23" s="11">
        <v>13</v>
      </c>
      <c r="H23" s="11">
        <f>G23-F23</f>
        <v>8</v>
      </c>
      <c r="I23" s="52">
        <f>H23/F23</f>
        <v>1.6</v>
      </c>
      <c r="J23" s="11">
        <v>3</v>
      </c>
      <c r="K23" s="11">
        <v>0</v>
      </c>
      <c r="L23" s="14">
        <f>IFERROR(K23/J23,"0")</f>
        <v>0</v>
      </c>
      <c r="M23" s="8">
        <v>4</v>
      </c>
      <c r="N23" s="12">
        <f>M23/G23</f>
        <v>0.30769230769230771</v>
      </c>
      <c r="O23" s="8">
        <v>8</v>
      </c>
      <c r="P23" s="12">
        <f>O23/G23</f>
        <v>0.61538461538461542</v>
      </c>
      <c r="Q23" s="8">
        <v>4</v>
      </c>
      <c r="R23" s="12">
        <f>Q23/G23</f>
        <v>0.30769230769230771</v>
      </c>
      <c r="S23" s="8">
        <v>3</v>
      </c>
      <c r="T23" s="8">
        <v>0</v>
      </c>
      <c r="U23" s="8">
        <v>0</v>
      </c>
      <c r="V23" s="8"/>
      <c r="W23" s="8">
        <v>2</v>
      </c>
      <c r="X23" s="8">
        <v>0</v>
      </c>
      <c r="Y23" s="17">
        <f>IF(T23&gt;0,"YES",T23)</f>
        <v>0</v>
      </c>
      <c r="Z23" s="17">
        <f>IF(U23&gt;0,"YES",U23)</f>
        <v>0</v>
      </c>
      <c r="AA23" s="17">
        <f>IF(V23&gt;0,"YES",V23)</f>
        <v>0</v>
      </c>
      <c r="AB23" s="17" t="str">
        <f>IF(W23&gt;0,"YES",W23)</f>
        <v>YES</v>
      </c>
      <c r="AC23" s="17">
        <f>IF(X23&gt;0,"YES",X23)</f>
        <v>0</v>
      </c>
      <c r="AD23" s="8">
        <v>4</v>
      </c>
      <c r="AE23" s="12">
        <f>AD23/G23</f>
        <v>0.30769230769230771</v>
      </c>
      <c r="AF23" s="19">
        <f>IF(G23&gt;=35,1,0)</f>
        <v>0</v>
      </c>
      <c r="AG23" s="19">
        <f>IF(OR(I23&gt;=0.095,H23&gt;=10),1,0)</f>
        <v>1</v>
      </c>
      <c r="AH23" s="19">
        <f>IF(L23&gt;=0.495,1,0)</f>
        <v>0</v>
      </c>
      <c r="AI23" s="19">
        <f>IF(N23&gt;=0.395,1,0)</f>
        <v>0</v>
      </c>
      <c r="AJ23" s="19">
        <f>IF(P23&gt;=0.695,1,0)</f>
        <v>0</v>
      </c>
      <c r="AK23" s="19">
        <f>IF(R23&gt;=0.495,1,0)</f>
        <v>0</v>
      </c>
      <c r="AL23" s="19">
        <f>IF(S23&gt;=3,1,0)</f>
        <v>1</v>
      </c>
      <c r="AM23" s="8">
        <f>IF(OR(Y23="YES",Z23="YES",AA23="YES"),1,0)</f>
        <v>0</v>
      </c>
      <c r="AN23" s="8">
        <f>IF(OR(AB23="YES",AC23="YES"),1,0)</f>
        <v>1</v>
      </c>
      <c r="AO23" s="8">
        <f>IF(AE23&gt;=0.59,1,0)</f>
        <v>0</v>
      </c>
      <c r="AP23" s="8">
        <f>SUM(AF23:AO23)</f>
        <v>3</v>
      </c>
      <c r="AQ23"/>
    </row>
    <row r="24" spans="1:43" s="28" customFormat="1" hidden="1" x14ac:dyDescent="0.25">
      <c r="A24" s="8" t="s">
        <v>2337</v>
      </c>
      <c r="B24" s="8" t="s">
        <v>2338</v>
      </c>
      <c r="C24" s="9" t="s">
        <v>2147</v>
      </c>
      <c r="D24" s="10" t="s">
        <v>1643</v>
      </c>
      <c r="E24" s="8" t="s">
        <v>1644</v>
      </c>
      <c r="F24" s="11">
        <v>8</v>
      </c>
      <c r="G24" s="11">
        <v>11</v>
      </c>
      <c r="H24" s="11">
        <f>G24-F24</f>
        <v>3</v>
      </c>
      <c r="I24" s="52">
        <f>H24/F24</f>
        <v>0.375</v>
      </c>
      <c r="J24" s="11">
        <v>2</v>
      </c>
      <c r="K24" s="11">
        <v>1</v>
      </c>
      <c r="L24" s="14">
        <f>IFERROR(K24/J24,"0%")</f>
        <v>0.5</v>
      </c>
      <c r="M24" s="8">
        <v>3</v>
      </c>
      <c r="N24" s="12">
        <f>M24/G24</f>
        <v>0.27272727272727271</v>
      </c>
      <c r="O24" s="8">
        <v>10</v>
      </c>
      <c r="P24" s="12">
        <f>O24/G24</f>
        <v>0.90909090909090906</v>
      </c>
      <c r="Q24" s="8">
        <v>5</v>
      </c>
      <c r="R24" s="12">
        <f>Q24/G24</f>
        <v>0.45454545454545453</v>
      </c>
      <c r="S24" s="8">
        <v>5</v>
      </c>
      <c r="T24" s="8">
        <v>0</v>
      </c>
      <c r="U24" s="8">
        <v>0</v>
      </c>
      <c r="V24" s="8"/>
      <c r="W24" s="8">
        <v>1</v>
      </c>
      <c r="X24" s="8">
        <v>0</v>
      </c>
      <c r="Y24" s="17">
        <f>IF(T24&gt;0,"YES",T24)</f>
        <v>0</v>
      </c>
      <c r="Z24" s="17">
        <f>IF(U24&gt;0,"YES",U24)</f>
        <v>0</v>
      </c>
      <c r="AA24" s="17">
        <f>IF(V24&gt;0,"YES",V24)</f>
        <v>0</v>
      </c>
      <c r="AB24" s="17" t="str">
        <f>IF(W24&gt;0,"YES",W24)</f>
        <v>YES</v>
      </c>
      <c r="AC24" s="17">
        <f>IF(X24&gt;0,"YES",X24)</f>
        <v>0</v>
      </c>
      <c r="AD24" s="8">
        <v>4</v>
      </c>
      <c r="AE24" s="12">
        <f>AD24/G24</f>
        <v>0.36363636363636365</v>
      </c>
      <c r="AF24" s="19">
        <f>IF(G24&gt;=35,1,0)</f>
        <v>0</v>
      </c>
      <c r="AG24" s="19">
        <f>IF(OR(I24&gt;=0.095,H24&gt;=10),1,0)</f>
        <v>1</v>
      </c>
      <c r="AH24" s="19">
        <f>IF(L24&gt;=0.495,1,0)</f>
        <v>1</v>
      </c>
      <c r="AI24" s="19">
        <f>IF(N24&gt;=0.395,1,0)</f>
        <v>0</v>
      </c>
      <c r="AJ24" s="19">
        <f>IF(P24&gt;=0.695,1,0)</f>
        <v>1</v>
      </c>
      <c r="AK24" s="19">
        <f>IF(R24&gt;=0.495,1,0)</f>
        <v>0</v>
      </c>
      <c r="AL24" s="19">
        <f>IF(S24&gt;=3,1,0)</f>
        <v>1</v>
      </c>
      <c r="AM24" s="8">
        <f>IF(OR(Y24="YES",Z24="YES",AA24="YES"),1,0)</f>
        <v>0</v>
      </c>
      <c r="AN24" s="8">
        <f>IF(OR(AB24="YES",AC24="YES"),1,0)</f>
        <v>1</v>
      </c>
      <c r="AO24" s="8">
        <f>IF(AE24&gt;=0.59,1,0)</f>
        <v>0</v>
      </c>
      <c r="AP24" s="8">
        <f>SUM(AF24:AO24)</f>
        <v>5</v>
      </c>
      <c r="AQ24"/>
    </row>
    <row r="25" spans="1:43" s="28" customFormat="1" hidden="1" x14ac:dyDescent="0.25">
      <c r="A25" s="8" t="s">
        <v>2337</v>
      </c>
      <c r="B25" s="8" t="s">
        <v>2338</v>
      </c>
      <c r="C25" s="9" t="s">
        <v>2110</v>
      </c>
      <c r="D25" s="10" t="s">
        <v>1635</v>
      </c>
      <c r="E25" s="8" t="s">
        <v>1636</v>
      </c>
      <c r="F25" s="11">
        <v>12</v>
      </c>
      <c r="G25" s="11">
        <v>10</v>
      </c>
      <c r="H25" s="11">
        <f>G25-F25</f>
        <v>-2</v>
      </c>
      <c r="I25" s="52">
        <f>H25/F25</f>
        <v>-0.16666666666666666</v>
      </c>
      <c r="J25" s="11">
        <v>5</v>
      </c>
      <c r="K25" s="11">
        <v>1</v>
      </c>
      <c r="L25" s="14">
        <f>IFERROR(K25/J25,"0%")</f>
        <v>0.2</v>
      </c>
      <c r="M25" s="8">
        <v>5</v>
      </c>
      <c r="N25" s="12">
        <f>M25/G25</f>
        <v>0.5</v>
      </c>
      <c r="O25" s="8">
        <v>7</v>
      </c>
      <c r="P25" s="12">
        <f>O25/G25</f>
        <v>0.7</v>
      </c>
      <c r="Q25" s="8">
        <v>2</v>
      </c>
      <c r="R25" s="12">
        <f>Q25/G25</f>
        <v>0.2</v>
      </c>
      <c r="S25" s="8">
        <v>3</v>
      </c>
      <c r="T25" s="8">
        <v>0</v>
      </c>
      <c r="U25" s="8">
        <v>0</v>
      </c>
      <c r="V25" s="8"/>
      <c r="W25" s="8">
        <v>3</v>
      </c>
      <c r="X25" s="8">
        <v>0</v>
      </c>
      <c r="Y25" s="17">
        <f>IF(T25&gt;0,"YES",T25)</f>
        <v>0</v>
      </c>
      <c r="Z25" s="17">
        <f>IF(U25&gt;0,"YES",U25)</f>
        <v>0</v>
      </c>
      <c r="AA25" s="17">
        <f>IF(V25&gt;0,"YES",V25)</f>
        <v>0</v>
      </c>
      <c r="AB25" s="17" t="str">
        <f>IF(W25&gt;0,"YES",W25)</f>
        <v>YES</v>
      </c>
      <c r="AC25" s="17">
        <f>IF(X25&gt;0,"YES",X25)</f>
        <v>0</v>
      </c>
      <c r="AD25" s="8">
        <v>8</v>
      </c>
      <c r="AE25" s="12">
        <f>AD25/G25</f>
        <v>0.8</v>
      </c>
      <c r="AF25" s="19">
        <f>IF(G25&gt;=35,1,0)</f>
        <v>0</v>
      </c>
      <c r="AG25" s="19">
        <f>IF(OR(I25&gt;=0.095,H25&gt;=10),1,0)</f>
        <v>0</v>
      </c>
      <c r="AH25" s="19">
        <f>IF(L25&gt;=0.495,1,0)</f>
        <v>0</v>
      </c>
      <c r="AI25" s="19">
        <f>IF(N25&gt;=0.395,1,0)</f>
        <v>1</v>
      </c>
      <c r="AJ25" s="19">
        <f>IF(P25&gt;=0.695,1,0)</f>
        <v>1</v>
      </c>
      <c r="AK25" s="19">
        <f>IF(R25&gt;=0.495,1,0)</f>
        <v>0</v>
      </c>
      <c r="AL25" s="19">
        <f>IF(S25&gt;=3,1,0)</f>
        <v>1</v>
      </c>
      <c r="AM25" s="8">
        <f>IF(OR(Y25="YES",Z25="YES",AA25="YES"),1,0)</f>
        <v>0</v>
      </c>
      <c r="AN25" s="8">
        <f>IF(OR(AB25="YES",AC25="YES"),1,0)</f>
        <v>1</v>
      </c>
      <c r="AO25" s="8">
        <f>IF(AE25&gt;=0.59,1,0)</f>
        <v>1</v>
      </c>
      <c r="AP25" s="8">
        <f>SUM(AF25:AO25)</f>
        <v>5</v>
      </c>
      <c r="AQ25"/>
    </row>
    <row r="26" spans="1:43" s="28" customFormat="1" hidden="1" x14ac:dyDescent="0.25">
      <c r="A26" s="8" t="s">
        <v>2389</v>
      </c>
      <c r="B26" s="8" t="s">
        <v>2390</v>
      </c>
      <c r="C26" s="9" t="s">
        <v>2151</v>
      </c>
      <c r="D26" s="10" t="s">
        <v>1292</v>
      </c>
      <c r="E26" s="8" t="s">
        <v>1293</v>
      </c>
      <c r="F26" s="11">
        <v>11</v>
      </c>
      <c r="G26" s="11">
        <v>20</v>
      </c>
      <c r="H26" s="11">
        <f>G26-F26</f>
        <v>9</v>
      </c>
      <c r="I26" s="52">
        <f>H26/F26</f>
        <v>0.81818181818181823</v>
      </c>
      <c r="J26" s="11">
        <v>6</v>
      </c>
      <c r="K26" s="11">
        <v>3</v>
      </c>
      <c r="L26" s="14">
        <f>IFERROR(K26/J26,"0%")</f>
        <v>0.5</v>
      </c>
      <c r="M26" s="8">
        <v>6</v>
      </c>
      <c r="N26" s="12">
        <f>M26/G26</f>
        <v>0.3</v>
      </c>
      <c r="O26" s="8">
        <v>12</v>
      </c>
      <c r="P26" s="12">
        <f>O26/G26</f>
        <v>0.6</v>
      </c>
      <c r="Q26" s="8">
        <v>6</v>
      </c>
      <c r="R26" s="12">
        <f>Q26/G26</f>
        <v>0.3</v>
      </c>
      <c r="S26" s="8">
        <v>1</v>
      </c>
      <c r="T26" s="8">
        <v>0</v>
      </c>
      <c r="U26" s="8">
        <v>0</v>
      </c>
      <c r="V26" s="8"/>
      <c r="W26" s="8">
        <v>1</v>
      </c>
      <c r="X26" s="8">
        <v>0</v>
      </c>
      <c r="Y26" s="17">
        <f>IF(T26&gt;0,"YES",T26)</f>
        <v>0</v>
      </c>
      <c r="Z26" s="17">
        <f>IF(U26&gt;0,"YES",U26)</f>
        <v>0</v>
      </c>
      <c r="AA26" s="17">
        <f>IF(V26&gt;0,"YES",V26)</f>
        <v>0</v>
      </c>
      <c r="AB26" s="17" t="str">
        <f>IF(W26&gt;0,"YES",W26)</f>
        <v>YES</v>
      </c>
      <c r="AC26" s="17">
        <f>IF(X26&gt;0,"YES",X26)</f>
        <v>0</v>
      </c>
      <c r="AD26" s="8">
        <v>8</v>
      </c>
      <c r="AE26" s="12">
        <f>AD26/G26</f>
        <v>0.4</v>
      </c>
      <c r="AF26" s="19">
        <f>IF(G26&gt;=35,1,0)</f>
        <v>0</v>
      </c>
      <c r="AG26" s="19">
        <f>IF(OR(I26&gt;=0.095,H26&gt;=10),1,0)</f>
        <v>1</v>
      </c>
      <c r="AH26" s="19">
        <f>IF(L26&gt;=0.495,1,0)</f>
        <v>1</v>
      </c>
      <c r="AI26" s="19">
        <f>IF(N26&gt;=0.395,1,0)</f>
        <v>0</v>
      </c>
      <c r="AJ26" s="19">
        <f>IF(P26&gt;=0.695,1,0)</f>
        <v>0</v>
      </c>
      <c r="AK26" s="19">
        <f>IF(R26&gt;=0.495,1,0)</f>
        <v>0</v>
      </c>
      <c r="AL26" s="19">
        <f>IF(S26&gt;=3,1,0)</f>
        <v>0</v>
      </c>
      <c r="AM26" s="8">
        <f>IF(OR(Y26="YES",Z26="YES",AA26="YES"),1,0)</f>
        <v>0</v>
      </c>
      <c r="AN26" s="8">
        <f>IF(OR(AB26="YES",AC26="YES"),1,0)</f>
        <v>1</v>
      </c>
      <c r="AO26" s="8">
        <f>IF(AE26&gt;=0.59,1,0)</f>
        <v>0</v>
      </c>
      <c r="AP26" s="8">
        <f>SUM(AF26:AO26)</f>
        <v>3</v>
      </c>
      <c r="AQ26"/>
    </row>
    <row r="27" spans="1:43" s="28" customFormat="1" hidden="1" x14ac:dyDescent="0.25">
      <c r="A27" s="8" t="s">
        <v>2389</v>
      </c>
      <c r="B27" s="8" t="s">
        <v>2390</v>
      </c>
      <c r="C27" s="9" t="s">
        <v>2143</v>
      </c>
      <c r="D27" s="10" t="s">
        <v>1300</v>
      </c>
      <c r="E27" s="8" t="s">
        <v>1301</v>
      </c>
      <c r="F27" s="11">
        <v>14</v>
      </c>
      <c r="G27" s="11">
        <v>18</v>
      </c>
      <c r="H27" s="11">
        <f>G27-F27</f>
        <v>4</v>
      </c>
      <c r="I27" s="52">
        <f>H27/F27</f>
        <v>0.2857142857142857</v>
      </c>
      <c r="J27" s="11">
        <v>4</v>
      </c>
      <c r="K27" s="11">
        <v>2</v>
      </c>
      <c r="L27" s="14">
        <f>IFERROR(K27/J27,"0%")</f>
        <v>0.5</v>
      </c>
      <c r="M27" s="8">
        <v>2</v>
      </c>
      <c r="N27" s="12">
        <f>M27/G27</f>
        <v>0.1111111111111111</v>
      </c>
      <c r="O27" s="8">
        <v>16</v>
      </c>
      <c r="P27" s="12">
        <f>O27/G27</f>
        <v>0.88888888888888884</v>
      </c>
      <c r="Q27" s="8">
        <v>1</v>
      </c>
      <c r="R27" s="12">
        <f>Q27/G27</f>
        <v>5.5555555555555552E-2</v>
      </c>
      <c r="S27" s="8">
        <v>4</v>
      </c>
      <c r="T27" s="8">
        <v>0</v>
      </c>
      <c r="U27" s="8">
        <v>0</v>
      </c>
      <c r="V27" s="8"/>
      <c r="W27" s="8">
        <v>0</v>
      </c>
      <c r="X27" s="8">
        <v>0</v>
      </c>
      <c r="Y27" s="17">
        <f>IF(T27&gt;0,"YES",T27)</f>
        <v>0</v>
      </c>
      <c r="Z27" s="17">
        <f>IF(U27&gt;0,"YES",U27)</f>
        <v>0</v>
      </c>
      <c r="AA27" s="17">
        <f>IF(V27&gt;0,"YES",V27)</f>
        <v>0</v>
      </c>
      <c r="AB27" s="17">
        <f>IF(W27&gt;0,"YES",W27)</f>
        <v>0</v>
      </c>
      <c r="AC27" s="17">
        <f>IF(X27&gt;0,"YES",X27)</f>
        <v>0</v>
      </c>
      <c r="AD27" s="8">
        <v>2</v>
      </c>
      <c r="AE27" s="12">
        <f>AD27/G27</f>
        <v>0.1111111111111111</v>
      </c>
      <c r="AF27" s="19">
        <f>IF(G27&gt;=35,1,0)</f>
        <v>0</v>
      </c>
      <c r="AG27" s="19">
        <f>IF(OR(I27&gt;=0.095,H27&gt;=10),1,0)</f>
        <v>1</v>
      </c>
      <c r="AH27" s="19">
        <f>IF(L27&gt;=0.495,1,0)</f>
        <v>1</v>
      </c>
      <c r="AI27" s="19">
        <f>IF(N27&gt;=0.395,1,0)</f>
        <v>0</v>
      </c>
      <c r="AJ27" s="19">
        <f>IF(P27&gt;=0.695,1,0)</f>
        <v>1</v>
      </c>
      <c r="AK27" s="19">
        <f>IF(R27&gt;=0.495,1,0)</f>
        <v>0</v>
      </c>
      <c r="AL27" s="19">
        <f>IF(S27&gt;=3,1,0)</f>
        <v>1</v>
      </c>
      <c r="AM27" s="8">
        <f>IF(OR(Y27="YES",Z27="YES",AA27="YES"),1,0)</f>
        <v>0</v>
      </c>
      <c r="AN27" s="8">
        <f>IF(OR(AB27="YES",AC27="YES"),1,0)</f>
        <v>0</v>
      </c>
      <c r="AO27" s="8">
        <f>IF(AE27&gt;=0.59,1,0)</f>
        <v>0</v>
      </c>
      <c r="AP27" s="8">
        <f>SUM(AF27:AO27)</f>
        <v>4</v>
      </c>
      <c r="AQ27"/>
    </row>
    <row r="28" spans="1:43" s="28" customFormat="1" x14ac:dyDescent="0.25">
      <c r="A28" s="8" t="s">
        <v>2389</v>
      </c>
      <c r="B28" s="8" t="s">
        <v>2390</v>
      </c>
      <c r="C28" s="9" t="s">
        <v>1962</v>
      </c>
      <c r="D28" s="10" t="s">
        <v>1294</v>
      </c>
      <c r="E28" s="8" t="s">
        <v>1295</v>
      </c>
      <c r="F28" s="11">
        <v>49</v>
      </c>
      <c r="G28" s="11">
        <v>42</v>
      </c>
      <c r="H28" s="11">
        <f>G28-F28</f>
        <v>-7</v>
      </c>
      <c r="I28" s="52">
        <f>H28/F28</f>
        <v>-0.14285714285714285</v>
      </c>
      <c r="J28" s="11">
        <v>27</v>
      </c>
      <c r="K28" s="11">
        <v>14</v>
      </c>
      <c r="L28" s="14">
        <f>IFERROR(K28/J28,"0%")</f>
        <v>0.51851851851851849</v>
      </c>
      <c r="M28" s="8">
        <v>18</v>
      </c>
      <c r="N28" s="12">
        <f>M28/G28</f>
        <v>0.42857142857142855</v>
      </c>
      <c r="O28" s="8">
        <v>40</v>
      </c>
      <c r="P28" s="12">
        <f>O28/G28</f>
        <v>0.95238095238095233</v>
      </c>
      <c r="Q28" s="8">
        <v>27</v>
      </c>
      <c r="R28" s="12">
        <f>Q28/G28</f>
        <v>0.6428571428571429</v>
      </c>
      <c r="S28" s="8">
        <v>15</v>
      </c>
      <c r="T28" s="8">
        <v>0</v>
      </c>
      <c r="U28" s="8">
        <v>0</v>
      </c>
      <c r="V28" s="8"/>
      <c r="W28" s="8">
        <v>0</v>
      </c>
      <c r="X28" s="8">
        <v>1</v>
      </c>
      <c r="Y28" s="17">
        <f>IF(T28&gt;0,"YES",T28)</f>
        <v>0</v>
      </c>
      <c r="Z28" s="17">
        <f>IF(U28&gt;0,"YES",U28)</f>
        <v>0</v>
      </c>
      <c r="AA28" s="17">
        <f>IF(V28&gt;0,"YES",V28)</f>
        <v>0</v>
      </c>
      <c r="AB28" s="17">
        <f>IF(W28&gt;0,"YES",W28)</f>
        <v>0</v>
      </c>
      <c r="AC28" s="17" t="str">
        <f>IF(X28&gt;0,"YES",X28)</f>
        <v>YES</v>
      </c>
      <c r="AD28" s="8">
        <v>29</v>
      </c>
      <c r="AE28" s="12">
        <f>AD28/G28</f>
        <v>0.69047619047619047</v>
      </c>
      <c r="AF28" s="19">
        <f>IF(G28&gt;=35,1,0)</f>
        <v>1</v>
      </c>
      <c r="AG28" s="19">
        <f>IF(OR(I28&gt;=0.095,H28&gt;=10),1,0)</f>
        <v>0</v>
      </c>
      <c r="AH28" s="19">
        <f>IF(L28&gt;=0.495,1,0)</f>
        <v>1</v>
      </c>
      <c r="AI28" s="19">
        <f>IF(N28&gt;=0.395,1,0)</f>
        <v>1</v>
      </c>
      <c r="AJ28" s="19">
        <f>IF(P28&gt;=0.695,1,0)</f>
        <v>1</v>
      </c>
      <c r="AK28" s="19">
        <f>IF(R28&gt;=0.495,1,0)</f>
        <v>1</v>
      </c>
      <c r="AL28" s="19">
        <f>IF(S28&gt;=3,1,0)</f>
        <v>1</v>
      </c>
      <c r="AM28" s="8">
        <f>IF(OR(Y28="YES",Z28="YES",AA28="YES"),1,0)</f>
        <v>0</v>
      </c>
      <c r="AN28" s="8">
        <f>IF(OR(AB28="YES",AC28="YES"),1,0)</f>
        <v>1</v>
      </c>
      <c r="AO28" s="8">
        <f>IF(AE28&gt;=0.59,1,0)</f>
        <v>1</v>
      </c>
      <c r="AP28" s="8">
        <f>SUM(AF28:AO28)</f>
        <v>8</v>
      </c>
      <c r="AQ28"/>
    </row>
    <row r="29" spans="1:43" s="28" customFormat="1" x14ac:dyDescent="0.25">
      <c r="A29" s="8" t="s">
        <v>2389</v>
      </c>
      <c r="B29" s="8" t="s">
        <v>2390</v>
      </c>
      <c r="C29" s="9" t="s">
        <v>2153</v>
      </c>
      <c r="D29" s="10" t="s">
        <v>1296</v>
      </c>
      <c r="E29" s="8" t="s">
        <v>1297</v>
      </c>
      <c r="F29" s="11">
        <v>36</v>
      </c>
      <c r="G29" s="11">
        <v>31</v>
      </c>
      <c r="H29" s="11">
        <f>G29-F29</f>
        <v>-5</v>
      </c>
      <c r="I29" s="52">
        <f>H29/F29</f>
        <v>-0.1388888888888889</v>
      </c>
      <c r="J29" s="11">
        <v>23</v>
      </c>
      <c r="K29" s="11">
        <v>12</v>
      </c>
      <c r="L29" s="14">
        <f>IFERROR(K29/J29,"0%")</f>
        <v>0.52173913043478259</v>
      </c>
      <c r="M29" s="8">
        <v>16</v>
      </c>
      <c r="N29" s="12">
        <f>M29/G29</f>
        <v>0.5161290322580645</v>
      </c>
      <c r="O29" s="8">
        <v>28</v>
      </c>
      <c r="P29" s="12">
        <f>O29/G29</f>
        <v>0.90322580645161288</v>
      </c>
      <c r="Q29" s="8">
        <v>25</v>
      </c>
      <c r="R29" s="12">
        <f>Q29/G29</f>
        <v>0.80645161290322576</v>
      </c>
      <c r="S29" s="8">
        <v>6</v>
      </c>
      <c r="T29" s="8">
        <v>0</v>
      </c>
      <c r="U29" s="8">
        <v>0</v>
      </c>
      <c r="V29" s="8"/>
      <c r="W29" s="8">
        <v>4</v>
      </c>
      <c r="X29" s="8">
        <v>0</v>
      </c>
      <c r="Y29" s="17">
        <f>IF(T29&gt;0,"YES",T29)</f>
        <v>0</v>
      </c>
      <c r="Z29" s="17">
        <f>IF(U29&gt;0,"YES",U29)</f>
        <v>0</v>
      </c>
      <c r="AA29" s="17">
        <f>IF(V29&gt;0,"YES",V29)</f>
        <v>0</v>
      </c>
      <c r="AB29" s="17" t="str">
        <f>IF(W29&gt;0,"YES",W29)</f>
        <v>YES</v>
      </c>
      <c r="AC29" s="17">
        <f>IF(X29&gt;0,"YES",X29)</f>
        <v>0</v>
      </c>
      <c r="AD29" s="8">
        <v>23</v>
      </c>
      <c r="AE29" s="12">
        <f>AD29/G29</f>
        <v>0.74193548387096775</v>
      </c>
      <c r="AF29" s="19">
        <f>IF(G29&gt;=35,1,0)</f>
        <v>0</v>
      </c>
      <c r="AG29" s="19">
        <f>IF(OR(I29&gt;=0.095,H29&gt;=10),1,0)</f>
        <v>0</v>
      </c>
      <c r="AH29" s="19">
        <f>IF(L29&gt;=0.495,1,0)</f>
        <v>1</v>
      </c>
      <c r="AI29" s="19">
        <f>IF(N29&gt;=0.395,1,0)</f>
        <v>1</v>
      </c>
      <c r="AJ29" s="19">
        <f>IF(P29&gt;=0.695,1,0)</f>
        <v>1</v>
      </c>
      <c r="AK29" s="19">
        <f>IF(R29&gt;=0.495,1,0)</f>
        <v>1</v>
      </c>
      <c r="AL29" s="19">
        <f>IF(S29&gt;=3,1,0)</f>
        <v>1</v>
      </c>
      <c r="AM29" s="8">
        <f>IF(OR(Y29="YES",Z29="YES",AA29="YES"),1,0)</f>
        <v>0</v>
      </c>
      <c r="AN29" s="8">
        <f>IF(OR(AB29="YES",AC29="YES"),1,0)</f>
        <v>1</v>
      </c>
      <c r="AO29" s="8">
        <f>IF(AE29&gt;=0.59,1,0)</f>
        <v>1</v>
      </c>
      <c r="AP29" s="8">
        <f>SUM(AF29:AO29)</f>
        <v>7</v>
      </c>
      <c r="AQ29"/>
    </row>
    <row r="30" spans="1:43" s="28" customFormat="1" x14ac:dyDescent="0.25">
      <c r="A30" s="8" t="s">
        <v>2389</v>
      </c>
      <c r="B30" s="8" t="s">
        <v>2390</v>
      </c>
      <c r="C30" s="9" t="s">
        <v>2155</v>
      </c>
      <c r="D30" s="10" t="s">
        <v>1298</v>
      </c>
      <c r="E30" s="8" t="s">
        <v>1299</v>
      </c>
      <c r="F30" s="11">
        <v>19</v>
      </c>
      <c r="G30" s="11">
        <v>12</v>
      </c>
      <c r="H30" s="11">
        <f>G30-F30</f>
        <v>-7</v>
      </c>
      <c r="I30" s="52">
        <f>H30/F30</f>
        <v>-0.36842105263157893</v>
      </c>
      <c r="J30" s="11">
        <v>7</v>
      </c>
      <c r="K30" s="11">
        <v>6</v>
      </c>
      <c r="L30" s="14">
        <f>IFERROR(K30/J30,"0%")</f>
        <v>0.8571428571428571</v>
      </c>
      <c r="M30" s="8">
        <v>7</v>
      </c>
      <c r="N30" s="12">
        <f>M30/G30</f>
        <v>0.58333333333333337</v>
      </c>
      <c r="O30" s="8">
        <v>9</v>
      </c>
      <c r="P30" s="12">
        <f>O30/G30</f>
        <v>0.75</v>
      </c>
      <c r="Q30" s="8">
        <v>7</v>
      </c>
      <c r="R30" s="12">
        <f>Q30/G30</f>
        <v>0.58333333333333337</v>
      </c>
      <c r="S30" s="8">
        <v>7</v>
      </c>
      <c r="T30" s="8">
        <v>0</v>
      </c>
      <c r="U30" s="8">
        <v>0</v>
      </c>
      <c r="V30" s="8"/>
      <c r="W30" s="8">
        <v>1</v>
      </c>
      <c r="X30" s="8">
        <v>2</v>
      </c>
      <c r="Y30" s="17">
        <f>IF(T30&gt;0,"YES",T30)</f>
        <v>0</v>
      </c>
      <c r="Z30" s="17">
        <f>IF(U30&gt;0,"YES",U30)</f>
        <v>0</v>
      </c>
      <c r="AA30" s="17">
        <f>IF(V30&gt;0,"YES",V30)</f>
        <v>0</v>
      </c>
      <c r="AB30" s="17" t="str">
        <f>IF(W30&gt;0,"YES",W30)</f>
        <v>YES</v>
      </c>
      <c r="AC30" s="17" t="str">
        <f>IF(X30&gt;0,"YES",X30)</f>
        <v>YES</v>
      </c>
      <c r="AD30" s="8">
        <v>10</v>
      </c>
      <c r="AE30" s="12">
        <f>AD30/G30</f>
        <v>0.83333333333333337</v>
      </c>
      <c r="AF30" s="19">
        <f>IF(G30&gt;=35,1,0)</f>
        <v>0</v>
      </c>
      <c r="AG30" s="19">
        <f>IF(OR(I30&gt;=0.095,H30&gt;=10),1,0)</f>
        <v>0</v>
      </c>
      <c r="AH30" s="19">
        <f>IF(L30&gt;=0.495,1,0)</f>
        <v>1</v>
      </c>
      <c r="AI30" s="19">
        <f>IF(N30&gt;=0.395,1,0)</f>
        <v>1</v>
      </c>
      <c r="AJ30" s="19">
        <f>IF(P30&gt;=0.695,1,0)</f>
        <v>1</v>
      </c>
      <c r="AK30" s="19">
        <f>IF(R30&gt;=0.495,1,0)</f>
        <v>1</v>
      </c>
      <c r="AL30" s="19">
        <f>IF(S30&gt;=3,1,0)</f>
        <v>1</v>
      </c>
      <c r="AM30" s="8">
        <f>IF(OR(Y30="YES",Z30="YES",AA30="YES"),1,0)</f>
        <v>0</v>
      </c>
      <c r="AN30" s="8">
        <f>IF(OR(AB30="YES",AC30="YES"),1,0)</f>
        <v>1</v>
      </c>
      <c r="AO30" s="8">
        <f>IF(AE30&gt;=0.59,1,0)</f>
        <v>1</v>
      </c>
      <c r="AP30" s="8">
        <f>SUM(AF30:AO30)</f>
        <v>7</v>
      </c>
      <c r="AQ30"/>
    </row>
    <row r="31" spans="1:43" s="28" customFormat="1" x14ac:dyDescent="0.25">
      <c r="A31" s="8" t="s">
        <v>2389</v>
      </c>
      <c r="B31" s="8" t="s">
        <v>2390</v>
      </c>
      <c r="C31" s="9" t="s">
        <v>2061</v>
      </c>
      <c r="D31" s="10" t="s">
        <v>1306</v>
      </c>
      <c r="E31" s="8" t="s">
        <v>1307</v>
      </c>
      <c r="F31" s="11">
        <v>53</v>
      </c>
      <c r="G31" s="11">
        <v>56</v>
      </c>
      <c r="H31" s="11">
        <f>G31-F31</f>
        <v>3</v>
      </c>
      <c r="I31" s="52">
        <f>H31/F31</f>
        <v>5.6603773584905662E-2</v>
      </c>
      <c r="J31" s="11">
        <v>23</v>
      </c>
      <c r="K31" s="11">
        <v>7</v>
      </c>
      <c r="L31" s="14">
        <f>IFERROR(K31/J31,"0%")</f>
        <v>0.30434782608695654</v>
      </c>
      <c r="M31" s="8">
        <v>24</v>
      </c>
      <c r="N31" s="12">
        <f>M31/G31</f>
        <v>0.42857142857142855</v>
      </c>
      <c r="O31" s="8">
        <v>33</v>
      </c>
      <c r="P31" s="12">
        <f>O31/G31</f>
        <v>0.5892857142857143</v>
      </c>
      <c r="Q31" s="8">
        <v>34</v>
      </c>
      <c r="R31" s="12">
        <f>Q31/G31</f>
        <v>0.6071428571428571</v>
      </c>
      <c r="S31" s="8">
        <v>6</v>
      </c>
      <c r="T31" s="8">
        <v>0</v>
      </c>
      <c r="U31" s="8">
        <v>0</v>
      </c>
      <c r="V31" s="8"/>
      <c r="W31" s="8">
        <v>3</v>
      </c>
      <c r="X31" s="8">
        <v>0</v>
      </c>
      <c r="Y31" s="17">
        <f>IF(T31&gt;0,"YES",T31)</f>
        <v>0</v>
      </c>
      <c r="Z31" s="17">
        <f>IF(U31&gt;0,"YES",U31)</f>
        <v>0</v>
      </c>
      <c r="AA31" s="17">
        <f>IF(V31&gt;0,"YES",V31)</f>
        <v>0</v>
      </c>
      <c r="AB31" s="17" t="str">
        <f>IF(W31&gt;0,"YES",W31)</f>
        <v>YES</v>
      </c>
      <c r="AC31" s="17">
        <f>IF(X31&gt;0,"YES",X31)</f>
        <v>0</v>
      </c>
      <c r="AD31" s="8">
        <v>45</v>
      </c>
      <c r="AE31" s="12">
        <f>AD31/G31</f>
        <v>0.8035714285714286</v>
      </c>
      <c r="AF31" s="19">
        <f>IF(G31&gt;=35,1,0)</f>
        <v>1</v>
      </c>
      <c r="AG31" s="19">
        <f>IF(OR(I31&gt;=0.095,H31&gt;=10),1,0)</f>
        <v>0</v>
      </c>
      <c r="AH31" s="19">
        <f>IF(L31&gt;=0.495,1,0)</f>
        <v>0</v>
      </c>
      <c r="AI31" s="19">
        <f>IF(N31&gt;=0.395,1,0)</f>
        <v>1</v>
      </c>
      <c r="AJ31" s="19">
        <f>IF(P31&gt;=0.695,1,0)</f>
        <v>0</v>
      </c>
      <c r="AK31" s="19">
        <f>IF(R31&gt;=0.495,1,0)</f>
        <v>1</v>
      </c>
      <c r="AL31" s="19">
        <f>IF(S31&gt;=3,1,0)</f>
        <v>1</v>
      </c>
      <c r="AM31" s="8">
        <f>IF(OR(Y31="YES",Z31="YES",AA31="YES"),1,0)</f>
        <v>0</v>
      </c>
      <c r="AN31" s="8">
        <f>IF(OR(AB31="YES",AC31="YES"),1,0)</f>
        <v>1</v>
      </c>
      <c r="AO31" s="8">
        <f>IF(AE31&gt;=0.59,1,0)</f>
        <v>1</v>
      </c>
      <c r="AP31" s="8">
        <f>SUM(AF31:AO31)</f>
        <v>6</v>
      </c>
      <c r="AQ31"/>
    </row>
    <row r="32" spans="1:43" s="28" customFormat="1" hidden="1" x14ac:dyDescent="0.25">
      <c r="A32" s="8" t="s">
        <v>2389</v>
      </c>
      <c r="B32" s="8" t="s">
        <v>2390</v>
      </c>
      <c r="C32" s="9" t="s">
        <v>2124</v>
      </c>
      <c r="D32" s="10" t="s">
        <v>1304</v>
      </c>
      <c r="E32" s="8" t="s">
        <v>1305</v>
      </c>
      <c r="F32" s="11">
        <v>19</v>
      </c>
      <c r="G32" s="11">
        <v>14</v>
      </c>
      <c r="H32" s="11">
        <f>G32-F32</f>
        <v>-5</v>
      </c>
      <c r="I32" s="52">
        <f>H32/F32</f>
        <v>-0.26315789473684209</v>
      </c>
      <c r="J32" s="11">
        <v>15</v>
      </c>
      <c r="K32" s="11">
        <v>8</v>
      </c>
      <c r="L32" s="14">
        <f>IFERROR(K32/J32,"0%")</f>
        <v>0.53333333333333333</v>
      </c>
      <c r="M32" s="8">
        <v>4</v>
      </c>
      <c r="N32" s="12">
        <f>M32/G32</f>
        <v>0.2857142857142857</v>
      </c>
      <c r="O32" s="8">
        <v>8</v>
      </c>
      <c r="P32" s="12">
        <f>O32/G32</f>
        <v>0.5714285714285714</v>
      </c>
      <c r="Q32" s="8">
        <v>5</v>
      </c>
      <c r="R32" s="12">
        <f>Q32/G32</f>
        <v>0.35714285714285715</v>
      </c>
      <c r="S32" s="8">
        <v>0</v>
      </c>
      <c r="T32" s="8">
        <v>0</v>
      </c>
      <c r="U32" s="8">
        <v>0</v>
      </c>
      <c r="V32" s="8"/>
      <c r="W32" s="8">
        <v>0</v>
      </c>
      <c r="X32" s="8">
        <v>0</v>
      </c>
      <c r="Y32" s="17">
        <f>IF(T32&gt;0,"YES",T32)</f>
        <v>0</v>
      </c>
      <c r="Z32" s="17">
        <f>IF(U32&gt;0,"YES",U32)</f>
        <v>0</v>
      </c>
      <c r="AA32" s="17">
        <f>IF(V32&gt;0,"YES",V32)</f>
        <v>0</v>
      </c>
      <c r="AB32" s="17">
        <f>IF(W32&gt;0,"YES",W32)</f>
        <v>0</v>
      </c>
      <c r="AC32" s="17">
        <f>IF(X32&gt;0,"YES",X32)</f>
        <v>0</v>
      </c>
      <c r="AD32" s="8">
        <v>1</v>
      </c>
      <c r="AE32" s="12">
        <f>AD32/G32</f>
        <v>7.1428571428571425E-2</v>
      </c>
      <c r="AF32" s="19">
        <f>IF(G32&gt;=35,1,0)</f>
        <v>0</v>
      </c>
      <c r="AG32" s="19">
        <f>IF(OR(I32&gt;=0.095,H32&gt;=10),1,0)</f>
        <v>0</v>
      </c>
      <c r="AH32" s="19">
        <f>IF(L32&gt;=0.495,1,0)</f>
        <v>1</v>
      </c>
      <c r="AI32" s="19">
        <f>IF(N32&gt;=0.395,1,0)</f>
        <v>0</v>
      </c>
      <c r="AJ32" s="19">
        <f>IF(P32&gt;=0.695,1,0)</f>
        <v>0</v>
      </c>
      <c r="AK32" s="19">
        <f>IF(R32&gt;=0.495,1,0)</f>
        <v>0</v>
      </c>
      <c r="AL32" s="19">
        <f>IF(S32&gt;=3,1,0)</f>
        <v>0</v>
      </c>
      <c r="AM32" s="8">
        <f>IF(OR(Y32="YES",Z32="YES",AA32="YES"),1,0)</f>
        <v>0</v>
      </c>
      <c r="AN32" s="8">
        <f>IF(OR(AB32="YES",AC32="YES"),1,0)</f>
        <v>0</v>
      </c>
      <c r="AO32" s="8">
        <f>IF(AE32&gt;=0.59,1,0)</f>
        <v>0</v>
      </c>
      <c r="AP32" s="8">
        <f>SUM(AF32:AO32)</f>
        <v>1</v>
      </c>
      <c r="AQ32"/>
    </row>
    <row r="33" spans="1:43" s="28" customFormat="1" hidden="1" x14ac:dyDescent="0.25">
      <c r="A33" s="8" t="s">
        <v>2389</v>
      </c>
      <c r="B33" s="8" t="s">
        <v>2391</v>
      </c>
      <c r="C33" s="9" t="s">
        <v>2241</v>
      </c>
      <c r="D33" s="10" t="s">
        <v>1342</v>
      </c>
      <c r="E33" s="8" t="s">
        <v>1343</v>
      </c>
      <c r="F33" s="11">
        <v>34</v>
      </c>
      <c r="G33" s="11">
        <v>45</v>
      </c>
      <c r="H33" s="11">
        <f>G33-F33</f>
        <v>11</v>
      </c>
      <c r="I33" s="52">
        <f>H33/F33</f>
        <v>0.3235294117647059</v>
      </c>
      <c r="J33" s="11">
        <v>15</v>
      </c>
      <c r="K33" s="11">
        <v>7</v>
      </c>
      <c r="L33" s="14">
        <f>IFERROR(K33/J33,"0%")</f>
        <v>0.46666666666666667</v>
      </c>
      <c r="M33" s="8">
        <v>10</v>
      </c>
      <c r="N33" s="12">
        <f>M33/G33</f>
        <v>0.22222222222222221</v>
      </c>
      <c r="O33" s="8">
        <v>21</v>
      </c>
      <c r="P33" s="12">
        <f>O33/G33</f>
        <v>0.46666666666666667</v>
      </c>
      <c r="Q33" s="8">
        <v>10</v>
      </c>
      <c r="R33" s="12">
        <f>Q33/G33</f>
        <v>0.22222222222222221</v>
      </c>
      <c r="S33" s="8">
        <v>10</v>
      </c>
      <c r="T33" s="8">
        <v>0</v>
      </c>
      <c r="U33" s="8">
        <v>0</v>
      </c>
      <c r="V33" s="8"/>
      <c r="W33" s="8">
        <v>0</v>
      </c>
      <c r="X33" s="8">
        <v>0</v>
      </c>
      <c r="Y33" s="17">
        <f>IF(T33&gt;0,"YES",T33)</f>
        <v>0</v>
      </c>
      <c r="Z33" s="17">
        <f>IF(U33&gt;0,"YES",U33)</f>
        <v>0</v>
      </c>
      <c r="AA33" s="17">
        <f>IF(V33&gt;0,"YES",V33)</f>
        <v>0</v>
      </c>
      <c r="AB33" s="17">
        <f>IF(W33&gt;0,"YES",W33)</f>
        <v>0</v>
      </c>
      <c r="AC33" s="17">
        <f>IF(X33&gt;0,"YES",X33)</f>
        <v>0</v>
      </c>
      <c r="AD33" s="8">
        <v>8</v>
      </c>
      <c r="AE33" s="12">
        <f>AD33/G33</f>
        <v>0.17777777777777778</v>
      </c>
      <c r="AF33" s="19">
        <f>IF(G33&gt;=35,1,0)</f>
        <v>1</v>
      </c>
      <c r="AG33" s="19">
        <f>IF(OR(I33&gt;=0.095,H33&gt;=10),1,0)</f>
        <v>1</v>
      </c>
      <c r="AH33" s="19">
        <f>IF(L33&gt;=0.495,1,0)</f>
        <v>0</v>
      </c>
      <c r="AI33" s="19">
        <f>IF(N33&gt;=0.395,1,0)</f>
        <v>0</v>
      </c>
      <c r="AJ33" s="19">
        <f>IF(P33&gt;=0.695,1,0)</f>
        <v>0</v>
      </c>
      <c r="AK33" s="19">
        <f>IF(R33&gt;=0.495,1,0)</f>
        <v>0</v>
      </c>
      <c r="AL33" s="19">
        <f>IF(S33&gt;=3,1,0)</f>
        <v>1</v>
      </c>
      <c r="AM33" s="8">
        <f>IF(OR(Y33="YES",Z33="YES",AA33="YES"),1,0)</f>
        <v>0</v>
      </c>
      <c r="AN33" s="8">
        <f>IF(OR(AB33="YES",AC33="YES"),1,0)</f>
        <v>0</v>
      </c>
      <c r="AO33" s="8">
        <f>IF(AE33&gt;=0.59,1,0)</f>
        <v>0</v>
      </c>
      <c r="AP33" s="8">
        <f>SUM(AF33:AO33)</f>
        <v>3</v>
      </c>
      <c r="AQ33"/>
    </row>
    <row r="34" spans="1:43" s="28" customFormat="1" hidden="1" x14ac:dyDescent="0.25">
      <c r="A34" s="8" t="s">
        <v>2389</v>
      </c>
      <c r="B34" s="8" t="s">
        <v>2391</v>
      </c>
      <c r="C34" s="9" t="s">
        <v>2183</v>
      </c>
      <c r="D34" s="10" t="s">
        <v>2392</v>
      </c>
      <c r="E34" s="8" t="s">
        <v>2393</v>
      </c>
      <c r="F34" s="11">
        <v>0</v>
      </c>
      <c r="G34" s="11">
        <v>31</v>
      </c>
      <c r="H34" s="11">
        <f>G34-F34</f>
        <v>31</v>
      </c>
      <c r="I34" s="55" t="s">
        <v>2457</v>
      </c>
      <c r="J34" s="11">
        <v>0</v>
      </c>
      <c r="K34" s="11">
        <v>0</v>
      </c>
      <c r="L34" s="57">
        <v>0</v>
      </c>
      <c r="M34" s="8">
        <v>0</v>
      </c>
      <c r="N34" s="12">
        <f>M34/G34</f>
        <v>0</v>
      </c>
      <c r="O34" s="8">
        <v>8</v>
      </c>
      <c r="P34" s="12">
        <f>O34/G34</f>
        <v>0.25806451612903225</v>
      </c>
      <c r="Q34" s="8">
        <v>1</v>
      </c>
      <c r="R34" s="12">
        <f>Q34/G34</f>
        <v>3.2258064516129031E-2</v>
      </c>
      <c r="S34" s="8">
        <v>3</v>
      </c>
      <c r="T34" s="8">
        <v>0</v>
      </c>
      <c r="U34" s="8">
        <v>0</v>
      </c>
      <c r="V34" s="8"/>
      <c r="W34" s="8">
        <v>2</v>
      </c>
      <c r="X34" s="8">
        <v>0</v>
      </c>
      <c r="Y34" s="17">
        <f>IF(T34&gt;0,"YES",T34)</f>
        <v>0</v>
      </c>
      <c r="Z34" s="17">
        <f>IF(U34&gt;0,"YES",U34)</f>
        <v>0</v>
      </c>
      <c r="AA34" s="17">
        <f>IF(V34&gt;0,"YES",V34)</f>
        <v>0</v>
      </c>
      <c r="AB34" s="17" t="str">
        <f>IF(W34&gt;0,"YES",W34)</f>
        <v>YES</v>
      </c>
      <c r="AC34" s="17">
        <f>IF(X34&gt;0,"YES",X34)</f>
        <v>0</v>
      </c>
      <c r="AD34" s="8">
        <v>0</v>
      </c>
      <c r="AE34" s="12">
        <f>AD34/G34</f>
        <v>0</v>
      </c>
      <c r="AF34" s="19">
        <f>IF(G34&gt;=35,1,0)</f>
        <v>0</v>
      </c>
      <c r="AG34" s="19">
        <f>IF(OR(I34&gt;=0.095,H34&gt;=10),1,0)</f>
        <v>1</v>
      </c>
      <c r="AH34" s="19">
        <f>IF(L34&gt;=0.495,1,0)</f>
        <v>0</v>
      </c>
      <c r="AI34" s="19">
        <f>IF(N34&gt;=0.395,1,0)</f>
        <v>0</v>
      </c>
      <c r="AJ34" s="19">
        <f>IF(P34&gt;=0.695,1,0)</f>
        <v>0</v>
      </c>
      <c r="AK34" s="19">
        <f>IF(R34&gt;=0.495,1,0)</f>
        <v>0</v>
      </c>
      <c r="AL34" s="19">
        <f>IF(S34&gt;=3,1,0)</f>
        <v>1</v>
      </c>
      <c r="AM34" s="8">
        <f>IF(OR(Y34="YES",Z34="YES",AA34="YES"),1,0)</f>
        <v>0</v>
      </c>
      <c r="AN34" s="8">
        <f>IF(OR(AB34="YES",AC34="YES"),1,0)</f>
        <v>1</v>
      </c>
      <c r="AO34" s="8">
        <f>IF(AE34&gt;=0.59,1,0)</f>
        <v>0</v>
      </c>
      <c r="AP34" s="8">
        <f>SUM(AF34:AO34)</f>
        <v>3</v>
      </c>
      <c r="AQ34"/>
    </row>
    <row r="35" spans="1:43" s="28" customFormat="1" hidden="1" x14ac:dyDescent="0.25">
      <c r="A35" s="8" t="s">
        <v>2389</v>
      </c>
      <c r="B35" s="8" t="s">
        <v>2391</v>
      </c>
      <c r="C35" s="9" t="s">
        <v>2219</v>
      </c>
      <c r="D35" s="10" t="s">
        <v>1334</v>
      </c>
      <c r="E35" s="8" t="s">
        <v>1335</v>
      </c>
      <c r="F35" s="11">
        <v>25</v>
      </c>
      <c r="G35" s="11">
        <v>22</v>
      </c>
      <c r="H35" s="11">
        <f>G35-F35</f>
        <v>-3</v>
      </c>
      <c r="I35" s="52">
        <f>H35/F35</f>
        <v>-0.12</v>
      </c>
      <c r="J35" s="11">
        <v>11</v>
      </c>
      <c r="K35" s="11">
        <v>4</v>
      </c>
      <c r="L35" s="14">
        <f>IFERROR(K35/J35,"0%")</f>
        <v>0.36363636363636365</v>
      </c>
      <c r="M35" s="8">
        <v>10</v>
      </c>
      <c r="N35" s="12">
        <f>M35/G35</f>
        <v>0.45454545454545453</v>
      </c>
      <c r="O35" s="8">
        <v>14</v>
      </c>
      <c r="P35" s="12">
        <f>O35/G35</f>
        <v>0.63636363636363635</v>
      </c>
      <c r="Q35" s="8">
        <v>13</v>
      </c>
      <c r="R35" s="12">
        <f>Q35/G35</f>
        <v>0.59090909090909094</v>
      </c>
      <c r="S35" s="8">
        <v>4</v>
      </c>
      <c r="T35" s="8">
        <v>0</v>
      </c>
      <c r="U35" s="8">
        <v>0</v>
      </c>
      <c r="V35" s="8"/>
      <c r="W35" s="8">
        <v>0</v>
      </c>
      <c r="X35" s="8">
        <v>0</v>
      </c>
      <c r="Y35" s="17">
        <f>IF(T35&gt;0,"YES",T35)</f>
        <v>0</v>
      </c>
      <c r="Z35" s="17">
        <f>IF(U35&gt;0,"YES",U35)</f>
        <v>0</v>
      </c>
      <c r="AA35" s="17">
        <f>IF(V35&gt;0,"YES",V35)</f>
        <v>0</v>
      </c>
      <c r="AB35" s="17">
        <f>IF(W35&gt;0,"YES",W35)</f>
        <v>0</v>
      </c>
      <c r="AC35" s="17">
        <f>IF(X35&gt;0,"YES",X35)</f>
        <v>0</v>
      </c>
      <c r="AD35" s="8">
        <v>6</v>
      </c>
      <c r="AE35" s="12">
        <f>AD35/G35</f>
        <v>0.27272727272727271</v>
      </c>
      <c r="AF35" s="19">
        <f>IF(G35&gt;=35,1,0)</f>
        <v>0</v>
      </c>
      <c r="AG35" s="19">
        <f>IF(OR(I35&gt;=0.095,H35&gt;=10),1,0)</f>
        <v>0</v>
      </c>
      <c r="AH35" s="19">
        <f>IF(L35&gt;=0.495,1,0)</f>
        <v>0</v>
      </c>
      <c r="AI35" s="19">
        <f>IF(N35&gt;=0.395,1,0)</f>
        <v>1</v>
      </c>
      <c r="AJ35" s="19">
        <f>IF(P35&gt;=0.695,1,0)</f>
        <v>0</v>
      </c>
      <c r="AK35" s="19">
        <f>IF(R35&gt;=0.495,1,0)</f>
        <v>1</v>
      </c>
      <c r="AL35" s="19">
        <f>IF(S35&gt;=3,1,0)</f>
        <v>1</v>
      </c>
      <c r="AM35" s="8">
        <f>IF(OR(Y35="YES",Z35="YES",AA35="YES"),1,0)</f>
        <v>0</v>
      </c>
      <c r="AN35" s="8">
        <f>IF(OR(AB35="YES",AC35="YES"),1,0)</f>
        <v>0</v>
      </c>
      <c r="AO35" s="8">
        <f>IF(AE35&gt;=0.59,1,0)</f>
        <v>0</v>
      </c>
      <c r="AP35" s="8">
        <f>SUM(AF35:AO35)</f>
        <v>3</v>
      </c>
      <c r="AQ35"/>
    </row>
    <row r="36" spans="1:43" s="28" customFormat="1" hidden="1" x14ac:dyDescent="0.25">
      <c r="A36" s="8" t="s">
        <v>2389</v>
      </c>
      <c r="B36" s="8" t="s">
        <v>2391</v>
      </c>
      <c r="C36" s="9" t="s">
        <v>2069</v>
      </c>
      <c r="D36" s="10" t="s">
        <v>1338</v>
      </c>
      <c r="E36" s="8" t="s">
        <v>1339</v>
      </c>
      <c r="F36" s="11">
        <v>14</v>
      </c>
      <c r="G36" s="11">
        <v>22</v>
      </c>
      <c r="H36" s="11">
        <f>G36-F36</f>
        <v>8</v>
      </c>
      <c r="I36" s="52">
        <f>H36/F36</f>
        <v>0.5714285714285714</v>
      </c>
      <c r="J36" s="11">
        <v>4</v>
      </c>
      <c r="K36" s="11">
        <v>3</v>
      </c>
      <c r="L36" s="14">
        <f>IFERROR(K36/J36,"0%")</f>
        <v>0.75</v>
      </c>
      <c r="M36" s="8">
        <v>7</v>
      </c>
      <c r="N36" s="12">
        <f>M36/G36</f>
        <v>0.31818181818181818</v>
      </c>
      <c r="O36" s="8">
        <v>18</v>
      </c>
      <c r="P36" s="12">
        <f>O36/G36</f>
        <v>0.81818181818181823</v>
      </c>
      <c r="Q36" s="8">
        <v>8</v>
      </c>
      <c r="R36" s="12">
        <f>Q36/G36</f>
        <v>0.36363636363636365</v>
      </c>
      <c r="S36" s="8">
        <v>2</v>
      </c>
      <c r="T36" s="8">
        <v>0</v>
      </c>
      <c r="U36" s="8">
        <v>0</v>
      </c>
      <c r="V36" s="8"/>
      <c r="W36" s="8">
        <v>1</v>
      </c>
      <c r="X36" s="8">
        <v>0</v>
      </c>
      <c r="Y36" s="17">
        <f>IF(T36&gt;0,"YES",T36)</f>
        <v>0</v>
      </c>
      <c r="Z36" s="17">
        <f>IF(U36&gt;0,"YES",U36)</f>
        <v>0</v>
      </c>
      <c r="AA36" s="17">
        <f>IF(V36&gt;0,"YES",V36)</f>
        <v>0</v>
      </c>
      <c r="AB36" s="17" t="str">
        <f>IF(W36&gt;0,"YES",W36)</f>
        <v>YES</v>
      </c>
      <c r="AC36" s="17">
        <f>IF(X36&gt;0,"YES",X36)</f>
        <v>0</v>
      </c>
      <c r="AD36" s="8">
        <v>4</v>
      </c>
      <c r="AE36" s="12">
        <f>AD36/G36</f>
        <v>0.18181818181818182</v>
      </c>
      <c r="AF36" s="19">
        <f>IF(G36&gt;=35,1,0)</f>
        <v>0</v>
      </c>
      <c r="AG36" s="19">
        <f>IF(OR(I36&gt;=0.095,H36&gt;=10),1,0)</f>
        <v>1</v>
      </c>
      <c r="AH36" s="19">
        <f>IF(L36&gt;=0.495,1,0)</f>
        <v>1</v>
      </c>
      <c r="AI36" s="19">
        <f>IF(N36&gt;=0.395,1,0)</f>
        <v>0</v>
      </c>
      <c r="AJ36" s="19">
        <f>IF(P36&gt;=0.695,1,0)</f>
        <v>1</v>
      </c>
      <c r="AK36" s="19">
        <f>IF(R36&gt;=0.495,1,0)</f>
        <v>0</v>
      </c>
      <c r="AL36" s="19">
        <f>IF(S36&gt;=3,1,0)</f>
        <v>0</v>
      </c>
      <c r="AM36" s="8">
        <f>IF(OR(Y36="YES",Z36="YES",AA36="YES"),1,0)</f>
        <v>0</v>
      </c>
      <c r="AN36" s="8">
        <f>IF(OR(AB36="YES",AC36="YES"),1,0)</f>
        <v>1</v>
      </c>
      <c r="AO36" s="8">
        <f>IF(AE36&gt;=0.59,1,0)</f>
        <v>0</v>
      </c>
      <c r="AP36" s="8">
        <f>SUM(AF36:AO36)</f>
        <v>4</v>
      </c>
      <c r="AQ36"/>
    </row>
    <row r="37" spans="1:43" s="28" customFormat="1" hidden="1" x14ac:dyDescent="0.25">
      <c r="A37" s="8" t="s">
        <v>2389</v>
      </c>
      <c r="B37" s="8" t="s">
        <v>2391</v>
      </c>
      <c r="C37" s="9" t="s">
        <v>1989</v>
      </c>
      <c r="D37" s="10" t="s">
        <v>1326</v>
      </c>
      <c r="E37" s="8" t="s">
        <v>1327</v>
      </c>
      <c r="F37" s="11">
        <v>20</v>
      </c>
      <c r="G37" s="11">
        <v>20</v>
      </c>
      <c r="H37" s="11">
        <f>G37-F37</f>
        <v>0</v>
      </c>
      <c r="I37" s="52">
        <f>H37/F37</f>
        <v>0</v>
      </c>
      <c r="J37" s="11">
        <v>11</v>
      </c>
      <c r="K37" s="11">
        <v>2</v>
      </c>
      <c r="L37" s="14">
        <f>IFERROR(K37/J37,"0%")</f>
        <v>0.18181818181818182</v>
      </c>
      <c r="M37" s="8">
        <v>6</v>
      </c>
      <c r="N37" s="12">
        <f>M37/G37</f>
        <v>0.3</v>
      </c>
      <c r="O37" s="8">
        <v>10</v>
      </c>
      <c r="P37" s="12">
        <f>O37/G37</f>
        <v>0.5</v>
      </c>
      <c r="Q37" s="8">
        <v>9</v>
      </c>
      <c r="R37" s="12">
        <f>Q37/G37</f>
        <v>0.45</v>
      </c>
      <c r="S37" s="8">
        <v>6</v>
      </c>
      <c r="T37" s="8">
        <v>0</v>
      </c>
      <c r="U37" s="8">
        <v>0</v>
      </c>
      <c r="V37" s="8"/>
      <c r="W37" s="8">
        <v>3</v>
      </c>
      <c r="X37" s="8">
        <v>1</v>
      </c>
      <c r="Y37" s="17">
        <f>IF(T37&gt;0,"YES",T37)</f>
        <v>0</v>
      </c>
      <c r="Z37" s="17">
        <f>IF(U37&gt;0,"YES",U37)</f>
        <v>0</v>
      </c>
      <c r="AA37" s="17">
        <f>IF(V37&gt;0,"YES",V37)</f>
        <v>0</v>
      </c>
      <c r="AB37" s="17" t="str">
        <f>IF(W37&gt;0,"YES",W37)</f>
        <v>YES</v>
      </c>
      <c r="AC37" s="17" t="str">
        <f>IF(X37&gt;0,"YES",X37)</f>
        <v>YES</v>
      </c>
      <c r="AD37" s="8">
        <v>10</v>
      </c>
      <c r="AE37" s="12">
        <f>AD37/G37</f>
        <v>0.5</v>
      </c>
      <c r="AF37" s="19">
        <f>IF(G37&gt;=35,1,0)</f>
        <v>0</v>
      </c>
      <c r="AG37" s="19">
        <f>IF(OR(I37&gt;=0.095,H37&gt;=10),1,0)</f>
        <v>0</v>
      </c>
      <c r="AH37" s="19">
        <f>IF(L37&gt;=0.495,1,0)</f>
        <v>0</v>
      </c>
      <c r="AI37" s="19">
        <f>IF(N37&gt;=0.395,1,0)</f>
        <v>0</v>
      </c>
      <c r="AJ37" s="19">
        <f>IF(P37&gt;=0.695,1,0)</f>
        <v>0</v>
      </c>
      <c r="AK37" s="19">
        <f>IF(R37&gt;=0.495,1,0)</f>
        <v>0</v>
      </c>
      <c r="AL37" s="19">
        <f>IF(S37&gt;=3,1,0)</f>
        <v>1</v>
      </c>
      <c r="AM37" s="8">
        <f>IF(OR(Y37="YES",Z37="YES",AA37="YES"),1,0)</f>
        <v>0</v>
      </c>
      <c r="AN37" s="8">
        <f>IF(OR(AB37="YES",AC37="YES"),1,0)</f>
        <v>1</v>
      </c>
      <c r="AO37" s="8">
        <f>IF(AE37&gt;=0.59,1,0)</f>
        <v>0</v>
      </c>
      <c r="AP37" s="8">
        <f>SUM(AF37:AO37)</f>
        <v>2</v>
      </c>
      <c r="AQ37"/>
    </row>
    <row r="38" spans="1:43" s="28" customFormat="1" hidden="1" x14ac:dyDescent="0.25">
      <c r="A38" s="8" t="s">
        <v>2389</v>
      </c>
      <c r="B38" s="8" t="s">
        <v>2391</v>
      </c>
      <c r="C38" s="9" t="s">
        <v>2153</v>
      </c>
      <c r="D38" s="10" t="s">
        <v>1324</v>
      </c>
      <c r="E38" s="8" t="s">
        <v>1325</v>
      </c>
      <c r="F38" s="11">
        <v>22</v>
      </c>
      <c r="G38" s="11">
        <v>19</v>
      </c>
      <c r="H38" s="11">
        <f>G38-F38</f>
        <v>-3</v>
      </c>
      <c r="I38" s="52">
        <f>H38/F38</f>
        <v>-0.13636363636363635</v>
      </c>
      <c r="J38" s="11">
        <v>9</v>
      </c>
      <c r="K38" s="11">
        <v>5</v>
      </c>
      <c r="L38" s="14">
        <f>IFERROR(K38/J38,"0%")</f>
        <v>0.55555555555555558</v>
      </c>
      <c r="M38" s="8">
        <v>8</v>
      </c>
      <c r="N38" s="12">
        <f>M38/G38</f>
        <v>0.42105263157894735</v>
      </c>
      <c r="O38" s="8">
        <v>15</v>
      </c>
      <c r="P38" s="12">
        <f>O38/G38</f>
        <v>0.78947368421052633</v>
      </c>
      <c r="Q38" s="8">
        <v>10</v>
      </c>
      <c r="R38" s="12">
        <f>Q38/G38</f>
        <v>0.52631578947368418</v>
      </c>
      <c r="S38" s="8">
        <v>6</v>
      </c>
      <c r="T38" s="8">
        <v>0</v>
      </c>
      <c r="U38" s="8">
        <v>0</v>
      </c>
      <c r="V38" s="8"/>
      <c r="W38" s="8">
        <v>0</v>
      </c>
      <c r="X38" s="8">
        <v>0</v>
      </c>
      <c r="Y38" s="17">
        <f>IF(T38&gt;0,"YES",T38)</f>
        <v>0</v>
      </c>
      <c r="Z38" s="17">
        <f>IF(U38&gt;0,"YES",U38)</f>
        <v>0</v>
      </c>
      <c r="AA38" s="17">
        <f>IF(V38&gt;0,"YES",V38)</f>
        <v>0</v>
      </c>
      <c r="AB38" s="17">
        <f>IF(W38&gt;0,"YES",W38)</f>
        <v>0</v>
      </c>
      <c r="AC38" s="17">
        <f>IF(X38&gt;0,"YES",X38)</f>
        <v>0</v>
      </c>
      <c r="AD38" s="8">
        <v>7</v>
      </c>
      <c r="AE38" s="12">
        <f>AD38/G38</f>
        <v>0.36842105263157893</v>
      </c>
      <c r="AF38" s="19">
        <f>IF(G38&gt;=35,1,0)</f>
        <v>0</v>
      </c>
      <c r="AG38" s="19">
        <f>IF(OR(I38&gt;=0.095,H38&gt;=10),1,0)</f>
        <v>0</v>
      </c>
      <c r="AH38" s="19">
        <f>IF(L38&gt;=0.495,1,0)</f>
        <v>1</v>
      </c>
      <c r="AI38" s="19">
        <f>IF(N38&gt;=0.395,1,0)</f>
        <v>1</v>
      </c>
      <c r="AJ38" s="19">
        <f>IF(P38&gt;=0.695,1,0)</f>
        <v>1</v>
      </c>
      <c r="AK38" s="19">
        <f>IF(R38&gt;=0.495,1,0)</f>
        <v>1</v>
      </c>
      <c r="AL38" s="19">
        <f>IF(S38&gt;=3,1,0)</f>
        <v>1</v>
      </c>
      <c r="AM38" s="8">
        <f>IF(OR(Y38="YES",Z38="YES",AA38="YES"),1,0)</f>
        <v>0</v>
      </c>
      <c r="AN38" s="8">
        <f>IF(OR(AB38="YES",AC38="YES"),1,0)</f>
        <v>0</v>
      </c>
      <c r="AO38" s="8">
        <f>IF(AE38&gt;=0.59,1,0)</f>
        <v>0</v>
      </c>
      <c r="AP38" s="8">
        <f>SUM(AF38:AO38)</f>
        <v>5</v>
      </c>
      <c r="AQ38"/>
    </row>
    <row r="39" spans="1:43" s="28" customFormat="1" hidden="1" x14ac:dyDescent="0.25">
      <c r="A39" s="8" t="s">
        <v>2389</v>
      </c>
      <c r="B39" s="8" t="s">
        <v>2391</v>
      </c>
      <c r="C39" s="9" t="s">
        <v>2027</v>
      </c>
      <c r="D39" s="10" t="s">
        <v>1314</v>
      </c>
      <c r="E39" s="8" t="s">
        <v>1315</v>
      </c>
      <c r="F39" s="11">
        <v>15</v>
      </c>
      <c r="G39" s="11">
        <v>18</v>
      </c>
      <c r="H39" s="11">
        <f>G39-F39</f>
        <v>3</v>
      </c>
      <c r="I39" s="52">
        <f>H39/F39</f>
        <v>0.2</v>
      </c>
      <c r="J39" s="11">
        <v>4</v>
      </c>
      <c r="K39" s="11">
        <v>4</v>
      </c>
      <c r="L39" s="14">
        <f>IFERROR(K39/J39,"0%")</f>
        <v>1</v>
      </c>
      <c r="M39" s="8">
        <v>7</v>
      </c>
      <c r="N39" s="12">
        <f>M39/G39</f>
        <v>0.3888888888888889</v>
      </c>
      <c r="O39" s="8">
        <v>15</v>
      </c>
      <c r="P39" s="12">
        <f>O39/G39</f>
        <v>0.83333333333333337</v>
      </c>
      <c r="Q39" s="8">
        <v>10</v>
      </c>
      <c r="R39" s="12">
        <f>Q39/G39</f>
        <v>0.55555555555555558</v>
      </c>
      <c r="S39" s="8">
        <v>6</v>
      </c>
      <c r="T39" s="8">
        <v>0</v>
      </c>
      <c r="U39" s="8">
        <v>0</v>
      </c>
      <c r="V39" s="8"/>
      <c r="W39" s="8">
        <v>0</v>
      </c>
      <c r="X39" s="8">
        <v>0</v>
      </c>
      <c r="Y39" s="17">
        <f>IF(T39&gt;0,"YES",T39)</f>
        <v>0</v>
      </c>
      <c r="Z39" s="17">
        <f>IF(U39&gt;0,"YES",U39)</f>
        <v>0</v>
      </c>
      <c r="AA39" s="17">
        <f>IF(V39&gt;0,"YES",V39)</f>
        <v>0</v>
      </c>
      <c r="AB39" s="17">
        <f>IF(W39&gt;0,"YES",W39)</f>
        <v>0</v>
      </c>
      <c r="AC39" s="17">
        <f>IF(X39&gt;0,"YES",X39)</f>
        <v>0</v>
      </c>
      <c r="AD39" s="8">
        <v>4</v>
      </c>
      <c r="AE39" s="12">
        <f>AD39/G39</f>
        <v>0.22222222222222221</v>
      </c>
      <c r="AF39" s="19">
        <f>IF(G39&gt;=35,1,0)</f>
        <v>0</v>
      </c>
      <c r="AG39" s="19">
        <f>IF(OR(I39&gt;=0.095,H39&gt;=10),1,0)</f>
        <v>1</v>
      </c>
      <c r="AH39" s="19">
        <f>IF(L39&gt;=0.495,1,0)</f>
        <v>1</v>
      </c>
      <c r="AI39" s="19">
        <f>IF(N39&gt;=0.395,1,0)</f>
        <v>0</v>
      </c>
      <c r="AJ39" s="19">
        <f>IF(P39&gt;=0.695,1,0)</f>
        <v>1</v>
      </c>
      <c r="AK39" s="19">
        <f>IF(R39&gt;=0.495,1,0)</f>
        <v>1</v>
      </c>
      <c r="AL39" s="19">
        <f>IF(S39&gt;=3,1,0)</f>
        <v>1</v>
      </c>
      <c r="AM39" s="8">
        <f>IF(OR(Y39="YES",Z39="YES",AA39="YES"),1,0)</f>
        <v>0</v>
      </c>
      <c r="AN39" s="8">
        <f>IF(OR(AB39="YES",AC39="YES"),1,0)</f>
        <v>0</v>
      </c>
      <c r="AO39" s="8">
        <f>IF(AE39&gt;=0.59,1,0)</f>
        <v>0</v>
      </c>
      <c r="AP39" s="8">
        <f>SUM(AF39:AO39)</f>
        <v>5</v>
      </c>
      <c r="AQ39"/>
    </row>
    <row r="40" spans="1:43" s="28" customFormat="1" x14ac:dyDescent="0.25">
      <c r="A40" s="8" t="s">
        <v>2389</v>
      </c>
      <c r="B40" s="8" t="s">
        <v>2391</v>
      </c>
      <c r="C40" s="9" t="s">
        <v>2079</v>
      </c>
      <c r="D40" s="10" t="s">
        <v>1310</v>
      </c>
      <c r="E40" s="8" t="s">
        <v>1311</v>
      </c>
      <c r="F40" s="11">
        <v>82</v>
      </c>
      <c r="G40" s="11">
        <v>77</v>
      </c>
      <c r="H40" s="11">
        <f>G40-F40</f>
        <v>-5</v>
      </c>
      <c r="I40" s="52">
        <f>H40/F40</f>
        <v>-6.097560975609756E-2</v>
      </c>
      <c r="J40" s="11">
        <v>40</v>
      </c>
      <c r="K40" s="11">
        <v>16</v>
      </c>
      <c r="L40" s="14">
        <f>IFERROR(K40/J40,"0%")</f>
        <v>0.4</v>
      </c>
      <c r="M40" s="8">
        <v>42</v>
      </c>
      <c r="N40" s="12">
        <f>M40/G40</f>
        <v>0.54545454545454541</v>
      </c>
      <c r="O40" s="8">
        <v>65</v>
      </c>
      <c r="P40" s="12">
        <f>O40/G40</f>
        <v>0.8441558441558441</v>
      </c>
      <c r="Q40" s="8">
        <v>55</v>
      </c>
      <c r="R40" s="12">
        <f>Q40/G40</f>
        <v>0.7142857142857143</v>
      </c>
      <c r="S40" s="8">
        <v>11</v>
      </c>
      <c r="T40" s="8">
        <v>0</v>
      </c>
      <c r="U40" s="8">
        <v>1</v>
      </c>
      <c r="V40" s="8"/>
      <c r="W40" s="8">
        <v>1</v>
      </c>
      <c r="X40" s="8">
        <v>1</v>
      </c>
      <c r="Y40" s="17">
        <f>IF(T40&gt;0,"YES",T40)</f>
        <v>0</v>
      </c>
      <c r="Z40" s="17" t="str">
        <f>IF(U40&gt;0,"YES",U40)</f>
        <v>YES</v>
      </c>
      <c r="AA40" s="17">
        <f>IF(V40&gt;0,"YES",V40)</f>
        <v>0</v>
      </c>
      <c r="AB40" s="17" t="str">
        <f>IF(W40&gt;0,"YES",W40)</f>
        <v>YES</v>
      </c>
      <c r="AC40" s="17" t="str">
        <f>IF(X40&gt;0,"YES",X40)</f>
        <v>YES</v>
      </c>
      <c r="AD40" s="8">
        <v>36</v>
      </c>
      <c r="AE40" s="12">
        <f>AD40/G40</f>
        <v>0.46753246753246752</v>
      </c>
      <c r="AF40" s="19">
        <f>IF(G40&gt;=35,1,0)</f>
        <v>1</v>
      </c>
      <c r="AG40" s="19">
        <f>IF(OR(I40&gt;=0.095,H40&gt;=10),1,0)</f>
        <v>0</v>
      </c>
      <c r="AH40" s="19">
        <f>IF(L40&gt;=0.495,1,0)</f>
        <v>0</v>
      </c>
      <c r="AI40" s="19">
        <f>IF(N40&gt;=0.395,1,0)</f>
        <v>1</v>
      </c>
      <c r="AJ40" s="19">
        <f>IF(P40&gt;=0.695,1,0)</f>
        <v>1</v>
      </c>
      <c r="AK40" s="19">
        <f>IF(R40&gt;=0.495,1,0)</f>
        <v>1</v>
      </c>
      <c r="AL40" s="19">
        <f>IF(S40&gt;=3,1,0)</f>
        <v>1</v>
      </c>
      <c r="AM40" s="8">
        <f>IF(OR(Y40="YES",Z40="YES",AA40="YES"),1,0)</f>
        <v>1</v>
      </c>
      <c r="AN40" s="8">
        <f>IF(OR(AB40="YES",AC40="YES"),1,0)</f>
        <v>1</v>
      </c>
      <c r="AO40" s="8">
        <f>IF(AE40&gt;=0.59,1,0)</f>
        <v>0</v>
      </c>
      <c r="AP40" s="8">
        <f>SUM(AF40:AO40)</f>
        <v>7</v>
      </c>
      <c r="AQ40"/>
    </row>
    <row r="41" spans="1:43" s="28" customFormat="1" hidden="1" x14ac:dyDescent="0.25">
      <c r="A41" s="8" t="s">
        <v>2389</v>
      </c>
      <c r="B41" s="8" t="s">
        <v>2391</v>
      </c>
      <c r="C41" s="9" t="s">
        <v>2080</v>
      </c>
      <c r="D41" s="10" t="s">
        <v>1318</v>
      </c>
      <c r="E41" s="8" t="s">
        <v>1319</v>
      </c>
      <c r="F41" s="11">
        <v>38</v>
      </c>
      <c r="G41" s="11">
        <v>16</v>
      </c>
      <c r="H41" s="11">
        <f>G41-F41</f>
        <v>-22</v>
      </c>
      <c r="I41" s="52">
        <f>H41/F41</f>
        <v>-0.57894736842105265</v>
      </c>
      <c r="J41" s="11">
        <v>26</v>
      </c>
      <c r="K41" s="11">
        <v>4</v>
      </c>
      <c r="L41" s="14">
        <f>IFERROR(K41/J41,"0%")</f>
        <v>0.15384615384615385</v>
      </c>
      <c r="M41" s="8">
        <v>4</v>
      </c>
      <c r="N41" s="12">
        <f>M41/G41</f>
        <v>0.25</v>
      </c>
      <c r="O41" s="8">
        <v>11</v>
      </c>
      <c r="P41" s="48">
        <f>O41/G41</f>
        <v>0.6875</v>
      </c>
      <c r="Q41" s="8">
        <v>6</v>
      </c>
      <c r="R41" s="12">
        <f>Q41/G41</f>
        <v>0.375</v>
      </c>
      <c r="S41" s="8">
        <v>4</v>
      </c>
      <c r="T41" s="8">
        <v>0</v>
      </c>
      <c r="U41" s="8">
        <v>0</v>
      </c>
      <c r="V41" s="8"/>
      <c r="W41" s="8">
        <v>3</v>
      </c>
      <c r="X41" s="8">
        <v>0</v>
      </c>
      <c r="Y41" s="17">
        <f>IF(T41&gt;0,"YES",T41)</f>
        <v>0</v>
      </c>
      <c r="Z41" s="17">
        <f>IF(U41&gt;0,"YES",U41)</f>
        <v>0</v>
      </c>
      <c r="AA41" s="17">
        <f>IF(V41&gt;0,"YES",V41)</f>
        <v>0</v>
      </c>
      <c r="AB41" s="17" t="str">
        <f>IF(W41&gt;0,"YES",W41)</f>
        <v>YES</v>
      </c>
      <c r="AC41" s="17">
        <f>IF(X41&gt;0,"YES",X41)</f>
        <v>0</v>
      </c>
      <c r="AD41" s="8">
        <v>5</v>
      </c>
      <c r="AE41" s="12">
        <f>AD41/G41</f>
        <v>0.3125</v>
      </c>
      <c r="AF41" s="19">
        <f>IF(G41&gt;=35,1,0)</f>
        <v>0</v>
      </c>
      <c r="AG41" s="19">
        <f>IF(OR(I41&gt;=0.095,H41&gt;=10),1,0)</f>
        <v>0</v>
      </c>
      <c r="AH41" s="19">
        <f>IF(L41&gt;=0.495,1,0)</f>
        <v>0</v>
      </c>
      <c r="AI41" s="19">
        <f>IF(N41&gt;=0.395,1,0)</f>
        <v>0</v>
      </c>
      <c r="AJ41" s="19">
        <f>IF(P41&gt;=0.69,1,0)</f>
        <v>0</v>
      </c>
      <c r="AK41" s="19">
        <f>IF(R41&gt;=0.495,1,0)</f>
        <v>0</v>
      </c>
      <c r="AL41" s="19">
        <f>IF(S41&gt;=3,1,0)</f>
        <v>1</v>
      </c>
      <c r="AM41" s="8">
        <f>IF(OR(Y41="YES",Z41="YES",AA41="YES"),1,0)</f>
        <v>0</v>
      </c>
      <c r="AN41" s="8">
        <f>IF(OR(AB41="YES",AC41="YES"),1,0)</f>
        <v>1</v>
      </c>
      <c r="AO41" s="8">
        <f>IF(AE41&gt;=0.59,1,0)</f>
        <v>0</v>
      </c>
      <c r="AP41" s="8">
        <f>SUM(AF41:AO41)</f>
        <v>2</v>
      </c>
      <c r="AQ41"/>
    </row>
    <row r="42" spans="1:43" s="28" customFormat="1" x14ac:dyDescent="0.25">
      <c r="A42" s="8" t="s">
        <v>2389</v>
      </c>
      <c r="B42" s="8" t="s">
        <v>2391</v>
      </c>
      <c r="C42" s="9" t="s">
        <v>2182</v>
      </c>
      <c r="D42" s="10" t="s">
        <v>1312</v>
      </c>
      <c r="E42" s="8" t="s">
        <v>1313</v>
      </c>
      <c r="F42" s="11">
        <v>19</v>
      </c>
      <c r="G42" s="11">
        <v>27</v>
      </c>
      <c r="H42" s="11">
        <f>G42-F42</f>
        <v>8</v>
      </c>
      <c r="I42" s="52">
        <f>H42/F42</f>
        <v>0.42105263157894735</v>
      </c>
      <c r="J42" s="11">
        <v>14</v>
      </c>
      <c r="K42" s="11">
        <v>7</v>
      </c>
      <c r="L42" s="14">
        <f>IFERROR(K42/J42,"0%")</f>
        <v>0.5</v>
      </c>
      <c r="M42" s="8">
        <v>9</v>
      </c>
      <c r="N42" s="12">
        <f>M42/G42</f>
        <v>0.33333333333333331</v>
      </c>
      <c r="O42" s="8">
        <v>23</v>
      </c>
      <c r="P42" s="12">
        <f>O42/G42</f>
        <v>0.85185185185185186</v>
      </c>
      <c r="Q42" s="8">
        <v>18</v>
      </c>
      <c r="R42" s="12">
        <f>Q42/G42</f>
        <v>0.66666666666666663</v>
      </c>
      <c r="S42" s="8">
        <v>3</v>
      </c>
      <c r="T42" s="8">
        <v>0</v>
      </c>
      <c r="U42" s="8">
        <v>1</v>
      </c>
      <c r="V42" s="8"/>
      <c r="W42" s="8">
        <v>1</v>
      </c>
      <c r="X42" s="8">
        <v>2</v>
      </c>
      <c r="Y42" s="17">
        <f>IF(T42&gt;0,"YES",T42)</f>
        <v>0</v>
      </c>
      <c r="Z42" s="17" t="str">
        <f>IF(U42&gt;0,"YES",U42)</f>
        <v>YES</v>
      </c>
      <c r="AA42" s="17">
        <f>IF(V42&gt;0,"YES",V42)</f>
        <v>0</v>
      </c>
      <c r="AB42" s="17" t="str">
        <f>IF(W42&gt;0,"YES",W42)</f>
        <v>YES</v>
      </c>
      <c r="AC42" s="17" t="str">
        <f>IF(X42&gt;0,"YES",X42)</f>
        <v>YES</v>
      </c>
      <c r="AD42" s="8">
        <v>16</v>
      </c>
      <c r="AE42" s="12">
        <f>AD42/G42</f>
        <v>0.59259259259259256</v>
      </c>
      <c r="AF42" s="19">
        <f>IF(G42&gt;=35,1,0)</f>
        <v>0</v>
      </c>
      <c r="AG42" s="19">
        <f>IF(OR(I42&gt;=0.095,H42&gt;=10),1,0)</f>
        <v>1</v>
      </c>
      <c r="AH42" s="19">
        <f>IF(L42&gt;=0.495,1,0)</f>
        <v>1</v>
      </c>
      <c r="AI42" s="19">
        <f>IF(N42&gt;=0.395,1,0)</f>
        <v>0</v>
      </c>
      <c r="AJ42" s="19">
        <f>IF(P42&gt;=0.695,1,0)</f>
        <v>1</v>
      </c>
      <c r="AK42" s="19">
        <f>IF(R42&gt;=0.495,1,0)</f>
        <v>1</v>
      </c>
      <c r="AL42" s="19">
        <f>IF(S42&gt;=3,1,0)</f>
        <v>1</v>
      </c>
      <c r="AM42" s="8">
        <f>IF(OR(Y42="YES",Z42="YES",AA42="YES"),1,0)</f>
        <v>1</v>
      </c>
      <c r="AN42" s="8">
        <f>IF(OR(AB42="YES",AC42="YES"),1,0)</f>
        <v>1</v>
      </c>
      <c r="AO42" s="8">
        <f>IF(AE42&gt;=0.59,1,0)</f>
        <v>1</v>
      </c>
      <c r="AP42" s="8">
        <f>SUM(AF42:AO42)</f>
        <v>8</v>
      </c>
      <c r="AQ42"/>
    </row>
    <row r="43" spans="1:43" s="28" customFormat="1" x14ac:dyDescent="0.25">
      <c r="A43" s="8" t="s">
        <v>2389</v>
      </c>
      <c r="B43" s="8" t="s">
        <v>2391</v>
      </c>
      <c r="C43" s="9" t="s">
        <v>1961</v>
      </c>
      <c r="D43" s="10" t="s">
        <v>1316</v>
      </c>
      <c r="E43" s="8" t="s">
        <v>1317</v>
      </c>
      <c r="F43" s="11">
        <v>24</v>
      </c>
      <c r="G43" s="11">
        <v>43</v>
      </c>
      <c r="H43" s="11">
        <f>G43-F43</f>
        <v>19</v>
      </c>
      <c r="I43" s="52">
        <f>H43/F43</f>
        <v>0.79166666666666663</v>
      </c>
      <c r="J43" s="11">
        <v>11</v>
      </c>
      <c r="K43" s="11">
        <v>7</v>
      </c>
      <c r="L43" s="14">
        <f>IFERROR(K43/J43,"0%")</f>
        <v>0.63636363636363635</v>
      </c>
      <c r="M43" s="8">
        <v>12</v>
      </c>
      <c r="N43" s="12">
        <f>M43/G43</f>
        <v>0.27906976744186046</v>
      </c>
      <c r="O43" s="8">
        <v>31</v>
      </c>
      <c r="P43" s="12">
        <f>O43/G43</f>
        <v>0.72093023255813948</v>
      </c>
      <c r="Q43" s="8">
        <v>22</v>
      </c>
      <c r="R43" s="12">
        <f>Q43/G43</f>
        <v>0.51162790697674421</v>
      </c>
      <c r="S43" s="8">
        <v>9</v>
      </c>
      <c r="T43" s="8">
        <v>0</v>
      </c>
      <c r="U43" s="8">
        <v>1</v>
      </c>
      <c r="V43" s="8"/>
      <c r="W43" s="8">
        <v>2</v>
      </c>
      <c r="X43" s="8">
        <v>0</v>
      </c>
      <c r="Y43" s="17">
        <f>IF(T43&gt;0,"YES",T43)</f>
        <v>0</v>
      </c>
      <c r="Z43" s="17" t="str">
        <f>IF(U43&gt;0,"YES",U43)</f>
        <v>YES</v>
      </c>
      <c r="AA43" s="17">
        <f>IF(V43&gt;0,"YES",V43)</f>
        <v>0</v>
      </c>
      <c r="AB43" s="17" t="str">
        <f>IF(W43&gt;0,"YES",W43)</f>
        <v>YES</v>
      </c>
      <c r="AC43" s="17">
        <f>IF(X43&gt;0,"YES",X43)</f>
        <v>0</v>
      </c>
      <c r="AD43" s="8">
        <v>7</v>
      </c>
      <c r="AE43" s="12">
        <f>AD43/G43</f>
        <v>0.16279069767441862</v>
      </c>
      <c r="AF43" s="19">
        <f>IF(G43&gt;=35,1,0)</f>
        <v>1</v>
      </c>
      <c r="AG43" s="19">
        <f>IF(OR(I43&gt;=0.095,H43&gt;=10),1,0)</f>
        <v>1</v>
      </c>
      <c r="AH43" s="19">
        <f>IF(L43&gt;=0.495,1,0)</f>
        <v>1</v>
      </c>
      <c r="AI43" s="19">
        <f>IF(N43&gt;=0.395,1,0)</f>
        <v>0</v>
      </c>
      <c r="AJ43" s="19">
        <f>IF(P43&gt;=0.695,1,0)</f>
        <v>1</v>
      </c>
      <c r="AK43" s="19">
        <f>IF(R43&gt;=0.495,1,0)</f>
        <v>1</v>
      </c>
      <c r="AL43" s="19">
        <f>IF(S43&gt;=3,1,0)</f>
        <v>1</v>
      </c>
      <c r="AM43" s="8">
        <f>IF(OR(Y43="YES",Z43="YES",AA43="YES"),1,0)</f>
        <v>1</v>
      </c>
      <c r="AN43" s="8">
        <f>IF(OR(AB43="YES",AC43="YES"),1,0)</f>
        <v>1</v>
      </c>
      <c r="AO43" s="8">
        <f>IF(AE43&gt;=0.59,1,0)</f>
        <v>0</v>
      </c>
      <c r="AP43" s="8">
        <f>SUM(AF43:AO43)</f>
        <v>8</v>
      </c>
      <c r="AQ43"/>
    </row>
    <row r="44" spans="1:43" s="28" customFormat="1" x14ac:dyDescent="0.25">
      <c r="A44" s="8" t="s">
        <v>2389</v>
      </c>
      <c r="B44" s="8" t="s">
        <v>2391</v>
      </c>
      <c r="C44" s="9" t="s">
        <v>2058</v>
      </c>
      <c r="D44" s="10" t="s">
        <v>1322</v>
      </c>
      <c r="E44" s="8" t="s">
        <v>1323</v>
      </c>
      <c r="F44" s="11">
        <v>27</v>
      </c>
      <c r="G44" s="11">
        <v>45</v>
      </c>
      <c r="H44" s="11">
        <f>G44-F44</f>
        <v>18</v>
      </c>
      <c r="I44" s="52">
        <f>H44/F44</f>
        <v>0.66666666666666663</v>
      </c>
      <c r="J44" s="11">
        <v>13</v>
      </c>
      <c r="K44" s="11">
        <v>8</v>
      </c>
      <c r="L44" s="14">
        <f>IFERROR(K44/J44,"0%")</f>
        <v>0.61538461538461542</v>
      </c>
      <c r="M44" s="8">
        <v>9</v>
      </c>
      <c r="N44" s="12">
        <f>M44/G44</f>
        <v>0.2</v>
      </c>
      <c r="O44" s="8">
        <v>36</v>
      </c>
      <c r="P44" s="12">
        <f>O44/G44</f>
        <v>0.8</v>
      </c>
      <c r="Q44" s="8">
        <v>25</v>
      </c>
      <c r="R44" s="12">
        <f>Q44/G44</f>
        <v>0.55555555555555558</v>
      </c>
      <c r="S44" s="8">
        <v>14</v>
      </c>
      <c r="T44" s="8">
        <v>0</v>
      </c>
      <c r="U44" s="8">
        <v>0</v>
      </c>
      <c r="V44" s="8"/>
      <c r="W44" s="8">
        <v>3</v>
      </c>
      <c r="X44" s="8">
        <v>0</v>
      </c>
      <c r="Y44" s="17">
        <f>IF(T44&gt;0,"YES",T44)</f>
        <v>0</v>
      </c>
      <c r="Z44" s="17">
        <f>IF(U44&gt;0,"YES",U44)</f>
        <v>0</v>
      </c>
      <c r="AA44" s="17">
        <f>IF(V44&gt;0,"YES",V44)</f>
        <v>0</v>
      </c>
      <c r="AB44" s="17" t="str">
        <f>IF(W44&gt;0,"YES",W44)</f>
        <v>YES</v>
      </c>
      <c r="AC44" s="17">
        <f>IF(X44&gt;0,"YES",X44)</f>
        <v>0</v>
      </c>
      <c r="AD44" s="8">
        <v>29</v>
      </c>
      <c r="AE44" s="12">
        <f>AD44/G44</f>
        <v>0.64444444444444449</v>
      </c>
      <c r="AF44" s="19">
        <f>IF(G44&gt;=35,1,0)</f>
        <v>1</v>
      </c>
      <c r="AG44" s="19">
        <f>IF(OR(I44&gt;=0.095,H44&gt;=10),1,0)</f>
        <v>1</v>
      </c>
      <c r="AH44" s="19">
        <f>IF(L44&gt;=0.495,1,0)</f>
        <v>1</v>
      </c>
      <c r="AI44" s="19">
        <f>IF(N44&gt;=0.395,1,0)</f>
        <v>0</v>
      </c>
      <c r="AJ44" s="19">
        <f>IF(P44&gt;=0.695,1,0)</f>
        <v>1</v>
      </c>
      <c r="AK44" s="19">
        <f>IF(R44&gt;=0.495,1,0)</f>
        <v>1</v>
      </c>
      <c r="AL44" s="19">
        <f>IF(S44&gt;=3,1,0)</f>
        <v>1</v>
      </c>
      <c r="AM44" s="8">
        <f>IF(OR(Y44="YES",Z44="YES",AA44="YES"),1,0)</f>
        <v>0</v>
      </c>
      <c r="AN44" s="8">
        <f>IF(OR(AB44="YES",AC44="YES"),1,0)</f>
        <v>1</v>
      </c>
      <c r="AO44" s="8">
        <f>IF(AE44&gt;=0.59,1,0)</f>
        <v>1</v>
      </c>
      <c r="AP44" s="8">
        <f>SUM(AF44:AO44)</f>
        <v>8</v>
      </c>
      <c r="AQ44"/>
    </row>
    <row r="45" spans="1:43" s="28" customFormat="1" x14ac:dyDescent="0.25">
      <c r="A45" s="8" t="s">
        <v>2389</v>
      </c>
      <c r="B45" s="8" t="s">
        <v>2391</v>
      </c>
      <c r="C45" s="9" t="s">
        <v>2144</v>
      </c>
      <c r="D45" s="10" t="s">
        <v>1330</v>
      </c>
      <c r="E45" s="8" t="s">
        <v>1331</v>
      </c>
      <c r="F45" s="11">
        <v>9</v>
      </c>
      <c r="G45" s="11">
        <v>13</v>
      </c>
      <c r="H45" s="11">
        <f>G45-F45</f>
        <v>4</v>
      </c>
      <c r="I45" s="52">
        <f>H45/F45</f>
        <v>0.44444444444444442</v>
      </c>
      <c r="J45" s="11">
        <v>4</v>
      </c>
      <c r="K45" s="11">
        <v>3</v>
      </c>
      <c r="L45" s="14">
        <f>IFERROR(K45/J45,"0%")</f>
        <v>0.75</v>
      </c>
      <c r="M45" s="8">
        <v>3</v>
      </c>
      <c r="N45" s="12">
        <f>M45/G45</f>
        <v>0.23076923076923078</v>
      </c>
      <c r="O45" s="8">
        <v>9</v>
      </c>
      <c r="P45" s="48">
        <f>O45/G45</f>
        <v>0.69230769230769229</v>
      </c>
      <c r="Q45" s="8">
        <v>6</v>
      </c>
      <c r="R45" s="12">
        <f>Q45/G45</f>
        <v>0.46153846153846156</v>
      </c>
      <c r="S45" s="8">
        <v>4</v>
      </c>
      <c r="T45" s="8">
        <v>0</v>
      </c>
      <c r="U45" s="8">
        <v>1</v>
      </c>
      <c r="V45" s="8"/>
      <c r="W45" s="8">
        <v>0</v>
      </c>
      <c r="X45" s="8">
        <v>2</v>
      </c>
      <c r="Y45" s="17">
        <f>IF(T45&gt;0,"YES",T45)</f>
        <v>0</v>
      </c>
      <c r="Z45" s="17" t="str">
        <f>IF(U45&gt;0,"YES",U45)</f>
        <v>YES</v>
      </c>
      <c r="AA45" s="17">
        <f>IF(V45&gt;0,"YES",V45)</f>
        <v>0</v>
      </c>
      <c r="AB45" s="17">
        <f>IF(W45&gt;0,"YES",W45)</f>
        <v>0</v>
      </c>
      <c r="AC45" s="17" t="str">
        <f>IF(X45&gt;0,"YES",X45)</f>
        <v>YES</v>
      </c>
      <c r="AD45" s="8">
        <v>8</v>
      </c>
      <c r="AE45" s="12">
        <f>AD45/G45</f>
        <v>0.61538461538461542</v>
      </c>
      <c r="AF45" s="19">
        <f>IF(G45&gt;=35,1,0)</f>
        <v>0</v>
      </c>
      <c r="AG45" s="19">
        <f>IF(OR(I45&gt;=0.095,H45&gt;=10),1,0)</f>
        <v>1</v>
      </c>
      <c r="AH45" s="19">
        <f>IF(L45&gt;=0.495,1,0)</f>
        <v>1</v>
      </c>
      <c r="AI45" s="19">
        <f>IF(N45&gt;=0.395,1,0)</f>
        <v>0</v>
      </c>
      <c r="AJ45" s="19">
        <f>IF(P45&gt;=0.69,1,0)</f>
        <v>1</v>
      </c>
      <c r="AK45" s="19">
        <f>IF(R45&gt;=0.495,1,0)</f>
        <v>0</v>
      </c>
      <c r="AL45" s="19">
        <f>IF(S45&gt;=3,1,0)</f>
        <v>1</v>
      </c>
      <c r="AM45" s="8">
        <f>IF(OR(Y45="YES",Z45="YES",AA45="YES"),1,0)</f>
        <v>1</v>
      </c>
      <c r="AN45" s="8">
        <f>IF(OR(AB45="YES",AC45="YES"),1,0)</f>
        <v>1</v>
      </c>
      <c r="AO45" s="8">
        <f>IF(AE45&gt;=0.59,1,0)</f>
        <v>1</v>
      </c>
      <c r="AP45" s="8">
        <f>SUM(AF45:AO45)</f>
        <v>7</v>
      </c>
      <c r="AQ45"/>
    </row>
    <row r="46" spans="1:43" s="28" customFormat="1" x14ac:dyDescent="0.25">
      <c r="A46" s="8" t="s">
        <v>2389</v>
      </c>
      <c r="B46" s="8" t="s">
        <v>2391</v>
      </c>
      <c r="C46" s="9" t="s">
        <v>2124</v>
      </c>
      <c r="D46" s="10" t="s">
        <v>1332</v>
      </c>
      <c r="E46" s="8" t="s">
        <v>1333</v>
      </c>
      <c r="F46" s="11">
        <v>38</v>
      </c>
      <c r="G46" s="11">
        <v>14</v>
      </c>
      <c r="H46" s="11">
        <f>G46-F46</f>
        <v>-24</v>
      </c>
      <c r="I46" s="52">
        <f>H46/F46</f>
        <v>-0.63157894736842102</v>
      </c>
      <c r="J46" s="11">
        <v>10</v>
      </c>
      <c r="K46" s="11">
        <v>6</v>
      </c>
      <c r="L46" s="14">
        <f>IFERROR(K46/J46,"0%")</f>
        <v>0.6</v>
      </c>
      <c r="M46" s="8">
        <v>11</v>
      </c>
      <c r="N46" s="12">
        <f>M46/G46</f>
        <v>0.7857142857142857</v>
      </c>
      <c r="O46" s="8">
        <v>13</v>
      </c>
      <c r="P46" s="12">
        <f>O46/G46</f>
        <v>0.9285714285714286</v>
      </c>
      <c r="Q46" s="8">
        <v>13</v>
      </c>
      <c r="R46" s="12">
        <f>Q46/G46</f>
        <v>0.9285714285714286</v>
      </c>
      <c r="S46" s="8">
        <v>8</v>
      </c>
      <c r="T46" s="8">
        <v>0</v>
      </c>
      <c r="U46" s="8">
        <v>1</v>
      </c>
      <c r="V46" s="8"/>
      <c r="W46" s="8">
        <v>1</v>
      </c>
      <c r="X46" s="8">
        <v>0</v>
      </c>
      <c r="Y46" s="17">
        <f>IF(T46&gt;0,"YES",T46)</f>
        <v>0</v>
      </c>
      <c r="Z46" s="17" t="str">
        <f>IF(U46&gt;0,"YES",U46)</f>
        <v>YES</v>
      </c>
      <c r="AA46" s="17">
        <f>IF(V46&gt;0,"YES",V46)</f>
        <v>0</v>
      </c>
      <c r="AB46" s="17" t="str">
        <f>IF(W46&gt;0,"YES",W46)</f>
        <v>YES</v>
      </c>
      <c r="AC46" s="17">
        <f>IF(X46&gt;0,"YES",X46)</f>
        <v>0</v>
      </c>
      <c r="AD46" s="8">
        <v>12</v>
      </c>
      <c r="AE46" s="12">
        <f>AD46/G46</f>
        <v>0.8571428571428571</v>
      </c>
      <c r="AF46" s="19">
        <f>IF(G46&gt;=35,1,0)</f>
        <v>0</v>
      </c>
      <c r="AG46" s="19">
        <f>IF(OR(I46&gt;=0.095,H46&gt;=10),1,0)</f>
        <v>0</v>
      </c>
      <c r="AH46" s="19">
        <f>IF(L46&gt;=0.495,1,0)</f>
        <v>1</v>
      </c>
      <c r="AI46" s="19">
        <f>IF(N46&gt;=0.395,1,0)</f>
        <v>1</v>
      </c>
      <c r="AJ46" s="19">
        <f>IF(P46&gt;=0.695,1,0)</f>
        <v>1</v>
      </c>
      <c r="AK46" s="19">
        <f>IF(R46&gt;=0.495,1,0)</f>
        <v>1</v>
      </c>
      <c r="AL46" s="19">
        <f>IF(S46&gt;=3,1,0)</f>
        <v>1</v>
      </c>
      <c r="AM46" s="8">
        <f>IF(OR(Y46="YES",Z46="YES",AA46="YES"),1,0)</f>
        <v>1</v>
      </c>
      <c r="AN46" s="8">
        <f>IF(OR(AB46="YES",AC46="YES"),1,0)</f>
        <v>1</v>
      </c>
      <c r="AO46" s="8">
        <f>IF(AE46&gt;=0.59,1,0)</f>
        <v>1</v>
      </c>
      <c r="AP46" s="8">
        <f>SUM(AF46:AO46)</f>
        <v>8</v>
      </c>
      <c r="AQ46"/>
    </row>
    <row r="47" spans="1:43" s="28" customFormat="1" x14ac:dyDescent="0.25">
      <c r="A47" s="8" t="s">
        <v>2389</v>
      </c>
      <c r="B47" s="8" t="s">
        <v>2391</v>
      </c>
      <c r="C47" s="9" t="s">
        <v>2147</v>
      </c>
      <c r="D47" s="10" t="s">
        <v>1336</v>
      </c>
      <c r="E47" s="8" t="s">
        <v>1337</v>
      </c>
      <c r="F47" s="11">
        <v>15</v>
      </c>
      <c r="G47" s="11">
        <v>21</v>
      </c>
      <c r="H47" s="11">
        <f>G47-F47</f>
        <v>6</v>
      </c>
      <c r="I47" s="52">
        <f>H47/F47</f>
        <v>0.4</v>
      </c>
      <c r="J47" s="11">
        <v>5</v>
      </c>
      <c r="K47" s="11">
        <v>3</v>
      </c>
      <c r="L47" s="14">
        <f>IFERROR(K47/J47,"0%")</f>
        <v>0.6</v>
      </c>
      <c r="M47" s="8">
        <v>8</v>
      </c>
      <c r="N47" s="12">
        <f>M47/G47</f>
        <v>0.38095238095238093</v>
      </c>
      <c r="O47" s="8">
        <v>14</v>
      </c>
      <c r="P47" s="12">
        <f>O47/G47</f>
        <v>0.66666666666666663</v>
      </c>
      <c r="Q47" s="8">
        <v>11</v>
      </c>
      <c r="R47" s="12">
        <f>Q47/G47</f>
        <v>0.52380952380952384</v>
      </c>
      <c r="S47" s="8">
        <v>2</v>
      </c>
      <c r="T47" s="8">
        <v>1</v>
      </c>
      <c r="U47" s="8">
        <v>0</v>
      </c>
      <c r="V47" s="8">
        <v>1</v>
      </c>
      <c r="W47" s="8">
        <v>2</v>
      </c>
      <c r="X47" s="8">
        <v>1</v>
      </c>
      <c r="Y47" s="17" t="str">
        <f>IF(T47&gt;0,"YES",T47)</f>
        <v>YES</v>
      </c>
      <c r="Z47" s="17">
        <f>IF(U47&gt;0,"YES",U47)</f>
        <v>0</v>
      </c>
      <c r="AA47" s="17" t="str">
        <f>IF(V47&gt;0,"YES",V47)</f>
        <v>YES</v>
      </c>
      <c r="AB47" s="17" t="str">
        <f>IF(W47&gt;0,"YES",W47)</f>
        <v>YES</v>
      </c>
      <c r="AC47" s="17" t="str">
        <f>IF(X47&gt;0,"YES",X47)</f>
        <v>YES</v>
      </c>
      <c r="AD47" s="8">
        <v>14</v>
      </c>
      <c r="AE47" s="12">
        <f>AD47/G47</f>
        <v>0.66666666666666663</v>
      </c>
      <c r="AF47" s="19">
        <f>IF(G47&gt;=35,1,0)</f>
        <v>0</v>
      </c>
      <c r="AG47" s="19">
        <f>IF(OR(I47&gt;=0.095,H47&gt;=10),1,0)</f>
        <v>1</v>
      </c>
      <c r="AH47" s="19">
        <f>IF(L47&gt;=0.495,1,0)</f>
        <v>1</v>
      </c>
      <c r="AI47" s="19">
        <f>IF(N47&gt;=0.395,1,0)</f>
        <v>0</v>
      </c>
      <c r="AJ47" s="19">
        <f>IF(P47&gt;=0.695,1,0)</f>
        <v>0</v>
      </c>
      <c r="AK47" s="19">
        <f>IF(R47&gt;=0.495,1,0)</f>
        <v>1</v>
      </c>
      <c r="AL47" s="19">
        <f>IF(S47&gt;=3,1,0)</f>
        <v>0</v>
      </c>
      <c r="AM47" s="8">
        <f>IF(OR(Y47="YES",Z47="YES",AA47="YES"),1,0)</f>
        <v>1</v>
      </c>
      <c r="AN47" s="8">
        <f>IF(OR(AB47="YES",AC47="YES"),1,0)</f>
        <v>1</v>
      </c>
      <c r="AO47" s="8">
        <f>IF(AE47&gt;=0.59,1,0)</f>
        <v>1</v>
      </c>
      <c r="AP47" s="8">
        <f>SUM(AF47:AO47)</f>
        <v>6</v>
      </c>
      <c r="AQ47"/>
    </row>
    <row r="48" spans="1:43" s="28" customFormat="1" hidden="1" x14ac:dyDescent="0.25">
      <c r="A48" s="8" t="s">
        <v>2389</v>
      </c>
      <c r="B48" s="8" t="s">
        <v>2391</v>
      </c>
      <c r="C48" s="9" t="s">
        <v>2140</v>
      </c>
      <c r="D48" s="10" t="s">
        <v>1320</v>
      </c>
      <c r="E48" s="8" t="s">
        <v>1321</v>
      </c>
      <c r="F48" s="11">
        <v>10</v>
      </c>
      <c r="G48" s="11">
        <v>15</v>
      </c>
      <c r="H48" s="11">
        <f>G48-F48</f>
        <v>5</v>
      </c>
      <c r="I48" s="52">
        <f>H48/F48</f>
        <v>0.5</v>
      </c>
      <c r="J48" s="11">
        <v>3</v>
      </c>
      <c r="K48" s="11">
        <v>2</v>
      </c>
      <c r="L48" s="14">
        <f>IFERROR(K48/J48,"0%")</f>
        <v>0.66666666666666663</v>
      </c>
      <c r="M48" s="8">
        <v>4</v>
      </c>
      <c r="N48" s="12">
        <f>M48/G48</f>
        <v>0.26666666666666666</v>
      </c>
      <c r="O48" s="8">
        <v>11</v>
      </c>
      <c r="P48" s="12">
        <f>O48/G48</f>
        <v>0.73333333333333328</v>
      </c>
      <c r="Q48" s="8">
        <v>4</v>
      </c>
      <c r="R48" s="12">
        <f>Q48/G48</f>
        <v>0.26666666666666666</v>
      </c>
      <c r="S48" s="8">
        <v>3</v>
      </c>
      <c r="T48" s="8">
        <v>0</v>
      </c>
      <c r="U48" s="8">
        <v>0</v>
      </c>
      <c r="V48" s="8"/>
      <c r="W48" s="8">
        <v>1</v>
      </c>
      <c r="X48" s="8">
        <v>1</v>
      </c>
      <c r="Y48" s="17">
        <f>IF(T48&gt;0,"YES",T48)</f>
        <v>0</v>
      </c>
      <c r="Z48" s="17">
        <f>IF(U48&gt;0,"YES",U48)</f>
        <v>0</v>
      </c>
      <c r="AA48" s="17">
        <f>IF(V48&gt;0,"YES",V48)</f>
        <v>0</v>
      </c>
      <c r="AB48" s="17" t="str">
        <f>IF(W48&gt;0,"YES",W48)</f>
        <v>YES</v>
      </c>
      <c r="AC48" s="17" t="str">
        <f>IF(X48&gt;0,"YES",X48)</f>
        <v>YES</v>
      </c>
      <c r="AD48" s="8">
        <v>0</v>
      </c>
      <c r="AE48" s="12">
        <f>AD48/G48</f>
        <v>0</v>
      </c>
      <c r="AF48" s="19">
        <f>IF(G48&gt;=35,1,0)</f>
        <v>0</v>
      </c>
      <c r="AG48" s="19">
        <f>IF(OR(I48&gt;=0.095,H48&gt;=10),1,0)</f>
        <v>1</v>
      </c>
      <c r="AH48" s="19">
        <f>IF(L48&gt;=0.495,1,0)</f>
        <v>1</v>
      </c>
      <c r="AI48" s="19">
        <f>IF(N48&gt;=0.395,1,0)</f>
        <v>0</v>
      </c>
      <c r="AJ48" s="19">
        <f>IF(P48&gt;=0.695,1,0)</f>
        <v>1</v>
      </c>
      <c r="AK48" s="19">
        <f>IF(R48&gt;=0.495,1,0)</f>
        <v>0</v>
      </c>
      <c r="AL48" s="19">
        <f>IF(S48&gt;=3,1,0)</f>
        <v>1</v>
      </c>
      <c r="AM48" s="8">
        <f>IF(OR(Y48="YES",Z48="YES",AA48="YES"),1,0)</f>
        <v>0</v>
      </c>
      <c r="AN48" s="8">
        <f>IF(OR(AB48="YES",AC48="YES"),1,0)</f>
        <v>1</v>
      </c>
      <c r="AO48" s="8">
        <f>IF(AE48&gt;=0.59,1,0)</f>
        <v>0</v>
      </c>
      <c r="AP48" s="8">
        <f>SUM(AF48:AO48)</f>
        <v>5</v>
      </c>
      <c r="AQ48"/>
    </row>
    <row r="49" spans="1:43" s="28" customFormat="1" hidden="1" x14ac:dyDescent="0.25">
      <c r="A49" s="8" t="s">
        <v>2389</v>
      </c>
      <c r="B49" s="8" t="s">
        <v>2391</v>
      </c>
      <c r="C49" s="9" t="s">
        <v>2018</v>
      </c>
      <c r="D49" s="10" t="s">
        <v>2394</v>
      </c>
      <c r="E49" s="8" t="s">
        <v>2395</v>
      </c>
      <c r="F49" s="11">
        <v>0</v>
      </c>
      <c r="G49" s="11">
        <v>12</v>
      </c>
      <c r="H49" s="11">
        <f>G49-F49</f>
        <v>12</v>
      </c>
      <c r="I49" s="55" t="s">
        <v>2457</v>
      </c>
      <c r="J49" s="11">
        <v>0</v>
      </c>
      <c r="K49" s="11">
        <v>0</v>
      </c>
      <c r="L49" s="57">
        <v>0</v>
      </c>
      <c r="M49" s="8">
        <v>0</v>
      </c>
      <c r="N49" s="12">
        <f>M49/G49</f>
        <v>0</v>
      </c>
      <c r="O49" s="8">
        <v>0</v>
      </c>
      <c r="P49" s="12">
        <f>O49/G49</f>
        <v>0</v>
      </c>
      <c r="Q49" s="8">
        <v>0</v>
      </c>
      <c r="R49" s="12">
        <f>Q49/G49</f>
        <v>0</v>
      </c>
      <c r="S49" s="8">
        <v>4</v>
      </c>
      <c r="T49" s="8">
        <v>0</v>
      </c>
      <c r="U49" s="8">
        <v>0</v>
      </c>
      <c r="V49" s="8"/>
      <c r="W49" s="8">
        <v>0</v>
      </c>
      <c r="X49" s="8">
        <v>0</v>
      </c>
      <c r="Y49" s="17">
        <f>IF(T49&gt;0,"YES",T49)</f>
        <v>0</v>
      </c>
      <c r="Z49" s="17">
        <f>IF(U49&gt;0,"YES",U49)</f>
        <v>0</v>
      </c>
      <c r="AA49" s="17">
        <f>IF(V49&gt;0,"YES",V49)</f>
        <v>0</v>
      </c>
      <c r="AB49" s="17">
        <f>IF(W49&gt;0,"YES",W49)</f>
        <v>0</v>
      </c>
      <c r="AC49" s="17">
        <f>IF(X49&gt;0,"YES",X49)</f>
        <v>0</v>
      </c>
      <c r="AD49" s="8">
        <v>0</v>
      </c>
      <c r="AE49" s="12">
        <f>AD49/G49</f>
        <v>0</v>
      </c>
      <c r="AF49" s="19">
        <f>IF(G49&gt;=35,1,0)</f>
        <v>0</v>
      </c>
      <c r="AG49" s="19">
        <f>IF(OR(I49&gt;=0.095,H49&gt;=10),1,0)</f>
        <v>1</v>
      </c>
      <c r="AH49" s="19">
        <f>IF(L49&gt;=0.495,1,0)</f>
        <v>0</v>
      </c>
      <c r="AI49" s="19">
        <f>IF(N49&gt;=0.395,1,0)</f>
        <v>0</v>
      </c>
      <c r="AJ49" s="19">
        <f>IF(P49&gt;=0.695,1,0)</f>
        <v>0</v>
      </c>
      <c r="AK49" s="19">
        <f>IF(R49&gt;=0.495,1,0)</f>
        <v>0</v>
      </c>
      <c r="AL49" s="19">
        <f>IF(S49&gt;=3,1,0)</f>
        <v>1</v>
      </c>
      <c r="AM49" s="8">
        <f>IF(OR(Y49="YES",Z49="YES",AA49="YES"),1,0)</f>
        <v>0</v>
      </c>
      <c r="AN49" s="8">
        <f>IF(OR(AB49="YES",AC49="YES"),1,0)</f>
        <v>0</v>
      </c>
      <c r="AO49" s="8">
        <f>IF(AE49&gt;=0.59,1,0)</f>
        <v>0</v>
      </c>
      <c r="AP49" s="8">
        <f>SUM(AF49:AO49)</f>
        <v>2</v>
      </c>
      <c r="AQ49"/>
    </row>
    <row r="50" spans="1:43" s="28" customFormat="1" hidden="1" x14ac:dyDescent="0.25">
      <c r="A50" s="8" t="s">
        <v>2389</v>
      </c>
      <c r="B50" s="8" t="s">
        <v>2391</v>
      </c>
      <c r="C50" s="9" t="s">
        <v>2008</v>
      </c>
      <c r="D50" s="10" t="s">
        <v>1340</v>
      </c>
      <c r="E50" s="8" t="s">
        <v>1341</v>
      </c>
      <c r="F50" s="11">
        <v>15</v>
      </c>
      <c r="G50" s="11">
        <v>12</v>
      </c>
      <c r="H50" s="11">
        <f>G50-F50</f>
        <v>-3</v>
      </c>
      <c r="I50" s="52">
        <f>H50/F50</f>
        <v>-0.2</v>
      </c>
      <c r="J50" s="11">
        <v>10</v>
      </c>
      <c r="K50" s="11">
        <v>1</v>
      </c>
      <c r="L50" s="14">
        <f>IFERROR(K50/J50,"0%")</f>
        <v>0.1</v>
      </c>
      <c r="M50" s="8">
        <v>6</v>
      </c>
      <c r="N50" s="12">
        <f>M50/G50</f>
        <v>0.5</v>
      </c>
      <c r="O50" s="8">
        <v>10</v>
      </c>
      <c r="P50" s="12">
        <f>O50/G50</f>
        <v>0.83333333333333337</v>
      </c>
      <c r="Q50" s="8">
        <v>9</v>
      </c>
      <c r="R50" s="12">
        <f>Q50/G50</f>
        <v>0.75</v>
      </c>
      <c r="S50" s="8">
        <v>2</v>
      </c>
      <c r="T50" s="8">
        <v>0</v>
      </c>
      <c r="U50" s="8">
        <v>0</v>
      </c>
      <c r="V50" s="8"/>
      <c r="W50" s="8">
        <v>1</v>
      </c>
      <c r="X50" s="8">
        <v>0</v>
      </c>
      <c r="Y50" s="17">
        <f>IF(T50&gt;0,"YES",T50)</f>
        <v>0</v>
      </c>
      <c r="Z50" s="17">
        <f>IF(U50&gt;0,"YES",U50)</f>
        <v>0</v>
      </c>
      <c r="AA50" s="17">
        <f>IF(V50&gt;0,"YES",V50)</f>
        <v>0</v>
      </c>
      <c r="AB50" s="17" t="str">
        <f>IF(W50&gt;0,"YES",W50)</f>
        <v>YES</v>
      </c>
      <c r="AC50" s="17">
        <f>IF(X50&gt;0,"YES",X50)</f>
        <v>0</v>
      </c>
      <c r="AD50" s="8">
        <v>12</v>
      </c>
      <c r="AE50" s="12">
        <f>AD50/G50</f>
        <v>1</v>
      </c>
      <c r="AF50" s="19">
        <f>IF(G50&gt;=35,1,0)</f>
        <v>0</v>
      </c>
      <c r="AG50" s="19">
        <f>IF(OR(I50&gt;=0.095,H50&gt;=10),1,0)</f>
        <v>0</v>
      </c>
      <c r="AH50" s="19">
        <f>IF(L50&gt;=0.495,1,0)</f>
        <v>0</v>
      </c>
      <c r="AI50" s="19">
        <f>IF(N50&gt;=0.395,1,0)</f>
        <v>1</v>
      </c>
      <c r="AJ50" s="19">
        <f>IF(P50&gt;=0.695,1,0)</f>
        <v>1</v>
      </c>
      <c r="AK50" s="19">
        <f>IF(R50&gt;=0.495,1,0)</f>
        <v>1</v>
      </c>
      <c r="AL50" s="19">
        <f>IF(S50&gt;=3,1,0)</f>
        <v>0</v>
      </c>
      <c r="AM50" s="8">
        <f>IF(OR(Y50="YES",Z50="YES",AA50="YES"),1,0)</f>
        <v>0</v>
      </c>
      <c r="AN50" s="8">
        <f>IF(OR(AB50="YES",AC50="YES"),1,0)</f>
        <v>1</v>
      </c>
      <c r="AO50" s="8">
        <f>IF(AE50&gt;=0.59,1,0)</f>
        <v>1</v>
      </c>
      <c r="AP50" s="8">
        <f>SUM(AF50:AO50)</f>
        <v>5</v>
      </c>
      <c r="AQ50"/>
    </row>
    <row r="51" spans="1:43" s="28" customFormat="1" hidden="1" x14ac:dyDescent="0.25">
      <c r="A51" s="8" t="s">
        <v>2274</v>
      </c>
      <c r="B51" s="8" t="s">
        <v>2284</v>
      </c>
      <c r="C51" s="9" t="s">
        <v>2031</v>
      </c>
      <c r="D51" s="10" t="s">
        <v>1082</v>
      </c>
      <c r="E51" s="8" t="s">
        <v>1083</v>
      </c>
      <c r="F51" s="11">
        <v>74</v>
      </c>
      <c r="G51" s="11">
        <v>73</v>
      </c>
      <c r="H51" s="11">
        <f>G51-F51</f>
        <v>-1</v>
      </c>
      <c r="I51" s="52">
        <f>H51/F51</f>
        <v>-1.3513513513513514E-2</v>
      </c>
      <c r="J51" s="11">
        <v>29</v>
      </c>
      <c r="K51" s="11">
        <v>14</v>
      </c>
      <c r="L51" s="14">
        <f>IFERROR(K51/J51,"0%")</f>
        <v>0.48275862068965519</v>
      </c>
      <c r="M51" s="8">
        <v>31</v>
      </c>
      <c r="N51" s="12">
        <f>M51/G51</f>
        <v>0.42465753424657532</v>
      </c>
      <c r="O51" s="8">
        <v>49</v>
      </c>
      <c r="P51" s="12">
        <f>O51/G51</f>
        <v>0.67123287671232879</v>
      </c>
      <c r="Q51" s="8">
        <v>45</v>
      </c>
      <c r="R51" s="12">
        <f>Q51/G51</f>
        <v>0.61643835616438358</v>
      </c>
      <c r="S51" s="8">
        <v>10</v>
      </c>
      <c r="T51" s="8">
        <v>0</v>
      </c>
      <c r="U51" s="8">
        <v>0</v>
      </c>
      <c r="V51" s="8"/>
      <c r="W51" s="8">
        <v>0</v>
      </c>
      <c r="X51" s="8">
        <v>0</v>
      </c>
      <c r="Y51" s="17">
        <f>IF(T51&gt;0,"YES",T51)</f>
        <v>0</v>
      </c>
      <c r="Z51" s="17">
        <f>IF(U51&gt;0,"YES",U51)</f>
        <v>0</v>
      </c>
      <c r="AA51" s="17">
        <f>IF(V51&gt;0,"YES",V51)</f>
        <v>0</v>
      </c>
      <c r="AB51" s="17">
        <f>IF(W51&gt;0,"YES",W51)</f>
        <v>0</v>
      </c>
      <c r="AC51" s="17">
        <f>IF(X51&gt;0,"YES",X51)</f>
        <v>0</v>
      </c>
      <c r="AD51" s="8">
        <v>45</v>
      </c>
      <c r="AE51" s="12">
        <f>AD51/G51</f>
        <v>0.61643835616438358</v>
      </c>
      <c r="AF51" s="19">
        <f>IF(G51&gt;=35,1,0)</f>
        <v>1</v>
      </c>
      <c r="AG51" s="19">
        <f>IF(OR(I51&gt;=0.095,H51&gt;=10),1,0)</f>
        <v>0</v>
      </c>
      <c r="AH51" s="19">
        <f>IF(L51&gt;=0.495,1,0)</f>
        <v>0</v>
      </c>
      <c r="AI51" s="19">
        <f>IF(N51&gt;=0.395,1,0)</f>
        <v>1</v>
      </c>
      <c r="AJ51" s="19">
        <f>IF(P51&gt;=0.695,1,0)</f>
        <v>0</v>
      </c>
      <c r="AK51" s="19">
        <f>IF(R51&gt;=0.495,1,0)</f>
        <v>1</v>
      </c>
      <c r="AL51" s="19">
        <f>IF(S51&gt;=3,1,0)</f>
        <v>1</v>
      </c>
      <c r="AM51" s="8">
        <f>IF(OR(Y51="YES",Z51="YES",AA51="YES"),1,0)</f>
        <v>0</v>
      </c>
      <c r="AN51" s="8">
        <f>IF(OR(AB51="YES",AC51="YES"),1,0)</f>
        <v>0</v>
      </c>
      <c r="AO51" s="8">
        <f>IF(AE51&gt;=0.59,1,0)</f>
        <v>1</v>
      </c>
      <c r="AP51" s="8">
        <f>SUM(AF51:AO51)</f>
        <v>5</v>
      </c>
      <c r="AQ51"/>
    </row>
    <row r="52" spans="1:43" s="28" customFormat="1" hidden="1" x14ac:dyDescent="0.25">
      <c r="A52" s="8" t="s">
        <v>2274</v>
      </c>
      <c r="B52" s="8" t="s">
        <v>2284</v>
      </c>
      <c r="C52" s="9" t="s">
        <v>2313</v>
      </c>
      <c r="D52" s="10" t="s">
        <v>1167</v>
      </c>
      <c r="E52" s="8" t="s">
        <v>1168</v>
      </c>
      <c r="F52" s="11">
        <v>17</v>
      </c>
      <c r="G52" s="11">
        <v>66</v>
      </c>
      <c r="H52" s="11">
        <f>G52-F52</f>
        <v>49</v>
      </c>
      <c r="I52" s="52">
        <f>H52/F52</f>
        <v>2.8823529411764706</v>
      </c>
      <c r="J52" s="11">
        <v>2</v>
      </c>
      <c r="K52" s="11">
        <v>2</v>
      </c>
      <c r="L52" s="14">
        <f>IFERROR(K52/J52,"0%")</f>
        <v>1</v>
      </c>
      <c r="M52" s="8">
        <v>1</v>
      </c>
      <c r="N52" s="12">
        <f>M52/G52</f>
        <v>1.5151515151515152E-2</v>
      </c>
      <c r="O52" s="8">
        <v>7</v>
      </c>
      <c r="P52" s="12">
        <f>O52/G52</f>
        <v>0.10606060606060606</v>
      </c>
      <c r="Q52" s="8">
        <v>2</v>
      </c>
      <c r="R52" s="12">
        <f>Q52/G52</f>
        <v>3.0303030303030304E-2</v>
      </c>
      <c r="S52" s="8">
        <v>0</v>
      </c>
      <c r="T52" s="8">
        <v>0</v>
      </c>
      <c r="U52" s="8">
        <v>0</v>
      </c>
      <c r="V52" s="8"/>
      <c r="W52" s="8">
        <v>2</v>
      </c>
      <c r="X52" s="8">
        <v>0</v>
      </c>
      <c r="Y52" s="17">
        <f>IF(T52&gt;0,"YES",T52)</f>
        <v>0</v>
      </c>
      <c r="Z52" s="17">
        <f>IF(U52&gt;0,"YES",U52)</f>
        <v>0</v>
      </c>
      <c r="AA52" s="17">
        <f>IF(V52&gt;0,"YES",V52)</f>
        <v>0</v>
      </c>
      <c r="AB52" s="17" t="str">
        <f>IF(W52&gt;0,"YES",W52)</f>
        <v>YES</v>
      </c>
      <c r="AC52" s="17">
        <f>IF(X52&gt;0,"YES",X52)</f>
        <v>0</v>
      </c>
      <c r="AD52" s="8">
        <v>2</v>
      </c>
      <c r="AE52" s="12">
        <f>AD52/G52</f>
        <v>3.0303030303030304E-2</v>
      </c>
      <c r="AF52" s="19">
        <f>IF(G52&gt;=35,1,0)</f>
        <v>1</v>
      </c>
      <c r="AG52" s="19">
        <f>IF(OR(I52&gt;=0.095,H52&gt;=10),1,0)</f>
        <v>1</v>
      </c>
      <c r="AH52" s="19">
        <f>IF(L52&gt;=0.495,1,0)</f>
        <v>1</v>
      </c>
      <c r="AI52" s="19">
        <f>IF(N52&gt;=0.395,1,0)</f>
        <v>0</v>
      </c>
      <c r="AJ52" s="19">
        <f>IF(P52&gt;=0.695,1,0)</f>
        <v>0</v>
      </c>
      <c r="AK52" s="19">
        <f>IF(R52&gt;=0.495,1,0)</f>
        <v>0</v>
      </c>
      <c r="AL52" s="19">
        <f>IF(S52&gt;=3,1,0)</f>
        <v>0</v>
      </c>
      <c r="AM52" s="8">
        <f>IF(OR(Y52="YES",Z52="YES",AA52="YES"),1,0)</f>
        <v>0</v>
      </c>
      <c r="AN52" s="8">
        <f>IF(OR(AB52="YES",AC52="YES"),1,0)</f>
        <v>1</v>
      </c>
      <c r="AO52" s="8">
        <f>IF(AE52&gt;=0.59,1,0)</f>
        <v>0</v>
      </c>
      <c r="AP52" s="8">
        <f>SUM(AF52:AO52)</f>
        <v>4</v>
      </c>
      <c r="AQ52"/>
    </row>
    <row r="53" spans="1:43" s="28" customFormat="1" hidden="1" x14ac:dyDescent="0.25">
      <c r="A53" s="8" t="s">
        <v>2274</v>
      </c>
      <c r="B53" s="8" t="s">
        <v>2284</v>
      </c>
      <c r="C53" s="9" t="s">
        <v>2293</v>
      </c>
      <c r="D53" s="10" t="s">
        <v>1133</v>
      </c>
      <c r="E53" s="8" t="s">
        <v>1134</v>
      </c>
      <c r="F53" s="11">
        <v>42</v>
      </c>
      <c r="G53" s="11">
        <v>50</v>
      </c>
      <c r="H53" s="11">
        <f>G53-F53</f>
        <v>8</v>
      </c>
      <c r="I53" s="52">
        <f>H53/F53</f>
        <v>0.19047619047619047</v>
      </c>
      <c r="J53" s="11">
        <v>19</v>
      </c>
      <c r="K53" s="11">
        <v>7</v>
      </c>
      <c r="L53" s="14">
        <f>IFERROR(K53/J53,"0%")</f>
        <v>0.36842105263157893</v>
      </c>
      <c r="M53" s="8">
        <v>15</v>
      </c>
      <c r="N53" s="12">
        <f>M53/G53</f>
        <v>0.3</v>
      </c>
      <c r="O53" s="8">
        <v>23</v>
      </c>
      <c r="P53" s="12">
        <f>O53/G53</f>
        <v>0.46</v>
      </c>
      <c r="Q53" s="8">
        <v>16</v>
      </c>
      <c r="R53" s="12">
        <f>Q53/G53</f>
        <v>0.32</v>
      </c>
      <c r="S53" s="8">
        <v>6</v>
      </c>
      <c r="T53" s="8">
        <v>0</v>
      </c>
      <c r="U53" s="8">
        <v>1</v>
      </c>
      <c r="V53" s="8"/>
      <c r="W53" s="8">
        <v>0</v>
      </c>
      <c r="X53" s="8">
        <v>0</v>
      </c>
      <c r="Y53" s="17">
        <f>IF(T53&gt;0,"YES",T53)</f>
        <v>0</v>
      </c>
      <c r="Z53" s="17" t="str">
        <f>IF(U53&gt;0,"YES",U53)</f>
        <v>YES</v>
      </c>
      <c r="AA53" s="17">
        <f>IF(V53&gt;0,"YES",V53)</f>
        <v>0</v>
      </c>
      <c r="AB53" s="17">
        <f>IF(W53&gt;0,"YES",W53)</f>
        <v>0</v>
      </c>
      <c r="AC53" s="17">
        <f>IF(X53&gt;0,"YES",X53)</f>
        <v>0</v>
      </c>
      <c r="AD53" s="8">
        <v>13</v>
      </c>
      <c r="AE53" s="12">
        <f>AD53/G53</f>
        <v>0.26</v>
      </c>
      <c r="AF53" s="19">
        <f>IF(G53&gt;=35,1,0)</f>
        <v>1</v>
      </c>
      <c r="AG53" s="19">
        <f>IF(OR(I53&gt;=0.095,H53&gt;=10),1,0)</f>
        <v>1</v>
      </c>
      <c r="AH53" s="19">
        <f>IF(L53&gt;=0.495,1,0)</f>
        <v>0</v>
      </c>
      <c r="AI53" s="19">
        <f>IF(N53&gt;=0.395,1,0)</f>
        <v>0</v>
      </c>
      <c r="AJ53" s="19">
        <f>IF(P53&gt;=0.695,1,0)</f>
        <v>0</v>
      </c>
      <c r="AK53" s="19">
        <f>IF(R53&gt;=0.495,1,0)</f>
        <v>0</v>
      </c>
      <c r="AL53" s="19">
        <f>IF(S53&gt;=3,1,0)</f>
        <v>1</v>
      </c>
      <c r="AM53" s="8">
        <f>IF(OR(Y53="YES",Z53="YES",AA53="YES"),1,0)</f>
        <v>1</v>
      </c>
      <c r="AN53" s="8">
        <f>IF(OR(AB53="YES",AC53="YES"),1,0)</f>
        <v>0</v>
      </c>
      <c r="AO53" s="8">
        <f>IF(AE53&gt;=0.59,1,0)</f>
        <v>0</v>
      </c>
      <c r="AP53" s="8">
        <f>SUM(AF53:AO53)</f>
        <v>4</v>
      </c>
      <c r="AQ53"/>
    </row>
    <row r="54" spans="1:43" s="28" customFormat="1" hidden="1" x14ac:dyDescent="0.25">
      <c r="A54" s="8" t="s">
        <v>2274</v>
      </c>
      <c r="B54" s="8" t="s">
        <v>2284</v>
      </c>
      <c r="C54" s="9" t="s">
        <v>2024</v>
      </c>
      <c r="D54" s="10" t="s">
        <v>1070</v>
      </c>
      <c r="E54" s="8" t="s">
        <v>1071</v>
      </c>
      <c r="F54" s="11">
        <v>43</v>
      </c>
      <c r="G54" s="11">
        <v>45</v>
      </c>
      <c r="H54" s="11">
        <f>G54-F54</f>
        <v>2</v>
      </c>
      <c r="I54" s="52">
        <f>H54/F54</f>
        <v>4.6511627906976744E-2</v>
      </c>
      <c r="J54" s="11">
        <v>19</v>
      </c>
      <c r="K54" s="11">
        <v>11</v>
      </c>
      <c r="L54" s="14">
        <f>IFERROR(K54/J54,"0%")</f>
        <v>0.57894736842105265</v>
      </c>
      <c r="M54" s="8">
        <v>13</v>
      </c>
      <c r="N54" s="12">
        <f>M54/G54</f>
        <v>0.28888888888888886</v>
      </c>
      <c r="O54" s="8">
        <v>33</v>
      </c>
      <c r="P54" s="12">
        <f>O54/G54</f>
        <v>0.73333333333333328</v>
      </c>
      <c r="Q54" s="8">
        <v>20</v>
      </c>
      <c r="R54" s="12">
        <f>Q54/G54</f>
        <v>0.44444444444444442</v>
      </c>
      <c r="S54" s="8">
        <v>8</v>
      </c>
      <c r="T54" s="8">
        <v>0</v>
      </c>
      <c r="U54" s="8">
        <v>0</v>
      </c>
      <c r="V54" s="8"/>
      <c r="W54" s="8">
        <v>1</v>
      </c>
      <c r="X54" s="8">
        <v>0</v>
      </c>
      <c r="Y54" s="17">
        <f>IF(T54&gt;0,"YES",T54)</f>
        <v>0</v>
      </c>
      <c r="Z54" s="17">
        <f>IF(U54&gt;0,"YES",U54)</f>
        <v>0</v>
      </c>
      <c r="AA54" s="17">
        <f>IF(V54&gt;0,"YES",V54)</f>
        <v>0</v>
      </c>
      <c r="AB54" s="17" t="str">
        <f>IF(W54&gt;0,"YES",W54)</f>
        <v>YES</v>
      </c>
      <c r="AC54" s="17">
        <f>IF(X54&gt;0,"YES",X54)</f>
        <v>0</v>
      </c>
      <c r="AD54" s="8">
        <v>11</v>
      </c>
      <c r="AE54" s="12">
        <f>AD54/G54</f>
        <v>0.24444444444444444</v>
      </c>
      <c r="AF54" s="19">
        <f>IF(G54&gt;=35,1,0)</f>
        <v>1</v>
      </c>
      <c r="AG54" s="19">
        <f>IF(OR(I54&gt;=0.095,H54&gt;=10),1,0)</f>
        <v>0</v>
      </c>
      <c r="AH54" s="19">
        <f>IF(L54&gt;=0.495,1,0)</f>
        <v>1</v>
      </c>
      <c r="AI54" s="19">
        <f>IF(N54&gt;=0.395,1,0)</f>
        <v>0</v>
      </c>
      <c r="AJ54" s="19">
        <f>IF(P54&gt;=0.695,1,0)</f>
        <v>1</v>
      </c>
      <c r="AK54" s="19">
        <f>IF(R54&gt;=0.495,1,0)</f>
        <v>0</v>
      </c>
      <c r="AL54" s="19">
        <f>IF(S54&gt;=3,1,0)</f>
        <v>1</v>
      </c>
      <c r="AM54" s="8">
        <f>IF(OR(Y54="YES",Z54="YES",AA54="YES"),1,0)</f>
        <v>0</v>
      </c>
      <c r="AN54" s="8">
        <f>IF(OR(AB54="YES",AC54="YES"),1,0)</f>
        <v>1</v>
      </c>
      <c r="AO54" s="8">
        <f>IF(AE54&gt;=0.59,1,0)</f>
        <v>0</v>
      </c>
      <c r="AP54" s="8">
        <f>SUM(AF54:AO54)</f>
        <v>5</v>
      </c>
      <c r="AQ54"/>
    </row>
    <row r="55" spans="1:43" s="85" customFormat="1" hidden="1" x14ac:dyDescent="0.25">
      <c r="A55" s="8" t="s">
        <v>2274</v>
      </c>
      <c r="B55" s="8" t="s">
        <v>2284</v>
      </c>
      <c r="C55" s="9" t="s">
        <v>1985</v>
      </c>
      <c r="D55" s="10" t="s">
        <v>1131</v>
      </c>
      <c r="E55" s="8" t="s">
        <v>1132</v>
      </c>
      <c r="F55" s="11">
        <v>41</v>
      </c>
      <c r="G55" s="11">
        <v>45</v>
      </c>
      <c r="H55" s="11">
        <f>G55-F55</f>
        <v>4</v>
      </c>
      <c r="I55" s="52">
        <f>H55/F55</f>
        <v>9.7560975609756101E-2</v>
      </c>
      <c r="J55" s="11">
        <v>13</v>
      </c>
      <c r="K55" s="11">
        <v>9</v>
      </c>
      <c r="L55" s="14">
        <f>IFERROR(K55/J55,"0%")</f>
        <v>0.69230769230769229</v>
      </c>
      <c r="M55" s="8">
        <v>13</v>
      </c>
      <c r="N55" s="12">
        <f>M55/G55</f>
        <v>0.28888888888888886</v>
      </c>
      <c r="O55" s="8">
        <v>27</v>
      </c>
      <c r="P55" s="12">
        <f>O55/G55</f>
        <v>0.6</v>
      </c>
      <c r="Q55" s="8">
        <v>28</v>
      </c>
      <c r="R55" s="12">
        <f>Q55/G55</f>
        <v>0.62222222222222223</v>
      </c>
      <c r="S55" s="8">
        <v>4</v>
      </c>
      <c r="T55" s="8">
        <v>0</v>
      </c>
      <c r="U55" s="8">
        <v>0</v>
      </c>
      <c r="V55" s="8"/>
      <c r="W55" s="8">
        <v>0</v>
      </c>
      <c r="X55" s="8">
        <v>0</v>
      </c>
      <c r="Y55" s="17">
        <f>IF(T55&gt;0,"YES",T55)</f>
        <v>0</v>
      </c>
      <c r="Z55" s="17">
        <f>IF(U55&gt;0,"YES",U55)</f>
        <v>0</v>
      </c>
      <c r="AA55" s="17">
        <f>IF(V55&gt;0,"YES",V55)</f>
        <v>0</v>
      </c>
      <c r="AB55" s="17">
        <f>IF(W55&gt;0,"YES",W55)</f>
        <v>0</v>
      </c>
      <c r="AC55" s="17">
        <f>IF(X55&gt;0,"YES",X55)</f>
        <v>0</v>
      </c>
      <c r="AD55" s="8">
        <v>16</v>
      </c>
      <c r="AE55" s="12">
        <f>AD55/G55</f>
        <v>0.35555555555555557</v>
      </c>
      <c r="AF55" s="19">
        <f>IF(G55&gt;=35,1,0)</f>
        <v>1</v>
      </c>
      <c r="AG55" s="19">
        <f>IF(OR(I55&gt;=0.095,H55&gt;=10),1,0)</f>
        <v>1</v>
      </c>
      <c r="AH55" s="19">
        <f>IF(L55&gt;=0.495,1,0)</f>
        <v>1</v>
      </c>
      <c r="AI55" s="19">
        <f>IF(N55&gt;=0.395,1,0)</f>
        <v>0</v>
      </c>
      <c r="AJ55" s="19">
        <f>IF(P55&gt;=0.695,1,0)</f>
        <v>0</v>
      </c>
      <c r="AK55" s="19">
        <f>IF(R55&gt;=0.495,1,0)</f>
        <v>1</v>
      </c>
      <c r="AL55" s="19">
        <f>IF(S55&gt;=3,1,0)</f>
        <v>1</v>
      </c>
      <c r="AM55" s="8">
        <f>IF(OR(Y55="YES",Z55="YES",AA55="YES"),1,0)</f>
        <v>0</v>
      </c>
      <c r="AN55" s="8">
        <f>IF(OR(AB55="YES",AC55="YES"),1,0)</f>
        <v>0</v>
      </c>
      <c r="AO55" s="8">
        <f>IF(AE55&gt;=0.59,1,0)</f>
        <v>0</v>
      </c>
      <c r="AP55" s="8">
        <f>SUM(AF55:AO55)</f>
        <v>5</v>
      </c>
      <c r="AQ55"/>
    </row>
    <row r="56" spans="1:43" s="28" customFormat="1" hidden="1" x14ac:dyDescent="0.25">
      <c r="A56" s="8" t="s">
        <v>2274</v>
      </c>
      <c r="B56" s="8" t="s">
        <v>2284</v>
      </c>
      <c r="C56" s="9" t="s">
        <v>2229</v>
      </c>
      <c r="D56" s="10" t="s">
        <v>1119</v>
      </c>
      <c r="E56" s="8" t="s">
        <v>1120</v>
      </c>
      <c r="F56" s="11">
        <v>44</v>
      </c>
      <c r="G56" s="11">
        <v>44</v>
      </c>
      <c r="H56" s="11">
        <f>G56-F56</f>
        <v>0</v>
      </c>
      <c r="I56" s="52">
        <f>H56/F56</f>
        <v>0</v>
      </c>
      <c r="J56" s="11">
        <v>15</v>
      </c>
      <c r="K56" s="11">
        <v>8</v>
      </c>
      <c r="L56" s="14">
        <f>IFERROR(K56/J56,"0%")</f>
        <v>0.53333333333333333</v>
      </c>
      <c r="M56" s="8">
        <v>10</v>
      </c>
      <c r="N56" s="12">
        <f>M56/G56</f>
        <v>0.22727272727272727</v>
      </c>
      <c r="O56" s="8">
        <v>30</v>
      </c>
      <c r="P56" s="12">
        <f>O56/G56</f>
        <v>0.68181818181818177</v>
      </c>
      <c r="Q56" s="8">
        <v>19</v>
      </c>
      <c r="R56" s="12">
        <f>Q56/G56</f>
        <v>0.43181818181818182</v>
      </c>
      <c r="S56" s="8">
        <v>6</v>
      </c>
      <c r="T56" s="8">
        <v>0</v>
      </c>
      <c r="U56" s="8">
        <v>0</v>
      </c>
      <c r="V56" s="8"/>
      <c r="W56" s="8">
        <v>2</v>
      </c>
      <c r="X56" s="8">
        <v>0</v>
      </c>
      <c r="Y56" s="17">
        <f>IF(T56&gt;0,"YES",T56)</f>
        <v>0</v>
      </c>
      <c r="Z56" s="17">
        <f>IF(U56&gt;0,"YES",U56)</f>
        <v>0</v>
      </c>
      <c r="AA56" s="17">
        <f>IF(V56&gt;0,"YES",V56)</f>
        <v>0</v>
      </c>
      <c r="AB56" s="17" t="str">
        <f>IF(W56&gt;0,"YES",W56)</f>
        <v>YES</v>
      </c>
      <c r="AC56" s="17">
        <f>IF(X56&gt;0,"YES",X56)</f>
        <v>0</v>
      </c>
      <c r="AD56" s="8">
        <v>13</v>
      </c>
      <c r="AE56" s="12">
        <f>AD56/G56</f>
        <v>0.29545454545454547</v>
      </c>
      <c r="AF56" s="19">
        <f>IF(G56&gt;=35,1,0)</f>
        <v>1</v>
      </c>
      <c r="AG56" s="19">
        <f>IF(OR(I56&gt;=0.095,H56&gt;=10),1,0)</f>
        <v>0</v>
      </c>
      <c r="AH56" s="19">
        <f>IF(L56&gt;=0.495,1,0)</f>
        <v>1</v>
      </c>
      <c r="AI56" s="19">
        <f>IF(N56&gt;=0.395,1,0)</f>
        <v>0</v>
      </c>
      <c r="AJ56" s="19">
        <f>IF(P56&gt;=0.695,1,0)</f>
        <v>0</v>
      </c>
      <c r="AK56" s="19">
        <f>IF(R56&gt;=0.495,1,0)</f>
        <v>0</v>
      </c>
      <c r="AL56" s="19">
        <f>IF(S56&gt;=3,1,0)</f>
        <v>1</v>
      </c>
      <c r="AM56" s="8">
        <f>IF(OR(Y56="YES",Z56="YES",AA56="YES"),1,0)</f>
        <v>0</v>
      </c>
      <c r="AN56" s="8">
        <f>IF(OR(AB56="YES",AC56="YES"),1,0)</f>
        <v>1</v>
      </c>
      <c r="AO56" s="8">
        <f>IF(AE56&gt;=0.59,1,0)</f>
        <v>0</v>
      </c>
      <c r="AP56" s="8">
        <f>SUM(AF56:AO56)</f>
        <v>4</v>
      </c>
      <c r="AQ56"/>
    </row>
    <row r="57" spans="1:43" s="28" customFormat="1" hidden="1" x14ac:dyDescent="0.25">
      <c r="A57" s="8" t="s">
        <v>2274</v>
      </c>
      <c r="B57" s="8" t="s">
        <v>2284</v>
      </c>
      <c r="C57" s="9" t="s">
        <v>2316</v>
      </c>
      <c r="D57" s="10" t="s">
        <v>1177</v>
      </c>
      <c r="E57" s="8" t="s">
        <v>1178</v>
      </c>
      <c r="F57" s="11">
        <v>40</v>
      </c>
      <c r="G57" s="11">
        <v>37</v>
      </c>
      <c r="H57" s="11">
        <f>G57-F57</f>
        <v>-3</v>
      </c>
      <c r="I57" s="52">
        <f>H57/F57</f>
        <v>-7.4999999999999997E-2</v>
      </c>
      <c r="J57" s="11">
        <v>13</v>
      </c>
      <c r="K57" s="11">
        <v>6</v>
      </c>
      <c r="L57" s="14">
        <f>IFERROR(K57/J57,"0%")</f>
        <v>0.46153846153846156</v>
      </c>
      <c r="M57" s="8">
        <v>3</v>
      </c>
      <c r="N57" s="12">
        <f>M57/G57</f>
        <v>8.1081081081081086E-2</v>
      </c>
      <c r="O57" s="8">
        <v>13</v>
      </c>
      <c r="P57" s="12">
        <f>O57/G57</f>
        <v>0.35135135135135137</v>
      </c>
      <c r="Q57" s="8">
        <v>2</v>
      </c>
      <c r="R57" s="12">
        <f>Q57/G57</f>
        <v>5.4054054054054057E-2</v>
      </c>
      <c r="S57" s="8">
        <v>1</v>
      </c>
      <c r="T57" s="8">
        <v>0</v>
      </c>
      <c r="U57" s="8">
        <v>0</v>
      </c>
      <c r="V57" s="8"/>
      <c r="W57" s="8">
        <v>1</v>
      </c>
      <c r="X57" s="8">
        <v>0</v>
      </c>
      <c r="Y57" s="17">
        <f>IF(T57&gt;0,"YES",T57)</f>
        <v>0</v>
      </c>
      <c r="Z57" s="17">
        <f>IF(U57&gt;0,"YES",U57)</f>
        <v>0</v>
      </c>
      <c r="AA57" s="17">
        <f>IF(V57&gt;0,"YES",V57)</f>
        <v>0</v>
      </c>
      <c r="AB57" s="17" t="str">
        <f>IF(W57&gt;0,"YES",W57)</f>
        <v>YES</v>
      </c>
      <c r="AC57" s="17">
        <f>IF(X57&gt;0,"YES",X57)</f>
        <v>0</v>
      </c>
      <c r="AD57" s="8">
        <v>29</v>
      </c>
      <c r="AE57" s="12">
        <f>AD57/G57</f>
        <v>0.78378378378378377</v>
      </c>
      <c r="AF57" s="19">
        <f>IF(G57&gt;=35,1,0)</f>
        <v>1</v>
      </c>
      <c r="AG57" s="19">
        <f>IF(OR(I57&gt;=0.095,H57&gt;=10),1,0)</f>
        <v>0</v>
      </c>
      <c r="AH57" s="19">
        <f>IF(L57&gt;=0.495,1,0)</f>
        <v>0</v>
      </c>
      <c r="AI57" s="19">
        <f>IF(N57&gt;=0.395,1,0)</f>
        <v>0</v>
      </c>
      <c r="AJ57" s="19">
        <f>IF(P57&gt;=0.695,1,0)</f>
        <v>0</v>
      </c>
      <c r="AK57" s="19">
        <f>IF(R57&gt;=0.495,1,0)</f>
        <v>0</v>
      </c>
      <c r="AL57" s="19">
        <f>IF(S57&gt;=3,1,0)</f>
        <v>0</v>
      </c>
      <c r="AM57" s="8">
        <f>IF(OR(Y57="YES",Z57="YES",AA57="YES"),1,0)</f>
        <v>0</v>
      </c>
      <c r="AN57" s="8">
        <f>IF(OR(AB57="YES",AC57="YES"),1,0)</f>
        <v>1</v>
      </c>
      <c r="AO57" s="8">
        <f>IF(AE57&gt;=0.59,1,0)</f>
        <v>1</v>
      </c>
      <c r="AP57" s="8">
        <f>SUM(AF57:AO57)</f>
        <v>3</v>
      </c>
      <c r="AQ57"/>
    </row>
    <row r="58" spans="1:43" s="28" customFormat="1" hidden="1" x14ac:dyDescent="0.25">
      <c r="A58" s="8" t="s">
        <v>2274</v>
      </c>
      <c r="B58" s="8" t="s">
        <v>2284</v>
      </c>
      <c r="C58" s="9" t="s">
        <v>2084</v>
      </c>
      <c r="D58" s="10" t="s">
        <v>1096</v>
      </c>
      <c r="E58" s="8" t="s">
        <v>1097</v>
      </c>
      <c r="F58" s="11">
        <v>38</v>
      </c>
      <c r="G58" s="11">
        <v>36</v>
      </c>
      <c r="H58" s="11">
        <f>G58-F58</f>
        <v>-2</v>
      </c>
      <c r="I58" s="52">
        <f>H58/F58</f>
        <v>-5.2631578947368418E-2</v>
      </c>
      <c r="J58" s="11">
        <v>19</v>
      </c>
      <c r="K58" s="11">
        <v>8</v>
      </c>
      <c r="L58" s="14">
        <f>IFERROR(K58/J58,"0%")</f>
        <v>0.42105263157894735</v>
      </c>
      <c r="M58" s="8">
        <v>9</v>
      </c>
      <c r="N58" s="12">
        <f>M58/G58</f>
        <v>0.25</v>
      </c>
      <c r="O58" s="8">
        <v>23</v>
      </c>
      <c r="P58" s="12">
        <f>O58/G58</f>
        <v>0.63888888888888884</v>
      </c>
      <c r="Q58" s="8">
        <v>17</v>
      </c>
      <c r="R58" s="12">
        <f>Q58/G58</f>
        <v>0.47222222222222221</v>
      </c>
      <c r="S58" s="8">
        <v>6</v>
      </c>
      <c r="T58" s="8">
        <v>0</v>
      </c>
      <c r="U58" s="8">
        <v>0</v>
      </c>
      <c r="V58" s="8"/>
      <c r="W58" s="8">
        <v>0</v>
      </c>
      <c r="X58" s="8">
        <v>1</v>
      </c>
      <c r="Y58" s="17">
        <f>IF(T58&gt;0,"YES",T58)</f>
        <v>0</v>
      </c>
      <c r="Z58" s="17">
        <f>IF(U58&gt;0,"YES",U58)</f>
        <v>0</v>
      </c>
      <c r="AA58" s="17">
        <f>IF(V58&gt;0,"YES",V58)</f>
        <v>0</v>
      </c>
      <c r="AB58" s="17">
        <f>IF(W58&gt;0,"YES",W58)</f>
        <v>0</v>
      </c>
      <c r="AC58" s="17" t="str">
        <f>IF(X58&gt;0,"YES",X58)</f>
        <v>YES</v>
      </c>
      <c r="AD58" s="8">
        <v>12</v>
      </c>
      <c r="AE58" s="12">
        <f>AD58/G58</f>
        <v>0.33333333333333331</v>
      </c>
      <c r="AF58" s="19">
        <f>IF(G58&gt;=35,1,0)</f>
        <v>1</v>
      </c>
      <c r="AG58" s="19">
        <f>IF(OR(I58&gt;=0.095,H58&gt;=10),1,0)</f>
        <v>0</v>
      </c>
      <c r="AH58" s="19">
        <f>IF(L58&gt;=0.495,1,0)</f>
        <v>0</v>
      </c>
      <c r="AI58" s="19">
        <f>IF(N58&gt;=0.395,1,0)</f>
        <v>0</v>
      </c>
      <c r="AJ58" s="19">
        <f>IF(P58&gt;=0.695,1,0)</f>
        <v>0</v>
      </c>
      <c r="AK58" s="19">
        <f>IF(R58&gt;=0.495,1,0)</f>
        <v>0</v>
      </c>
      <c r="AL58" s="19">
        <f>IF(S58&gt;=3,1,0)</f>
        <v>1</v>
      </c>
      <c r="AM58" s="8">
        <f>IF(OR(Y58="YES",Z58="YES",AA58="YES"),1,0)</f>
        <v>0</v>
      </c>
      <c r="AN58" s="8">
        <f>IF(OR(AB58="YES",AC58="YES"),1,0)</f>
        <v>1</v>
      </c>
      <c r="AO58" s="8">
        <f>IF(AE58&gt;=0.59,1,0)</f>
        <v>0</v>
      </c>
      <c r="AP58" s="8">
        <f>SUM(AF58:AO58)</f>
        <v>3</v>
      </c>
      <c r="AQ58"/>
    </row>
    <row r="59" spans="1:43" s="28" customFormat="1" hidden="1" x14ac:dyDescent="0.25">
      <c r="A59" s="8" t="s">
        <v>2274</v>
      </c>
      <c r="B59" s="8" t="s">
        <v>2284</v>
      </c>
      <c r="C59" s="9" t="s">
        <v>1977</v>
      </c>
      <c r="D59" s="10" t="s">
        <v>1121</v>
      </c>
      <c r="E59" s="8" t="s">
        <v>1122</v>
      </c>
      <c r="F59" s="11">
        <v>38</v>
      </c>
      <c r="G59" s="11">
        <v>34</v>
      </c>
      <c r="H59" s="11">
        <f>G59-F59</f>
        <v>-4</v>
      </c>
      <c r="I59" s="52">
        <f>H59/F59</f>
        <v>-0.10526315789473684</v>
      </c>
      <c r="J59" s="11">
        <v>20</v>
      </c>
      <c r="K59" s="11">
        <v>10</v>
      </c>
      <c r="L59" s="14">
        <f>IFERROR(K59/J59,"0%")</f>
        <v>0.5</v>
      </c>
      <c r="M59" s="8">
        <v>8</v>
      </c>
      <c r="N59" s="12">
        <f>M59/G59</f>
        <v>0.23529411764705882</v>
      </c>
      <c r="O59" s="8">
        <v>19</v>
      </c>
      <c r="P59" s="12">
        <f>O59/G59</f>
        <v>0.55882352941176472</v>
      </c>
      <c r="Q59" s="8">
        <v>12</v>
      </c>
      <c r="R59" s="12">
        <f>Q59/G59</f>
        <v>0.35294117647058826</v>
      </c>
      <c r="S59" s="8">
        <v>5</v>
      </c>
      <c r="T59" s="8">
        <v>0</v>
      </c>
      <c r="U59" s="8">
        <v>0</v>
      </c>
      <c r="V59" s="8"/>
      <c r="W59" s="8">
        <v>2</v>
      </c>
      <c r="X59" s="8">
        <v>1</v>
      </c>
      <c r="Y59" s="17">
        <f>IF(T59&gt;0,"YES",T59)</f>
        <v>0</v>
      </c>
      <c r="Z59" s="17">
        <f>IF(U59&gt;0,"YES",U59)</f>
        <v>0</v>
      </c>
      <c r="AA59" s="17">
        <f>IF(V59&gt;0,"YES",V59)</f>
        <v>0</v>
      </c>
      <c r="AB59" s="17" t="str">
        <f>IF(W59&gt;0,"YES",W59)</f>
        <v>YES</v>
      </c>
      <c r="AC59" s="17" t="str">
        <f>IF(X59&gt;0,"YES",X59)</f>
        <v>YES</v>
      </c>
      <c r="AD59" s="8">
        <v>14</v>
      </c>
      <c r="AE59" s="12">
        <f>AD59/G59</f>
        <v>0.41176470588235292</v>
      </c>
      <c r="AF59" s="19">
        <f>IF(G59&gt;=35,1,0)</f>
        <v>0</v>
      </c>
      <c r="AG59" s="19">
        <f>IF(OR(I59&gt;=0.095,H59&gt;=10),1,0)</f>
        <v>0</v>
      </c>
      <c r="AH59" s="19">
        <f>IF(L59&gt;=0.495,1,0)</f>
        <v>1</v>
      </c>
      <c r="AI59" s="19">
        <f>IF(N59&gt;=0.395,1,0)</f>
        <v>0</v>
      </c>
      <c r="AJ59" s="19">
        <f>IF(P59&gt;=0.695,1,0)</f>
        <v>0</v>
      </c>
      <c r="AK59" s="19">
        <f>IF(R59&gt;=0.495,1,0)</f>
        <v>0</v>
      </c>
      <c r="AL59" s="19">
        <f>IF(S59&gt;=3,1,0)</f>
        <v>1</v>
      </c>
      <c r="AM59" s="8">
        <f>IF(OR(Y59="YES",Z59="YES",AA59="YES"),1,0)</f>
        <v>0</v>
      </c>
      <c r="AN59" s="8">
        <f>IF(OR(AB59="YES",AC59="YES"),1,0)</f>
        <v>1</v>
      </c>
      <c r="AO59" s="8">
        <f>IF(AE59&gt;=0.59,1,0)</f>
        <v>0</v>
      </c>
      <c r="AP59" s="8">
        <f>SUM(AF59:AO59)</f>
        <v>3</v>
      </c>
      <c r="AQ59"/>
    </row>
    <row r="60" spans="1:43" s="28" customFormat="1" hidden="1" x14ac:dyDescent="0.25">
      <c r="A60" s="8" t="s">
        <v>2274</v>
      </c>
      <c r="B60" s="8" t="s">
        <v>2284</v>
      </c>
      <c r="C60" s="9" t="s">
        <v>2010</v>
      </c>
      <c r="D60" s="10" t="s">
        <v>1175</v>
      </c>
      <c r="E60" s="8" t="s">
        <v>1176</v>
      </c>
      <c r="F60" s="11">
        <v>29</v>
      </c>
      <c r="G60" s="11">
        <v>34</v>
      </c>
      <c r="H60" s="11">
        <f>G60-F60</f>
        <v>5</v>
      </c>
      <c r="I60" s="52">
        <f>H60/F60</f>
        <v>0.17241379310344829</v>
      </c>
      <c r="J60" s="11">
        <v>13</v>
      </c>
      <c r="K60" s="11">
        <v>9</v>
      </c>
      <c r="L60" s="14">
        <f>IFERROR(K60/J60,"0%")</f>
        <v>0.69230769230769229</v>
      </c>
      <c r="M60" s="8">
        <v>9</v>
      </c>
      <c r="N60" s="12">
        <f>M60/G60</f>
        <v>0.26470588235294118</v>
      </c>
      <c r="O60" s="8">
        <v>22</v>
      </c>
      <c r="P60" s="12">
        <f>O60/G60</f>
        <v>0.6470588235294118</v>
      </c>
      <c r="Q60" s="8">
        <v>13</v>
      </c>
      <c r="R60" s="12">
        <f>Q60/G60</f>
        <v>0.38235294117647056</v>
      </c>
      <c r="S60" s="8">
        <v>3</v>
      </c>
      <c r="T60" s="8">
        <v>0</v>
      </c>
      <c r="U60" s="8">
        <v>1</v>
      </c>
      <c r="V60" s="8"/>
      <c r="W60" s="8">
        <v>0</v>
      </c>
      <c r="X60" s="8">
        <v>1</v>
      </c>
      <c r="Y60" s="17">
        <f>IF(T60&gt;0,"YES",T60)</f>
        <v>0</v>
      </c>
      <c r="Z60" s="17" t="str">
        <f>IF(U60&gt;0,"YES",U60)</f>
        <v>YES</v>
      </c>
      <c r="AA60" s="17">
        <f>IF(V60&gt;0,"YES",V60)</f>
        <v>0</v>
      </c>
      <c r="AB60" s="17">
        <f>IF(W60&gt;0,"YES",W60)</f>
        <v>0</v>
      </c>
      <c r="AC60" s="17" t="str">
        <f>IF(X60&gt;0,"YES",X60)</f>
        <v>YES</v>
      </c>
      <c r="AD60" s="8">
        <v>14</v>
      </c>
      <c r="AE60" s="12">
        <f>AD60/G60</f>
        <v>0.41176470588235292</v>
      </c>
      <c r="AF60" s="19">
        <f>IF(G60&gt;=35,1,0)</f>
        <v>0</v>
      </c>
      <c r="AG60" s="19">
        <f>IF(OR(I60&gt;=0.095,H60&gt;=10),1,0)</f>
        <v>1</v>
      </c>
      <c r="AH60" s="19">
        <f>IF(L60&gt;=0.495,1,0)</f>
        <v>1</v>
      </c>
      <c r="AI60" s="19">
        <f>IF(N60&gt;=0.395,1,0)</f>
        <v>0</v>
      </c>
      <c r="AJ60" s="19">
        <f>IF(P60&gt;=0.695,1,0)</f>
        <v>0</v>
      </c>
      <c r="AK60" s="19">
        <f>IF(R60&gt;=0.495,1,0)</f>
        <v>0</v>
      </c>
      <c r="AL60" s="19">
        <f>IF(S60&gt;=3,1,0)</f>
        <v>1</v>
      </c>
      <c r="AM60" s="8">
        <f>IF(OR(Y60="YES",Z60="YES",AA60="YES"),1,0)</f>
        <v>1</v>
      </c>
      <c r="AN60" s="8">
        <f>IF(OR(AB60="YES",AC60="YES"),1,0)</f>
        <v>1</v>
      </c>
      <c r="AO60" s="8">
        <f>IF(AE60&gt;=0.59,1,0)</f>
        <v>0</v>
      </c>
      <c r="AP60" s="8">
        <f>SUM(AF60:AO60)</f>
        <v>5</v>
      </c>
      <c r="AQ60"/>
    </row>
    <row r="61" spans="1:43" s="28" customFormat="1" hidden="1" x14ac:dyDescent="0.25">
      <c r="A61" s="8" t="s">
        <v>2274</v>
      </c>
      <c r="B61" s="8" t="s">
        <v>2284</v>
      </c>
      <c r="C61" s="9" t="s">
        <v>2171</v>
      </c>
      <c r="D61" s="10" t="s">
        <v>1076</v>
      </c>
      <c r="E61" s="8" t="s">
        <v>1077</v>
      </c>
      <c r="F61" s="11">
        <v>21</v>
      </c>
      <c r="G61" s="11">
        <v>33</v>
      </c>
      <c r="H61" s="11">
        <f>G61-F61</f>
        <v>12</v>
      </c>
      <c r="I61" s="52">
        <f>H61/F61</f>
        <v>0.5714285714285714</v>
      </c>
      <c r="J61" s="11">
        <v>8</v>
      </c>
      <c r="K61" s="11">
        <v>6</v>
      </c>
      <c r="L61" s="14">
        <f>IFERROR(K61/J61,"0%")</f>
        <v>0.75</v>
      </c>
      <c r="M61" s="8">
        <v>10</v>
      </c>
      <c r="N61" s="12">
        <f>M61/G61</f>
        <v>0.30303030303030304</v>
      </c>
      <c r="O61" s="8">
        <v>12</v>
      </c>
      <c r="P61" s="12">
        <f>O61/G61</f>
        <v>0.36363636363636365</v>
      </c>
      <c r="Q61" s="8">
        <v>15</v>
      </c>
      <c r="R61" s="12">
        <f>Q61/G61</f>
        <v>0.45454545454545453</v>
      </c>
      <c r="S61" s="8">
        <v>5</v>
      </c>
      <c r="T61" s="8">
        <v>0</v>
      </c>
      <c r="U61" s="8">
        <v>0</v>
      </c>
      <c r="V61" s="8"/>
      <c r="W61" s="8">
        <v>1</v>
      </c>
      <c r="X61" s="8">
        <v>0</v>
      </c>
      <c r="Y61" s="17">
        <f>IF(T61&gt;0,"YES",T61)</f>
        <v>0</v>
      </c>
      <c r="Z61" s="17">
        <f>IF(U61&gt;0,"YES",U61)</f>
        <v>0</v>
      </c>
      <c r="AA61" s="17">
        <f>IF(V61&gt;0,"YES",V61)</f>
        <v>0</v>
      </c>
      <c r="AB61" s="17" t="str">
        <f>IF(W61&gt;0,"YES",W61)</f>
        <v>YES</v>
      </c>
      <c r="AC61" s="17">
        <f>IF(X61&gt;0,"YES",X61)</f>
        <v>0</v>
      </c>
      <c r="AD61" s="8">
        <v>10</v>
      </c>
      <c r="AE61" s="12">
        <f>AD61/G61</f>
        <v>0.30303030303030304</v>
      </c>
      <c r="AF61" s="19">
        <f>IF(G61&gt;=35,1,0)</f>
        <v>0</v>
      </c>
      <c r="AG61" s="19">
        <f>IF(OR(I61&gt;=0.095,H61&gt;=10),1,0)</f>
        <v>1</v>
      </c>
      <c r="AH61" s="19">
        <f>IF(L61&gt;=0.495,1,0)</f>
        <v>1</v>
      </c>
      <c r="AI61" s="19">
        <f>IF(N61&gt;=0.395,1,0)</f>
        <v>0</v>
      </c>
      <c r="AJ61" s="19">
        <f>IF(P61&gt;=0.695,1,0)</f>
        <v>0</v>
      </c>
      <c r="AK61" s="19">
        <f>IF(R61&gt;=0.495,1,0)</f>
        <v>0</v>
      </c>
      <c r="AL61" s="19">
        <f>IF(S61&gt;=3,1,0)</f>
        <v>1</v>
      </c>
      <c r="AM61" s="8">
        <f>IF(OR(Y61="YES",Z61="YES",AA61="YES"),1,0)</f>
        <v>0</v>
      </c>
      <c r="AN61" s="8">
        <f>IF(OR(AB61="YES",AC61="YES"),1,0)</f>
        <v>1</v>
      </c>
      <c r="AO61" s="8">
        <f>IF(AE61&gt;=0.59,1,0)</f>
        <v>0</v>
      </c>
      <c r="AP61" s="8">
        <f>SUM(AF61:AO61)</f>
        <v>4</v>
      </c>
      <c r="AQ61"/>
    </row>
    <row r="62" spans="1:43" s="28" customFormat="1" hidden="1" x14ac:dyDescent="0.25">
      <c r="A62" s="8" t="s">
        <v>2274</v>
      </c>
      <c r="B62" s="8" t="s">
        <v>2284</v>
      </c>
      <c r="C62" s="9" t="s">
        <v>2292</v>
      </c>
      <c r="D62" s="10" t="s">
        <v>1129</v>
      </c>
      <c r="E62" s="8" t="s">
        <v>1130</v>
      </c>
      <c r="F62" s="11">
        <v>38</v>
      </c>
      <c r="G62" s="11">
        <v>31</v>
      </c>
      <c r="H62" s="11">
        <f>G62-F62</f>
        <v>-7</v>
      </c>
      <c r="I62" s="52">
        <f>H62/F62</f>
        <v>-0.18421052631578946</v>
      </c>
      <c r="J62" s="11">
        <v>16</v>
      </c>
      <c r="K62" s="11">
        <v>6</v>
      </c>
      <c r="L62" s="14">
        <f>IFERROR(K62/J62,"0%")</f>
        <v>0.375</v>
      </c>
      <c r="M62" s="8">
        <v>16</v>
      </c>
      <c r="N62" s="12">
        <f>M62/G62</f>
        <v>0.5161290322580645</v>
      </c>
      <c r="O62" s="8">
        <v>29</v>
      </c>
      <c r="P62" s="12">
        <f>O62/G62</f>
        <v>0.93548387096774188</v>
      </c>
      <c r="Q62" s="8">
        <v>13</v>
      </c>
      <c r="R62" s="12">
        <f>Q62/G62</f>
        <v>0.41935483870967744</v>
      </c>
      <c r="S62" s="8">
        <v>8</v>
      </c>
      <c r="T62" s="8">
        <v>0</v>
      </c>
      <c r="U62" s="8">
        <v>0</v>
      </c>
      <c r="V62" s="8"/>
      <c r="W62" s="8">
        <v>0</v>
      </c>
      <c r="X62" s="8">
        <v>0</v>
      </c>
      <c r="Y62" s="17">
        <f>IF(T62&gt;0,"YES",T62)</f>
        <v>0</v>
      </c>
      <c r="Z62" s="17">
        <f>IF(U62&gt;0,"YES",U62)</f>
        <v>0</v>
      </c>
      <c r="AA62" s="17">
        <f>IF(V62&gt;0,"YES",V62)</f>
        <v>0</v>
      </c>
      <c r="AB62" s="17">
        <f>IF(W62&gt;0,"YES",W62)</f>
        <v>0</v>
      </c>
      <c r="AC62" s="17">
        <f>IF(X62&gt;0,"YES",X62)</f>
        <v>0</v>
      </c>
      <c r="AD62" s="8">
        <v>18</v>
      </c>
      <c r="AE62" s="12">
        <f>AD62/G62</f>
        <v>0.58064516129032262</v>
      </c>
      <c r="AF62" s="19">
        <f>IF(G62&gt;=35,1,0)</f>
        <v>0</v>
      </c>
      <c r="AG62" s="19">
        <f>IF(OR(I62&gt;=0.095,H62&gt;=10),1,0)</f>
        <v>0</v>
      </c>
      <c r="AH62" s="19">
        <f>IF(L62&gt;=0.495,1,0)</f>
        <v>0</v>
      </c>
      <c r="AI62" s="19">
        <f>IF(N62&gt;=0.395,1,0)</f>
        <v>1</v>
      </c>
      <c r="AJ62" s="19">
        <f>IF(P62&gt;=0.695,1,0)</f>
        <v>1</v>
      </c>
      <c r="AK62" s="19">
        <f>IF(R62&gt;=0.495,1,0)</f>
        <v>0</v>
      </c>
      <c r="AL62" s="19">
        <f>IF(S62&gt;=3,1,0)</f>
        <v>1</v>
      </c>
      <c r="AM62" s="8">
        <f>IF(OR(Y62="YES",Z62="YES",AA62="YES"),1,0)</f>
        <v>0</v>
      </c>
      <c r="AN62" s="8">
        <f>IF(OR(AB62="YES",AC62="YES"),1,0)</f>
        <v>0</v>
      </c>
      <c r="AO62" s="8">
        <f>IF(AE62&gt;=0.59,1,0)</f>
        <v>0</v>
      </c>
      <c r="AP62" s="8">
        <f>SUM(AF62:AO62)</f>
        <v>3</v>
      </c>
      <c r="AQ62"/>
    </row>
    <row r="63" spans="1:43" s="28" customFormat="1" hidden="1" x14ac:dyDescent="0.25">
      <c r="A63" s="8" t="s">
        <v>2274</v>
      </c>
      <c r="B63" s="8" t="s">
        <v>2284</v>
      </c>
      <c r="C63" s="9" t="s">
        <v>2285</v>
      </c>
      <c r="D63" s="10" t="s">
        <v>1090</v>
      </c>
      <c r="E63" s="8" t="s">
        <v>1091</v>
      </c>
      <c r="F63" s="11">
        <v>30</v>
      </c>
      <c r="G63" s="11">
        <v>30</v>
      </c>
      <c r="H63" s="11">
        <f>G63-F63</f>
        <v>0</v>
      </c>
      <c r="I63" s="52">
        <f>H63/F63</f>
        <v>0</v>
      </c>
      <c r="J63" s="11">
        <v>12</v>
      </c>
      <c r="K63" s="11">
        <v>7</v>
      </c>
      <c r="L63" s="14">
        <f>IFERROR(K63/J63,"0%")</f>
        <v>0.58333333333333337</v>
      </c>
      <c r="M63" s="8">
        <v>8</v>
      </c>
      <c r="N63" s="12">
        <f>M63/G63</f>
        <v>0.26666666666666666</v>
      </c>
      <c r="O63" s="8">
        <v>21</v>
      </c>
      <c r="P63" s="12">
        <f>O63/G63</f>
        <v>0.7</v>
      </c>
      <c r="Q63" s="8">
        <v>16</v>
      </c>
      <c r="R63" s="12">
        <f>Q63/G63</f>
        <v>0.53333333333333333</v>
      </c>
      <c r="S63" s="8">
        <v>7</v>
      </c>
      <c r="T63" s="8">
        <v>0</v>
      </c>
      <c r="U63" s="8">
        <v>0</v>
      </c>
      <c r="V63" s="8"/>
      <c r="W63" s="8">
        <v>1</v>
      </c>
      <c r="X63" s="8">
        <v>1</v>
      </c>
      <c r="Y63" s="17">
        <f>IF(T63&gt;0,"YES",T63)</f>
        <v>0</v>
      </c>
      <c r="Z63" s="17">
        <f>IF(U63&gt;0,"YES",U63)</f>
        <v>0</v>
      </c>
      <c r="AA63" s="17">
        <f>IF(V63&gt;0,"YES",V63)</f>
        <v>0</v>
      </c>
      <c r="AB63" s="17" t="str">
        <f>IF(W63&gt;0,"YES",W63)</f>
        <v>YES</v>
      </c>
      <c r="AC63" s="17" t="str">
        <f>IF(X63&gt;0,"YES",X63)</f>
        <v>YES</v>
      </c>
      <c r="AD63" s="8">
        <v>9</v>
      </c>
      <c r="AE63" s="12">
        <f>AD63/G63</f>
        <v>0.3</v>
      </c>
      <c r="AF63" s="19">
        <f>IF(G63&gt;=35,1,0)</f>
        <v>0</v>
      </c>
      <c r="AG63" s="19">
        <f>IF(OR(I63&gt;=0.095,H63&gt;=10),1,0)</f>
        <v>0</v>
      </c>
      <c r="AH63" s="19">
        <f>IF(L63&gt;=0.495,1,0)</f>
        <v>1</v>
      </c>
      <c r="AI63" s="19">
        <f>IF(N63&gt;=0.395,1,0)</f>
        <v>0</v>
      </c>
      <c r="AJ63" s="19">
        <f>IF(P63&gt;=0.695,1,0)</f>
        <v>1</v>
      </c>
      <c r="AK63" s="19">
        <f>IF(R63&gt;=0.495,1,0)</f>
        <v>1</v>
      </c>
      <c r="AL63" s="19">
        <f>IF(S63&gt;=3,1,0)</f>
        <v>1</v>
      </c>
      <c r="AM63" s="8">
        <f>IF(OR(Y63="YES",Z63="YES",AA63="YES"),1,0)</f>
        <v>0</v>
      </c>
      <c r="AN63" s="8">
        <f>IF(OR(AB63="YES",AC63="YES"),1,0)</f>
        <v>1</v>
      </c>
      <c r="AO63" s="8">
        <f>IF(AE63&gt;=0.59,1,0)</f>
        <v>0</v>
      </c>
      <c r="AP63" s="8">
        <f>SUM(AF63:AO63)</f>
        <v>5</v>
      </c>
      <c r="AQ63"/>
    </row>
    <row r="64" spans="1:43" s="28" customFormat="1" hidden="1" x14ac:dyDescent="0.25">
      <c r="A64" s="8" t="s">
        <v>2274</v>
      </c>
      <c r="B64" s="8" t="s">
        <v>2284</v>
      </c>
      <c r="C64" s="9" t="s">
        <v>2310</v>
      </c>
      <c r="D64" s="10" t="s">
        <v>1163</v>
      </c>
      <c r="E64" s="8" t="s">
        <v>1164</v>
      </c>
      <c r="F64" s="11">
        <v>44</v>
      </c>
      <c r="G64" s="11">
        <v>30</v>
      </c>
      <c r="H64" s="11">
        <f>G64-F64</f>
        <v>-14</v>
      </c>
      <c r="I64" s="52">
        <f>H64/F64</f>
        <v>-0.31818181818181818</v>
      </c>
      <c r="J64" s="11">
        <v>22</v>
      </c>
      <c r="K64" s="11">
        <v>8</v>
      </c>
      <c r="L64" s="14">
        <f>IFERROR(K64/J64,"0%")</f>
        <v>0.36363636363636365</v>
      </c>
      <c r="M64" s="8">
        <v>14</v>
      </c>
      <c r="N64" s="12">
        <f>M64/G64</f>
        <v>0.46666666666666667</v>
      </c>
      <c r="O64" s="8">
        <v>24</v>
      </c>
      <c r="P64" s="12">
        <f>O64/G64</f>
        <v>0.8</v>
      </c>
      <c r="Q64" s="8">
        <v>20</v>
      </c>
      <c r="R64" s="12">
        <f>Q64/G64</f>
        <v>0.66666666666666663</v>
      </c>
      <c r="S64" s="8">
        <v>8</v>
      </c>
      <c r="T64" s="8">
        <v>0</v>
      </c>
      <c r="U64" s="8">
        <v>0</v>
      </c>
      <c r="V64" s="8"/>
      <c r="W64" s="8">
        <v>0</v>
      </c>
      <c r="X64" s="8">
        <v>0</v>
      </c>
      <c r="Y64" s="17">
        <f>IF(T64&gt;0,"YES",T64)</f>
        <v>0</v>
      </c>
      <c r="Z64" s="17">
        <f>IF(U64&gt;0,"YES",U64)</f>
        <v>0</v>
      </c>
      <c r="AA64" s="17">
        <f>IF(V64&gt;0,"YES",V64)</f>
        <v>0</v>
      </c>
      <c r="AB64" s="17">
        <f>IF(W64&gt;0,"YES",W64)</f>
        <v>0</v>
      </c>
      <c r="AC64" s="17">
        <f>IF(X64&gt;0,"YES",X64)</f>
        <v>0</v>
      </c>
      <c r="AD64" s="8">
        <v>13</v>
      </c>
      <c r="AE64" s="12">
        <f>AD64/G64</f>
        <v>0.43333333333333335</v>
      </c>
      <c r="AF64" s="19">
        <f>IF(G64&gt;=35,1,0)</f>
        <v>0</v>
      </c>
      <c r="AG64" s="19">
        <f>IF(OR(I64&gt;=0.095,H64&gt;=10),1,0)</f>
        <v>0</v>
      </c>
      <c r="AH64" s="19">
        <f>IF(L64&gt;=0.495,1,0)</f>
        <v>0</v>
      </c>
      <c r="AI64" s="19">
        <f>IF(N64&gt;=0.395,1,0)</f>
        <v>1</v>
      </c>
      <c r="AJ64" s="19">
        <f>IF(P64&gt;=0.695,1,0)</f>
        <v>1</v>
      </c>
      <c r="AK64" s="19">
        <f>IF(R64&gt;=0.495,1,0)</f>
        <v>1</v>
      </c>
      <c r="AL64" s="19">
        <f>IF(S64&gt;=3,1,0)</f>
        <v>1</v>
      </c>
      <c r="AM64" s="8">
        <f>IF(OR(Y64="YES",Z64="YES",AA64="YES"),1,0)</f>
        <v>0</v>
      </c>
      <c r="AN64" s="8">
        <f>IF(OR(AB64="YES",AC64="YES"),1,0)</f>
        <v>0</v>
      </c>
      <c r="AO64" s="8">
        <f>IF(AE64&gt;=0.59,1,0)</f>
        <v>0</v>
      </c>
      <c r="AP64" s="8">
        <f>SUM(AF64:AO64)</f>
        <v>4</v>
      </c>
      <c r="AQ64"/>
    </row>
    <row r="65" spans="1:43" s="28" customFormat="1" hidden="1" x14ac:dyDescent="0.25">
      <c r="A65" s="8" t="s">
        <v>2274</v>
      </c>
      <c r="B65" s="8" t="s">
        <v>2284</v>
      </c>
      <c r="C65" s="9" t="s">
        <v>2290</v>
      </c>
      <c r="D65" s="10" t="s">
        <v>1117</v>
      </c>
      <c r="E65" s="8" t="s">
        <v>1118</v>
      </c>
      <c r="F65" s="11">
        <v>20</v>
      </c>
      <c r="G65" s="11">
        <v>29</v>
      </c>
      <c r="H65" s="11">
        <f>G65-F65</f>
        <v>9</v>
      </c>
      <c r="I65" s="52">
        <f>H65/F65</f>
        <v>0.45</v>
      </c>
      <c r="J65" s="11">
        <v>11</v>
      </c>
      <c r="K65" s="11">
        <v>8</v>
      </c>
      <c r="L65" s="14">
        <f>IFERROR(K65/J65,"0%")</f>
        <v>0.72727272727272729</v>
      </c>
      <c r="M65" s="8">
        <v>5</v>
      </c>
      <c r="N65" s="12">
        <f>M65/G65</f>
        <v>0.17241379310344829</v>
      </c>
      <c r="O65" s="8">
        <v>17</v>
      </c>
      <c r="P65" s="12">
        <f>O65/G65</f>
        <v>0.58620689655172409</v>
      </c>
      <c r="Q65" s="8">
        <v>12</v>
      </c>
      <c r="R65" s="12">
        <f>Q65/G65</f>
        <v>0.41379310344827586</v>
      </c>
      <c r="S65" s="8">
        <v>7</v>
      </c>
      <c r="T65" s="8">
        <v>0</v>
      </c>
      <c r="U65" s="8">
        <v>0</v>
      </c>
      <c r="V65" s="8"/>
      <c r="W65" s="8">
        <v>2</v>
      </c>
      <c r="X65" s="8">
        <v>0</v>
      </c>
      <c r="Y65" s="17">
        <f>IF(T65&gt;0,"YES",T65)</f>
        <v>0</v>
      </c>
      <c r="Z65" s="17">
        <f>IF(U65&gt;0,"YES",U65)</f>
        <v>0</v>
      </c>
      <c r="AA65" s="17">
        <f>IF(V65&gt;0,"YES",V65)</f>
        <v>0</v>
      </c>
      <c r="AB65" s="17" t="str">
        <f>IF(W65&gt;0,"YES",W65)</f>
        <v>YES</v>
      </c>
      <c r="AC65" s="17">
        <f>IF(X65&gt;0,"YES",X65)</f>
        <v>0</v>
      </c>
      <c r="AD65" s="8">
        <v>12</v>
      </c>
      <c r="AE65" s="12">
        <f>AD65/G65</f>
        <v>0.41379310344827586</v>
      </c>
      <c r="AF65" s="19">
        <f>IF(G65&gt;=35,1,0)</f>
        <v>0</v>
      </c>
      <c r="AG65" s="19">
        <f>IF(OR(I65&gt;=0.095,H65&gt;=10),1,0)</f>
        <v>1</v>
      </c>
      <c r="AH65" s="19">
        <f>IF(L65&gt;=0.495,1,0)</f>
        <v>1</v>
      </c>
      <c r="AI65" s="19">
        <f>IF(N65&gt;=0.395,1,0)</f>
        <v>0</v>
      </c>
      <c r="AJ65" s="19">
        <f>IF(P65&gt;=0.695,1,0)</f>
        <v>0</v>
      </c>
      <c r="AK65" s="19">
        <f>IF(R65&gt;=0.495,1,0)</f>
        <v>0</v>
      </c>
      <c r="AL65" s="19">
        <f>IF(S65&gt;=3,1,0)</f>
        <v>1</v>
      </c>
      <c r="AM65" s="8">
        <f>IF(OR(Y65="YES",Z65="YES",AA65="YES"),1,0)</f>
        <v>0</v>
      </c>
      <c r="AN65" s="8">
        <f>IF(OR(AB65="YES",AC65="YES"),1,0)</f>
        <v>1</v>
      </c>
      <c r="AO65" s="8">
        <f>IF(AE65&gt;=0.59,1,0)</f>
        <v>0</v>
      </c>
      <c r="AP65" s="8">
        <f>SUM(AF65:AO65)</f>
        <v>4</v>
      </c>
      <c r="AQ65"/>
    </row>
    <row r="66" spans="1:43" s="28" customFormat="1" hidden="1" x14ac:dyDescent="0.25">
      <c r="A66" s="8" t="s">
        <v>2274</v>
      </c>
      <c r="B66" s="8" t="s">
        <v>2284</v>
      </c>
      <c r="C66" s="9" t="s">
        <v>2305</v>
      </c>
      <c r="D66" s="10" t="s">
        <v>1155</v>
      </c>
      <c r="E66" s="8" t="s">
        <v>1156</v>
      </c>
      <c r="F66" s="11">
        <v>33</v>
      </c>
      <c r="G66" s="11">
        <v>29</v>
      </c>
      <c r="H66" s="11">
        <f>G66-F66</f>
        <v>-4</v>
      </c>
      <c r="I66" s="52">
        <f>H66/F66</f>
        <v>-0.12121212121212122</v>
      </c>
      <c r="J66" s="11">
        <v>10</v>
      </c>
      <c r="K66" s="11">
        <v>4</v>
      </c>
      <c r="L66" s="14">
        <f>IFERROR(K66/J66,"0%")</f>
        <v>0.4</v>
      </c>
      <c r="M66" s="8">
        <v>9</v>
      </c>
      <c r="N66" s="12">
        <f>M66/G66</f>
        <v>0.31034482758620691</v>
      </c>
      <c r="O66" s="8">
        <v>13</v>
      </c>
      <c r="P66" s="12">
        <f>O66/G66</f>
        <v>0.44827586206896552</v>
      </c>
      <c r="Q66" s="8">
        <v>10</v>
      </c>
      <c r="R66" s="12">
        <f>Q66/G66</f>
        <v>0.34482758620689657</v>
      </c>
      <c r="S66" s="8">
        <v>2</v>
      </c>
      <c r="T66" s="8">
        <v>0</v>
      </c>
      <c r="U66" s="8">
        <v>0</v>
      </c>
      <c r="V66" s="8"/>
      <c r="W66" s="8">
        <v>0</v>
      </c>
      <c r="X66" s="8">
        <v>0</v>
      </c>
      <c r="Y66" s="17">
        <f>IF(T66&gt;0,"YES",T66)</f>
        <v>0</v>
      </c>
      <c r="Z66" s="17">
        <f>IF(U66&gt;0,"YES",U66)</f>
        <v>0</v>
      </c>
      <c r="AA66" s="17">
        <f>IF(V66&gt;0,"YES",V66)</f>
        <v>0</v>
      </c>
      <c r="AB66" s="17">
        <f>IF(W66&gt;0,"YES",W66)</f>
        <v>0</v>
      </c>
      <c r="AC66" s="17">
        <f>IF(X66&gt;0,"YES",X66)</f>
        <v>0</v>
      </c>
      <c r="AD66" s="8">
        <v>7</v>
      </c>
      <c r="AE66" s="12">
        <f>AD66/G66</f>
        <v>0.2413793103448276</v>
      </c>
      <c r="AF66" s="19">
        <f>IF(G66&gt;=35,1,0)</f>
        <v>0</v>
      </c>
      <c r="AG66" s="19">
        <f>IF(OR(I66&gt;=0.095,H66&gt;=10),1,0)</f>
        <v>0</v>
      </c>
      <c r="AH66" s="19">
        <f>IF(L66&gt;=0.495,1,0)</f>
        <v>0</v>
      </c>
      <c r="AI66" s="19">
        <f>IF(N66&gt;=0.395,1,0)</f>
        <v>0</v>
      </c>
      <c r="AJ66" s="19">
        <f>IF(P66&gt;=0.695,1,0)</f>
        <v>0</v>
      </c>
      <c r="AK66" s="19">
        <f>IF(R66&gt;=0.495,1,0)</f>
        <v>0</v>
      </c>
      <c r="AL66" s="19">
        <f>IF(S66&gt;=3,1,0)</f>
        <v>0</v>
      </c>
      <c r="AM66" s="8">
        <f>IF(OR(Y66="YES",Z66="YES",AA66="YES"),1,0)</f>
        <v>0</v>
      </c>
      <c r="AN66" s="8">
        <f>IF(OR(AB66="YES",AC66="YES"),1,0)</f>
        <v>0</v>
      </c>
      <c r="AO66" s="8">
        <f>IF(AE66&gt;=0.59,1,0)</f>
        <v>0</v>
      </c>
      <c r="AP66" s="8">
        <f>SUM(AF66:AO66)</f>
        <v>0</v>
      </c>
      <c r="AQ66"/>
    </row>
    <row r="67" spans="1:43" s="28" customFormat="1" x14ac:dyDescent="0.25">
      <c r="A67" s="8" t="s">
        <v>2274</v>
      </c>
      <c r="B67" s="8" t="s">
        <v>2284</v>
      </c>
      <c r="C67" s="9" t="s">
        <v>2026</v>
      </c>
      <c r="D67" s="10" t="s">
        <v>1072</v>
      </c>
      <c r="E67" s="8" t="s">
        <v>1073</v>
      </c>
      <c r="F67" s="11">
        <v>22</v>
      </c>
      <c r="G67" s="11">
        <v>29</v>
      </c>
      <c r="H67" s="11">
        <f>G67-F67</f>
        <v>7</v>
      </c>
      <c r="I67" s="52">
        <f>H67/F67</f>
        <v>0.31818181818181818</v>
      </c>
      <c r="J67" s="11">
        <v>8</v>
      </c>
      <c r="K67" s="11">
        <v>5</v>
      </c>
      <c r="L67" s="14">
        <f>IFERROR(K67/J67,"0%")</f>
        <v>0.625</v>
      </c>
      <c r="M67" s="8">
        <v>7</v>
      </c>
      <c r="N67" s="12">
        <f>M67/G67</f>
        <v>0.2413793103448276</v>
      </c>
      <c r="O67" s="8">
        <v>22</v>
      </c>
      <c r="P67" s="12">
        <f>O67/G67</f>
        <v>0.75862068965517238</v>
      </c>
      <c r="Q67" s="8">
        <v>18</v>
      </c>
      <c r="R67" s="12">
        <f>Q67/G67</f>
        <v>0.62068965517241381</v>
      </c>
      <c r="S67" s="8">
        <v>14</v>
      </c>
      <c r="T67" s="8">
        <v>0</v>
      </c>
      <c r="U67" s="8">
        <v>0</v>
      </c>
      <c r="V67" s="8"/>
      <c r="W67" s="8">
        <v>1</v>
      </c>
      <c r="X67" s="8">
        <v>0</v>
      </c>
      <c r="Y67" s="17">
        <f>IF(T67&gt;0,"YES",T67)</f>
        <v>0</v>
      </c>
      <c r="Z67" s="17">
        <f>IF(U67&gt;0,"YES",U67)</f>
        <v>0</v>
      </c>
      <c r="AA67" s="17">
        <f>IF(V67&gt;0,"YES",V67)</f>
        <v>0</v>
      </c>
      <c r="AB67" s="17" t="str">
        <f>IF(W67&gt;0,"YES",W67)</f>
        <v>YES</v>
      </c>
      <c r="AC67" s="17">
        <f>IF(X67&gt;0,"YES",X67)</f>
        <v>0</v>
      </c>
      <c r="AD67" s="8">
        <v>17</v>
      </c>
      <c r="AE67" s="12">
        <f>AD67/G67</f>
        <v>0.58620689655172409</v>
      </c>
      <c r="AF67" s="19">
        <f>IF(G67&gt;=35,1,0)</f>
        <v>0</v>
      </c>
      <c r="AG67" s="19">
        <f>IF(OR(I67&gt;=0.095,H67&gt;=10),1,0)</f>
        <v>1</v>
      </c>
      <c r="AH67" s="19">
        <f>IF(L67&gt;=0.495,1,0)</f>
        <v>1</v>
      </c>
      <c r="AI67" s="19">
        <f>IF(N67&gt;=0.395,1,0)</f>
        <v>0</v>
      </c>
      <c r="AJ67" s="19">
        <f>IF(P67&gt;=0.695,1,0)</f>
        <v>1</v>
      </c>
      <c r="AK67" s="19">
        <f>IF(R67&gt;=0.495,1,0)</f>
        <v>1</v>
      </c>
      <c r="AL67" s="19">
        <f>IF(S67&gt;=3,1,0)</f>
        <v>1</v>
      </c>
      <c r="AM67" s="8">
        <f>IF(OR(Y67="YES",Z67="YES",AA67="YES"),1,0)</f>
        <v>0</v>
      </c>
      <c r="AN67" s="8">
        <f>IF(OR(AB67="YES",AC67="YES"),1,0)</f>
        <v>1</v>
      </c>
      <c r="AO67" s="8">
        <f>IF(AE67&gt;=0.59,1,0)</f>
        <v>0</v>
      </c>
      <c r="AP67" s="8">
        <f>SUM(AF67:AO67)</f>
        <v>6</v>
      </c>
      <c r="AQ67"/>
    </row>
    <row r="68" spans="1:43" s="28" customFormat="1" x14ac:dyDescent="0.25">
      <c r="A68" s="8" t="s">
        <v>2274</v>
      </c>
      <c r="B68" s="8" t="s">
        <v>2284</v>
      </c>
      <c r="C68" s="9" t="s">
        <v>1960</v>
      </c>
      <c r="D68" s="10" t="s">
        <v>1074</v>
      </c>
      <c r="E68" s="8" t="s">
        <v>1075</v>
      </c>
      <c r="F68" s="11">
        <v>11</v>
      </c>
      <c r="G68" s="11">
        <v>14</v>
      </c>
      <c r="H68" s="11">
        <f>G68-F68</f>
        <v>3</v>
      </c>
      <c r="I68" s="52">
        <f>H68/F68</f>
        <v>0.27272727272727271</v>
      </c>
      <c r="J68" s="11">
        <v>1</v>
      </c>
      <c r="K68" s="11">
        <v>1</v>
      </c>
      <c r="L68" s="14">
        <f>IFERROR(K68/J68,"0%")</f>
        <v>1</v>
      </c>
      <c r="M68" s="8">
        <v>9</v>
      </c>
      <c r="N68" s="12">
        <f>M68/G68</f>
        <v>0.6428571428571429</v>
      </c>
      <c r="O68" s="8">
        <v>13</v>
      </c>
      <c r="P68" s="12">
        <f>O68/G68</f>
        <v>0.9285714285714286</v>
      </c>
      <c r="Q68" s="8">
        <v>10</v>
      </c>
      <c r="R68" s="12">
        <f>Q68/G68</f>
        <v>0.7142857142857143</v>
      </c>
      <c r="S68" s="8">
        <v>2</v>
      </c>
      <c r="T68" s="8">
        <v>0</v>
      </c>
      <c r="U68" s="8">
        <v>1</v>
      </c>
      <c r="V68" s="8"/>
      <c r="W68" s="8">
        <v>0</v>
      </c>
      <c r="X68" s="8">
        <v>0</v>
      </c>
      <c r="Y68" s="17">
        <f>IF(T68&gt;0,"YES",T68)</f>
        <v>0</v>
      </c>
      <c r="Z68" s="17" t="str">
        <f>IF(U68&gt;0,"YES",U68)</f>
        <v>YES</v>
      </c>
      <c r="AA68" s="17">
        <f>IF(V68&gt;0,"YES",V68)</f>
        <v>0</v>
      </c>
      <c r="AB68" s="17">
        <f>IF(W68&gt;0,"YES",W68)</f>
        <v>0</v>
      </c>
      <c r="AC68" s="17">
        <f>IF(X68&gt;0,"YES",X68)</f>
        <v>0</v>
      </c>
      <c r="AD68" s="8">
        <v>3</v>
      </c>
      <c r="AE68" s="12">
        <f>AD68/G68</f>
        <v>0.21428571428571427</v>
      </c>
      <c r="AF68" s="19">
        <f>IF(G68&gt;=35,1,0)</f>
        <v>0</v>
      </c>
      <c r="AG68" s="19">
        <f>IF(OR(I68&gt;=0.095,H68&gt;=10),1,0)</f>
        <v>1</v>
      </c>
      <c r="AH68" s="19">
        <f>IF(L68&gt;=0.495,1,0)</f>
        <v>1</v>
      </c>
      <c r="AI68" s="19">
        <f>IF(N68&gt;=0.395,1,0)</f>
        <v>1</v>
      </c>
      <c r="AJ68" s="19">
        <f>IF(P68&gt;=0.695,1,0)</f>
        <v>1</v>
      </c>
      <c r="AK68" s="19">
        <f>IF(R68&gt;=0.495,1,0)</f>
        <v>1</v>
      </c>
      <c r="AL68" s="19">
        <f>IF(S68&gt;=3,1,0)</f>
        <v>0</v>
      </c>
      <c r="AM68" s="8">
        <f>IF(OR(Y68="YES",Z68="YES",AA68="YES"),1,0)</f>
        <v>1</v>
      </c>
      <c r="AN68" s="8">
        <f>IF(OR(AB68="YES",AC68="YES"),1,0)</f>
        <v>0</v>
      </c>
      <c r="AO68" s="8">
        <f>IF(AE68&gt;=0.59,1,0)</f>
        <v>0</v>
      </c>
      <c r="AP68" s="8">
        <f>SUM(AF68:AO68)</f>
        <v>6</v>
      </c>
      <c r="AQ68"/>
    </row>
    <row r="69" spans="1:43" s="28" customFormat="1" x14ac:dyDescent="0.25">
      <c r="A69" s="8" t="s">
        <v>2274</v>
      </c>
      <c r="B69" s="8" t="s">
        <v>2284</v>
      </c>
      <c r="C69" s="9" t="s">
        <v>2057</v>
      </c>
      <c r="D69" s="10" t="s">
        <v>1080</v>
      </c>
      <c r="E69" s="8" t="s">
        <v>1081</v>
      </c>
      <c r="F69" s="11">
        <v>28</v>
      </c>
      <c r="G69" s="11">
        <v>45</v>
      </c>
      <c r="H69" s="11">
        <f>G69-F69</f>
        <v>17</v>
      </c>
      <c r="I69" s="52">
        <f>H69/F69</f>
        <v>0.6071428571428571</v>
      </c>
      <c r="J69" s="11">
        <v>17</v>
      </c>
      <c r="K69" s="11">
        <v>10</v>
      </c>
      <c r="L69" s="14">
        <f>IFERROR(K69/J69,"0%")</f>
        <v>0.58823529411764708</v>
      </c>
      <c r="M69" s="8">
        <v>8</v>
      </c>
      <c r="N69" s="12">
        <f>M69/G69</f>
        <v>0.17777777777777778</v>
      </c>
      <c r="O69" s="8">
        <v>35</v>
      </c>
      <c r="P69" s="12">
        <f>O69/G69</f>
        <v>0.77777777777777779</v>
      </c>
      <c r="Q69" s="8">
        <v>25</v>
      </c>
      <c r="R69" s="12">
        <f>Q69/G69</f>
        <v>0.55555555555555558</v>
      </c>
      <c r="S69" s="8">
        <v>4</v>
      </c>
      <c r="T69" s="8">
        <v>0</v>
      </c>
      <c r="U69" s="8">
        <v>0</v>
      </c>
      <c r="V69" s="8"/>
      <c r="W69" s="8">
        <v>1</v>
      </c>
      <c r="X69" s="8">
        <v>0</v>
      </c>
      <c r="Y69" s="17">
        <f>IF(T69&gt;0,"YES",T69)</f>
        <v>0</v>
      </c>
      <c r="Z69" s="17">
        <f>IF(U69&gt;0,"YES",U69)</f>
        <v>0</v>
      </c>
      <c r="AA69" s="17">
        <f>IF(V69&gt;0,"YES",V69)</f>
        <v>0</v>
      </c>
      <c r="AB69" s="17" t="str">
        <f>IF(W69&gt;0,"YES",W69)</f>
        <v>YES</v>
      </c>
      <c r="AC69" s="17">
        <f>IF(X69&gt;0,"YES",X69)</f>
        <v>0</v>
      </c>
      <c r="AD69" s="8">
        <v>28</v>
      </c>
      <c r="AE69" s="12">
        <f>AD69/G69</f>
        <v>0.62222222222222223</v>
      </c>
      <c r="AF69" s="19">
        <f>IF(G69&gt;=35,1,0)</f>
        <v>1</v>
      </c>
      <c r="AG69" s="19">
        <f>IF(OR(I69&gt;=0.095,H69&gt;=10),1,0)</f>
        <v>1</v>
      </c>
      <c r="AH69" s="19">
        <f>IF(L69&gt;=0.495,1,0)</f>
        <v>1</v>
      </c>
      <c r="AI69" s="19">
        <f>IF(N69&gt;=0.395,1,0)</f>
        <v>0</v>
      </c>
      <c r="AJ69" s="19">
        <f>IF(P69&gt;=0.695,1,0)</f>
        <v>1</v>
      </c>
      <c r="AK69" s="19">
        <f>IF(R69&gt;=0.495,1,0)</f>
        <v>1</v>
      </c>
      <c r="AL69" s="19">
        <f>IF(S69&gt;=3,1,0)</f>
        <v>1</v>
      </c>
      <c r="AM69" s="8">
        <f>IF(OR(Y69="YES",Z69="YES",AA69="YES"),1,0)</f>
        <v>0</v>
      </c>
      <c r="AN69" s="8">
        <f>IF(OR(AB69="YES",AC69="YES"),1,0)</f>
        <v>1</v>
      </c>
      <c r="AO69" s="8">
        <f>IF(AE69&gt;=0.59,1,0)</f>
        <v>1</v>
      </c>
      <c r="AP69" s="8">
        <f>SUM(AF69:AO69)</f>
        <v>8</v>
      </c>
      <c r="AQ69"/>
    </row>
    <row r="70" spans="1:43" s="28" customFormat="1" x14ac:dyDescent="0.25">
      <c r="A70" s="8" t="s">
        <v>2274</v>
      </c>
      <c r="B70" s="8" t="s">
        <v>2284</v>
      </c>
      <c r="C70" s="9" t="s">
        <v>2185</v>
      </c>
      <c r="D70" s="10" t="s">
        <v>1084</v>
      </c>
      <c r="E70" s="8" t="s">
        <v>1085</v>
      </c>
      <c r="F70" s="11">
        <v>41</v>
      </c>
      <c r="G70" s="11">
        <v>40</v>
      </c>
      <c r="H70" s="11">
        <f>G70-F70</f>
        <v>-1</v>
      </c>
      <c r="I70" s="52">
        <f>H70/F70</f>
        <v>-2.4390243902439025E-2</v>
      </c>
      <c r="J70" s="11">
        <v>21</v>
      </c>
      <c r="K70" s="11">
        <v>13</v>
      </c>
      <c r="L70" s="14">
        <f>IFERROR(K70/J70,"0%")</f>
        <v>0.61904761904761907</v>
      </c>
      <c r="M70" s="8">
        <v>14</v>
      </c>
      <c r="N70" s="12">
        <f>M70/G70</f>
        <v>0.35</v>
      </c>
      <c r="O70" s="8">
        <v>32</v>
      </c>
      <c r="P70" s="12">
        <f>O70/G70</f>
        <v>0.8</v>
      </c>
      <c r="Q70" s="8">
        <v>14</v>
      </c>
      <c r="R70" s="12">
        <f>Q70/G70</f>
        <v>0.35</v>
      </c>
      <c r="S70" s="8">
        <v>10</v>
      </c>
      <c r="T70" s="8">
        <v>0</v>
      </c>
      <c r="U70" s="8">
        <v>1</v>
      </c>
      <c r="V70" s="8"/>
      <c r="W70" s="8">
        <v>1</v>
      </c>
      <c r="X70" s="8">
        <v>1</v>
      </c>
      <c r="Y70" s="17">
        <f>IF(T70&gt;0,"YES",T70)</f>
        <v>0</v>
      </c>
      <c r="Z70" s="17" t="str">
        <f>IF(U70&gt;0,"YES",U70)</f>
        <v>YES</v>
      </c>
      <c r="AA70" s="17">
        <f>IF(V70&gt;0,"YES",V70)</f>
        <v>0</v>
      </c>
      <c r="AB70" s="17" t="str">
        <f>IF(W70&gt;0,"YES",W70)</f>
        <v>YES</v>
      </c>
      <c r="AC70" s="17" t="str">
        <f>IF(X70&gt;0,"YES",X70)</f>
        <v>YES</v>
      </c>
      <c r="AD70" s="8">
        <v>24</v>
      </c>
      <c r="AE70" s="12">
        <f>AD70/G70</f>
        <v>0.6</v>
      </c>
      <c r="AF70" s="19">
        <f>IF(G70&gt;=35,1,0)</f>
        <v>1</v>
      </c>
      <c r="AG70" s="19">
        <f>IF(OR(I70&gt;=0.095,H70&gt;=10),1,0)</f>
        <v>0</v>
      </c>
      <c r="AH70" s="19">
        <f>IF(L70&gt;=0.495,1,0)</f>
        <v>1</v>
      </c>
      <c r="AI70" s="19">
        <f>IF(N70&gt;=0.395,1,0)</f>
        <v>0</v>
      </c>
      <c r="AJ70" s="19">
        <f>IF(P70&gt;=0.695,1,0)</f>
        <v>1</v>
      </c>
      <c r="AK70" s="19">
        <f>IF(R70&gt;=0.495,1,0)</f>
        <v>0</v>
      </c>
      <c r="AL70" s="19">
        <f>IF(S70&gt;=3,1,0)</f>
        <v>1</v>
      </c>
      <c r="AM70" s="8">
        <f>IF(OR(Y70="YES",Z70="YES",AA70="YES"),1,0)</f>
        <v>1</v>
      </c>
      <c r="AN70" s="8">
        <f>IF(OR(AB70="YES",AC70="YES"),1,0)</f>
        <v>1</v>
      </c>
      <c r="AO70" s="8">
        <f>IF(AE70&gt;=0.59,1,0)</f>
        <v>1</v>
      </c>
      <c r="AP70" s="8">
        <f>SUM(AF70:AO70)</f>
        <v>7</v>
      </c>
      <c r="AQ70"/>
    </row>
    <row r="71" spans="1:43" s="28" customFormat="1" x14ac:dyDescent="0.25">
      <c r="A71" s="8" t="s">
        <v>2274</v>
      </c>
      <c r="B71" s="8" t="s">
        <v>2284</v>
      </c>
      <c r="C71" s="9" t="s">
        <v>1991</v>
      </c>
      <c r="D71" s="10" t="s">
        <v>1086</v>
      </c>
      <c r="E71" s="8" t="s">
        <v>1087</v>
      </c>
      <c r="F71" s="11">
        <v>24</v>
      </c>
      <c r="G71" s="11">
        <v>24</v>
      </c>
      <c r="H71" s="11">
        <f>G71-F71</f>
        <v>0</v>
      </c>
      <c r="I71" s="52">
        <f>H71/F71</f>
        <v>0</v>
      </c>
      <c r="J71" s="11">
        <v>14</v>
      </c>
      <c r="K71" s="11">
        <v>7</v>
      </c>
      <c r="L71" s="14">
        <f>IFERROR(K71/J71,"0%")</f>
        <v>0.5</v>
      </c>
      <c r="M71" s="8">
        <v>10</v>
      </c>
      <c r="N71" s="12">
        <f>M71/G71</f>
        <v>0.41666666666666669</v>
      </c>
      <c r="O71" s="8">
        <v>20</v>
      </c>
      <c r="P71" s="12">
        <f>O71/G71</f>
        <v>0.83333333333333337</v>
      </c>
      <c r="Q71" s="8">
        <v>13</v>
      </c>
      <c r="R71" s="12">
        <f>Q71/G71</f>
        <v>0.54166666666666663</v>
      </c>
      <c r="S71" s="8">
        <v>3</v>
      </c>
      <c r="T71" s="8">
        <v>0</v>
      </c>
      <c r="U71" s="8">
        <v>0</v>
      </c>
      <c r="V71" s="8"/>
      <c r="W71" s="8">
        <v>0</v>
      </c>
      <c r="X71" s="8">
        <v>1</v>
      </c>
      <c r="Y71" s="17">
        <f>IF(T71&gt;0,"YES",T71)</f>
        <v>0</v>
      </c>
      <c r="Z71" s="17">
        <f>IF(U71&gt;0,"YES",U71)</f>
        <v>0</v>
      </c>
      <c r="AA71" s="17">
        <f>IF(V71&gt;0,"YES",V71)</f>
        <v>0</v>
      </c>
      <c r="AB71" s="17">
        <f>IF(W71&gt;0,"YES",W71)</f>
        <v>0</v>
      </c>
      <c r="AC71" s="17" t="str">
        <f>IF(X71&gt;0,"YES",X71)</f>
        <v>YES</v>
      </c>
      <c r="AD71" s="8">
        <v>9</v>
      </c>
      <c r="AE71" s="12">
        <f>AD71/G71</f>
        <v>0.375</v>
      </c>
      <c r="AF71" s="19">
        <f>IF(G71&gt;=35,1,0)</f>
        <v>0</v>
      </c>
      <c r="AG71" s="19">
        <f>IF(OR(I71&gt;=0.095,H71&gt;=10),1,0)</f>
        <v>0</v>
      </c>
      <c r="AH71" s="19">
        <f>IF(L71&gt;=0.495,1,0)</f>
        <v>1</v>
      </c>
      <c r="AI71" s="19">
        <f>IF(N71&gt;=0.395,1,0)</f>
        <v>1</v>
      </c>
      <c r="AJ71" s="19">
        <f>IF(P71&gt;=0.695,1,0)</f>
        <v>1</v>
      </c>
      <c r="AK71" s="19">
        <f>IF(R71&gt;=0.495,1,0)</f>
        <v>1</v>
      </c>
      <c r="AL71" s="19">
        <f>IF(S71&gt;=3,1,0)</f>
        <v>1</v>
      </c>
      <c r="AM71" s="8">
        <f>IF(OR(Y71="YES",Z71="YES",AA71="YES"),1,0)</f>
        <v>0</v>
      </c>
      <c r="AN71" s="8">
        <f>IF(OR(AB71="YES",AC71="YES"),1,0)</f>
        <v>1</v>
      </c>
      <c r="AO71" s="8">
        <f>IF(AE71&gt;=0.59,1,0)</f>
        <v>0</v>
      </c>
      <c r="AP71" s="8">
        <f>SUM(AF71:AO71)</f>
        <v>6</v>
      </c>
      <c r="AQ71"/>
    </row>
    <row r="72" spans="1:43" s="28" customFormat="1" x14ac:dyDescent="0.25">
      <c r="A72" s="8" t="s">
        <v>2274</v>
      </c>
      <c r="B72" s="8" t="s">
        <v>2284</v>
      </c>
      <c r="C72" s="9" t="s">
        <v>2258</v>
      </c>
      <c r="D72" s="10" t="s">
        <v>1094</v>
      </c>
      <c r="E72" s="8" t="s">
        <v>1095</v>
      </c>
      <c r="F72" s="11">
        <v>40</v>
      </c>
      <c r="G72" s="11">
        <v>29</v>
      </c>
      <c r="H72" s="11">
        <f>G72-F72</f>
        <v>-11</v>
      </c>
      <c r="I72" s="52">
        <f>H72/F72</f>
        <v>-0.27500000000000002</v>
      </c>
      <c r="J72" s="11">
        <v>17</v>
      </c>
      <c r="K72" s="11">
        <v>9</v>
      </c>
      <c r="L72" s="14">
        <f>IFERROR(K72/J72,"0%")</f>
        <v>0.52941176470588236</v>
      </c>
      <c r="M72" s="8">
        <v>18</v>
      </c>
      <c r="N72" s="12">
        <f>M72/G72</f>
        <v>0.62068965517241381</v>
      </c>
      <c r="O72" s="8">
        <v>27</v>
      </c>
      <c r="P72" s="12">
        <f>O72/G72</f>
        <v>0.93103448275862066</v>
      </c>
      <c r="Q72" s="8">
        <v>20</v>
      </c>
      <c r="R72" s="12">
        <f>Q72/G72</f>
        <v>0.68965517241379315</v>
      </c>
      <c r="S72" s="8">
        <v>2</v>
      </c>
      <c r="T72" s="8">
        <v>0</v>
      </c>
      <c r="U72" s="8">
        <v>0</v>
      </c>
      <c r="V72" s="8"/>
      <c r="W72" s="8">
        <v>0</v>
      </c>
      <c r="X72" s="8">
        <v>1</v>
      </c>
      <c r="Y72" s="17">
        <f>IF(T72&gt;0,"YES",T72)</f>
        <v>0</v>
      </c>
      <c r="Z72" s="17">
        <f>IF(U72&gt;0,"YES",U72)</f>
        <v>0</v>
      </c>
      <c r="AA72" s="17">
        <f>IF(V72&gt;0,"YES",V72)</f>
        <v>0</v>
      </c>
      <c r="AB72" s="17">
        <f>IF(W72&gt;0,"YES",W72)</f>
        <v>0</v>
      </c>
      <c r="AC72" s="17" t="str">
        <f>IF(X72&gt;0,"YES",X72)</f>
        <v>YES</v>
      </c>
      <c r="AD72" s="8">
        <v>19</v>
      </c>
      <c r="AE72" s="12">
        <f>AD72/G72</f>
        <v>0.65517241379310343</v>
      </c>
      <c r="AF72" s="19">
        <f>IF(G72&gt;=35,1,0)</f>
        <v>0</v>
      </c>
      <c r="AG72" s="19">
        <f>IF(OR(I72&gt;=0.095,H72&gt;=10),1,0)</f>
        <v>0</v>
      </c>
      <c r="AH72" s="19">
        <f>IF(L72&gt;=0.495,1,0)</f>
        <v>1</v>
      </c>
      <c r="AI72" s="19">
        <f>IF(N72&gt;=0.395,1,0)</f>
        <v>1</v>
      </c>
      <c r="AJ72" s="19">
        <f>IF(P72&gt;=0.695,1,0)</f>
        <v>1</v>
      </c>
      <c r="AK72" s="19">
        <f>IF(R72&gt;=0.495,1,0)</f>
        <v>1</v>
      </c>
      <c r="AL72" s="19">
        <f>IF(S72&gt;=3,1,0)</f>
        <v>0</v>
      </c>
      <c r="AM72" s="8">
        <f>IF(OR(Y72="YES",Z72="YES",AA72="YES"),1,0)</f>
        <v>0</v>
      </c>
      <c r="AN72" s="8">
        <f>IF(OR(AB72="YES",AC72="YES"),1,0)</f>
        <v>1</v>
      </c>
      <c r="AO72" s="8">
        <f>IF(AE72&gt;=0.59,1,0)</f>
        <v>1</v>
      </c>
      <c r="AP72" s="8">
        <f>SUM(AF72:AO72)</f>
        <v>6</v>
      </c>
      <c r="AQ72"/>
    </row>
    <row r="73" spans="1:43" s="28" customFormat="1" x14ac:dyDescent="0.25">
      <c r="A73" s="8" t="s">
        <v>2274</v>
      </c>
      <c r="B73" s="8" t="s">
        <v>2284</v>
      </c>
      <c r="C73" s="9" t="s">
        <v>2286</v>
      </c>
      <c r="D73" s="10" t="s">
        <v>1100</v>
      </c>
      <c r="E73" s="8" t="s">
        <v>1101</v>
      </c>
      <c r="F73" s="11">
        <v>21</v>
      </c>
      <c r="G73" s="11">
        <v>19</v>
      </c>
      <c r="H73" s="11">
        <f>G73-F73</f>
        <v>-2</v>
      </c>
      <c r="I73" s="52">
        <f>H73/F73</f>
        <v>-9.5238095238095233E-2</v>
      </c>
      <c r="J73" s="11">
        <v>12</v>
      </c>
      <c r="K73" s="11">
        <v>8</v>
      </c>
      <c r="L73" s="14">
        <f>IFERROR(K73/J73,"0%")</f>
        <v>0.66666666666666663</v>
      </c>
      <c r="M73" s="8">
        <v>8</v>
      </c>
      <c r="N73" s="12">
        <f>M73/G73</f>
        <v>0.42105263157894735</v>
      </c>
      <c r="O73" s="8">
        <v>13</v>
      </c>
      <c r="P73" s="12">
        <f>O73/G73</f>
        <v>0.68421052631578949</v>
      </c>
      <c r="Q73" s="8">
        <v>11</v>
      </c>
      <c r="R73" s="12">
        <f>Q73/G73</f>
        <v>0.57894736842105265</v>
      </c>
      <c r="S73" s="8">
        <v>3</v>
      </c>
      <c r="T73" s="8">
        <v>0</v>
      </c>
      <c r="U73" s="8">
        <v>1</v>
      </c>
      <c r="V73" s="8"/>
      <c r="W73" s="8">
        <v>0</v>
      </c>
      <c r="X73" s="8">
        <v>0</v>
      </c>
      <c r="Y73" s="17">
        <f>IF(T73&gt;0,"YES",T73)</f>
        <v>0</v>
      </c>
      <c r="Z73" s="17" t="str">
        <f>IF(U73&gt;0,"YES",U73)</f>
        <v>YES</v>
      </c>
      <c r="AA73" s="17">
        <f>IF(V73&gt;0,"YES",V73)</f>
        <v>0</v>
      </c>
      <c r="AB73" s="17">
        <f>IF(W73&gt;0,"YES",W73)</f>
        <v>0</v>
      </c>
      <c r="AC73" s="17">
        <f>IF(X73&gt;0,"YES",X73)</f>
        <v>0</v>
      </c>
      <c r="AD73" s="8">
        <v>12</v>
      </c>
      <c r="AE73" s="12">
        <f>AD73/G73</f>
        <v>0.63157894736842102</v>
      </c>
      <c r="AF73" s="19">
        <f>IF(G73&gt;=35,1,0)</f>
        <v>0</v>
      </c>
      <c r="AG73" s="19">
        <f>IF(OR(I73&gt;=0.095,H73&gt;=10),1,0)</f>
        <v>0</v>
      </c>
      <c r="AH73" s="19">
        <f>IF(L73&gt;=0.495,1,0)</f>
        <v>1</v>
      </c>
      <c r="AI73" s="19">
        <f>IF(N73&gt;=0.395,1,0)</f>
        <v>1</v>
      </c>
      <c r="AJ73" s="19">
        <f>IF(P73&gt;=0.695,1,0)</f>
        <v>0</v>
      </c>
      <c r="AK73" s="19">
        <f>IF(R73&gt;=0.495,1,0)</f>
        <v>1</v>
      </c>
      <c r="AL73" s="19">
        <f>IF(S73&gt;=3,1,0)</f>
        <v>1</v>
      </c>
      <c r="AM73" s="8">
        <f>IF(OR(Y73="YES",Z73="YES",AA73="YES"),1,0)</f>
        <v>1</v>
      </c>
      <c r="AN73" s="8">
        <f>IF(OR(AB73="YES",AC73="YES"),1,0)</f>
        <v>0</v>
      </c>
      <c r="AO73" s="8">
        <f>IF(AE73&gt;=0.59,1,0)</f>
        <v>1</v>
      </c>
      <c r="AP73" s="8">
        <f>SUM(AF73:AO73)</f>
        <v>6</v>
      </c>
      <c r="AQ73"/>
    </row>
    <row r="74" spans="1:43" s="28" customFormat="1" x14ac:dyDescent="0.25">
      <c r="A74" s="8" t="s">
        <v>2274</v>
      </c>
      <c r="B74" s="8" t="s">
        <v>2284</v>
      </c>
      <c r="C74" s="9" t="s">
        <v>2087</v>
      </c>
      <c r="D74" s="10" t="s">
        <v>1102</v>
      </c>
      <c r="E74" s="8" t="s">
        <v>1103</v>
      </c>
      <c r="F74" s="11">
        <v>31</v>
      </c>
      <c r="G74" s="11">
        <v>37</v>
      </c>
      <c r="H74" s="11">
        <f>G74-F74</f>
        <v>6</v>
      </c>
      <c r="I74" s="54">
        <f>H74/F74</f>
        <v>0.19354838709677419</v>
      </c>
      <c r="J74" s="11">
        <v>15</v>
      </c>
      <c r="K74" s="11">
        <v>10</v>
      </c>
      <c r="L74" s="14">
        <f>IFERROR(K74/J74,"0%")</f>
        <v>0.66666666666666663</v>
      </c>
      <c r="M74" s="8">
        <v>12</v>
      </c>
      <c r="N74" s="12">
        <f>M74/G74</f>
        <v>0.32432432432432434</v>
      </c>
      <c r="O74" s="8">
        <v>29</v>
      </c>
      <c r="P74" s="12">
        <f>O74/G74</f>
        <v>0.78378378378378377</v>
      </c>
      <c r="Q74" s="8">
        <v>19</v>
      </c>
      <c r="R74" s="12">
        <f>Q74/G74</f>
        <v>0.51351351351351349</v>
      </c>
      <c r="S74" s="8">
        <v>5</v>
      </c>
      <c r="T74" s="8">
        <v>0</v>
      </c>
      <c r="U74" s="8">
        <v>1</v>
      </c>
      <c r="V74" s="8"/>
      <c r="W74" s="8">
        <v>0</v>
      </c>
      <c r="X74" s="8">
        <v>2</v>
      </c>
      <c r="Y74" s="17">
        <f>IF(T74&gt;0,"YES",T74)</f>
        <v>0</v>
      </c>
      <c r="Z74" s="17" t="str">
        <f>IF(U74&gt;0,"YES",U74)</f>
        <v>YES</v>
      </c>
      <c r="AA74" s="17">
        <f>IF(V74&gt;0,"YES",V74)</f>
        <v>0</v>
      </c>
      <c r="AB74" s="17">
        <f>IF(W74&gt;0,"YES",W74)</f>
        <v>0</v>
      </c>
      <c r="AC74" s="17" t="str">
        <f>IF(X74&gt;0,"YES",X74)</f>
        <v>YES</v>
      </c>
      <c r="AD74" s="8">
        <v>14</v>
      </c>
      <c r="AE74" s="12">
        <f>AD74/G74</f>
        <v>0.3783783783783784</v>
      </c>
      <c r="AF74" s="19">
        <f>IF(G74&gt;=35,1,0)</f>
        <v>1</v>
      </c>
      <c r="AG74" s="19">
        <f>IF(OR(I74&gt;=0.095,H74&gt;=10),1,0)</f>
        <v>1</v>
      </c>
      <c r="AH74" s="19">
        <f>IF(L74&gt;=0.495,1,0)</f>
        <v>1</v>
      </c>
      <c r="AI74" s="19">
        <f>IF(N74&gt;=0.395,1,0)</f>
        <v>0</v>
      </c>
      <c r="AJ74" s="19">
        <f>IF(P74&gt;=0.695,1,0)</f>
        <v>1</v>
      </c>
      <c r="AK74" s="19">
        <f>IF(R74&gt;=0.495,1,0)</f>
        <v>1</v>
      </c>
      <c r="AL74" s="19">
        <f>IF(S74&gt;=3,1,0)</f>
        <v>1</v>
      </c>
      <c r="AM74" s="8">
        <f>IF(OR(Y74="YES",Z74="YES",AA74="YES"),1,0)</f>
        <v>1</v>
      </c>
      <c r="AN74" s="8">
        <f>IF(OR(AB74="YES",AC74="YES"),1,0)</f>
        <v>1</v>
      </c>
      <c r="AO74" s="8">
        <f>IF(AE74&gt;=0.59,1,0)</f>
        <v>0</v>
      </c>
      <c r="AP74" s="8">
        <f>SUM(AF74:AO74)</f>
        <v>8</v>
      </c>
      <c r="AQ74"/>
    </row>
    <row r="75" spans="1:43" s="28" customFormat="1" x14ac:dyDescent="0.25">
      <c r="A75" s="8" t="s">
        <v>2274</v>
      </c>
      <c r="B75" s="8" t="s">
        <v>2284</v>
      </c>
      <c r="C75" s="9" t="s">
        <v>2287</v>
      </c>
      <c r="D75" s="10" t="s">
        <v>1104</v>
      </c>
      <c r="E75" s="8" t="s">
        <v>1105</v>
      </c>
      <c r="F75" s="11">
        <v>13</v>
      </c>
      <c r="G75" s="11">
        <v>15</v>
      </c>
      <c r="H75" s="11">
        <f>G75-F75</f>
        <v>2</v>
      </c>
      <c r="I75" s="52">
        <f>H75/F75</f>
        <v>0.15384615384615385</v>
      </c>
      <c r="J75" s="11">
        <v>7</v>
      </c>
      <c r="K75" s="11">
        <v>6</v>
      </c>
      <c r="L75" s="14">
        <f>IFERROR(K75/J75,"0%")</f>
        <v>0.8571428571428571</v>
      </c>
      <c r="M75" s="8">
        <v>6</v>
      </c>
      <c r="N75" s="12">
        <f>M75/G75</f>
        <v>0.4</v>
      </c>
      <c r="O75" s="8">
        <v>11</v>
      </c>
      <c r="P75" s="12">
        <f>O75/G75</f>
        <v>0.73333333333333328</v>
      </c>
      <c r="Q75" s="8">
        <v>6</v>
      </c>
      <c r="R75" s="12">
        <f>Q75/G75</f>
        <v>0.4</v>
      </c>
      <c r="S75" s="8">
        <v>1</v>
      </c>
      <c r="T75" s="8">
        <v>0</v>
      </c>
      <c r="U75" s="8">
        <v>0</v>
      </c>
      <c r="V75" s="8"/>
      <c r="W75" s="8">
        <v>0</v>
      </c>
      <c r="X75" s="8">
        <v>1</v>
      </c>
      <c r="Y75" s="17">
        <f>IF(T75&gt;0,"YES",T75)</f>
        <v>0</v>
      </c>
      <c r="Z75" s="17">
        <f>IF(U75&gt;0,"YES",U75)</f>
        <v>0</v>
      </c>
      <c r="AA75" s="17">
        <f>IF(V75&gt;0,"YES",V75)</f>
        <v>0</v>
      </c>
      <c r="AB75" s="17">
        <f>IF(W75&gt;0,"YES",W75)</f>
        <v>0</v>
      </c>
      <c r="AC75" s="17" t="str">
        <f>IF(X75&gt;0,"YES",X75)</f>
        <v>YES</v>
      </c>
      <c r="AD75" s="8">
        <v>9</v>
      </c>
      <c r="AE75" s="12">
        <f>AD75/G75</f>
        <v>0.6</v>
      </c>
      <c r="AF75" s="19">
        <f>IF(G75&gt;=35,1,0)</f>
        <v>0</v>
      </c>
      <c r="AG75" s="19">
        <f>IF(OR(I75&gt;=0.095,H75&gt;=10),1,0)</f>
        <v>1</v>
      </c>
      <c r="AH75" s="19">
        <f>IF(L75&gt;=0.495,1,0)</f>
        <v>1</v>
      </c>
      <c r="AI75" s="19">
        <f>IF(N75&gt;=0.395,1,0)</f>
        <v>1</v>
      </c>
      <c r="AJ75" s="19">
        <f>IF(P75&gt;=0.695,1,0)</f>
        <v>1</v>
      </c>
      <c r="AK75" s="19">
        <f>IF(R75&gt;=0.495,1,0)</f>
        <v>0</v>
      </c>
      <c r="AL75" s="19">
        <f>IF(S75&gt;=3,1,0)</f>
        <v>0</v>
      </c>
      <c r="AM75" s="8">
        <f>IF(OR(Y75="YES",Z75="YES",AA75="YES"),1,0)</f>
        <v>0</v>
      </c>
      <c r="AN75" s="8">
        <f>IF(OR(AB75="YES",AC75="YES"),1,0)</f>
        <v>1</v>
      </c>
      <c r="AO75" s="8">
        <f>IF(AE75&gt;=0.59,1,0)</f>
        <v>1</v>
      </c>
      <c r="AP75" s="8">
        <f>SUM(AF75:AO75)</f>
        <v>6</v>
      </c>
      <c r="AQ75"/>
    </row>
    <row r="76" spans="1:43" s="28" customFormat="1" x14ac:dyDescent="0.25">
      <c r="A76" s="8" t="s">
        <v>2274</v>
      </c>
      <c r="B76" s="8" t="s">
        <v>2284</v>
      </c>
      <c r="C76" s="9" t="s">
        <v>1996</v>
      </c>
      <c r="D76" s="10" t="s">
        <v>1106</v>
      </c>
      <c r="E76" s="8" t="s">
        <v>1107</v>
      </c>
      <c r="F76" s="11">
        <v>23</v>
      </c>
      <c r="G76" s="11">
        <v>33</v>
      </c>
      <c r="H76" s="11">
        <f>G76-F76</f>
        <v>10</v>
      </c>
      <c r="I76" s="52">
        <f>H76/F76</f>
        <v>0.43478260869565216</v>
      </c>
      <c r="J76" s="11">
        <v>16</v>
      </c>
      <c r="K76" s="11">
        <v>11</v>
      </c>
      <c r="L76" s="14">
        <f>IFERROR(K76/J76,"0%")</f>
        <v>0.6875</v>
      </c>
      <c r="M76" s="8">
        <v>11</v>
      </c>
      <c r="N76" s="12">
        <f>M76/G76</f>
        <v>0.33333333333333331</v>
      </c>
      <c r="O76" s="8">
        <v>21</v>
      </c>
      <c r="P76" s="12">
        <f>O76/G76</f>
        <v>0.63636363636363635</v>
      </c>
      <c r="Q76" s="8">
        <v>25</v>
      </c>
      <c r="R76" s="12">
        <f>Q76/G76</f>
        <v>0.75757575757575757</v>
      </c>
      <c r="S76" s="8">
        <v>5</v>
      </c>
      <c r="T76" s="8">
        <v>0</v>
      </c>
      <c r="U76" s="8">
        <v>1</v>
      </c>
      <c r="V76" s="8"/>
      <c r="W76" s="8">
        <v>2</v>
      </c>
      <c r="X76" s="8">
        <v>0</v>
      </c>
      <c r="Y76" s="17">
        <f>IF(T76&gt;0,"YES",T76)</f>
        <v>0</v>
      </c>
      <c r="Z76" s="17" t="str">
        <f>IF(U76&gt;0,"YES",U76)</f>
        <v>YES</v>
      </c>
      <c r="AA76" s="17">
        <f>IF(V76&gt;0,"YES",V76)</f>
        <v>0</v>
      </c>
      <c r="AB76" s="17" t="str">
        <f>IF(W76&gt;0,"YES",W76)</f>
        <v>YES</v>
      </c>
      <c r="AC76" s="17">
        <f>IF(X76&gt;0,"YES",X76)</f>
        <v>0</v>
      </c>
      <c r="AD76" s="8">
        <v>19</v>
      </c>
      <c r="AE76" s="12">
        <f>AD76/G76</f>
        <v>0.5757575757575758</v>
      </c>
      <c r="AF76" s="19">
        <f>IF(G76&gt;=35,1,0)</f>
        <v>0</v>
      </c>
      <c r="AG76" s="19">
        <f>IF(OR(I76&gt;=0.095,H76&gt;=10),1,0)</f>
        <v>1</v>
      </c>
      <c r="AH76" s="19">
        <f>IF(L76&gt;=0.495,1,0)</f>
        <v>1</v>
      </c>
      <c r="AI76" s="19">
        <f>IF(N76&gt;=0.395,1,0)</f>
        <v>0</v>
      </c>
      <c r="AJ76" s="19">
        <f>IF(P76&gt;=0.695,1,0)</f>
        <v>0</v>
      </c>
      <c r="AK76" s="19">
        <f>IF(R76&gt;=0.495,1,0)</f>
        <v>1</v>
      </c>
      <c r="AL76" s="19">
        <f>IF(S76&gt;=3,1,0)</f>
        <v>1</v>
      </c>
      <c r="AM76" s="8">
        <f>IF(OR(Y76="YES",Z76="YES",AA76="YES"),1,0)</f>
        <v>1</v>
      </c>
      <c r="AN76" s="8">
        <f>IF(OR(AB76="YES",AC76="YES"),1,0)</f>
        <v>1</v>
      </c>
      <c r="AO76" s="8">
        <f>IF(AE76&gt;=0.59,1,0)</f>
        <v>0</v>
      </c>
      <c r="AP76" s="8">
        <f>SUM(AF76:AO76)</f>
        <v>6</v>
      </c>
      <c r="AQ76"/>
    </row>
    <row r="77" spans="1:43" s="28" customFormat="1" x14ac:dyDescent="0.25">
      <c r="A77" s="8" t="s">
        <v>2274</v>
      </c>
      <c r="B77" s="8" t="s">
        <v>2284</v>
      </c>
      <c r="C77" s="9" t="s">
        <v>2090</v>
      </c>
      <c r="D77" s="10" t="s">
        <v>1108</v>
      </c>
      <c r="E77" s="8" t="s">
        <v>1109</v>
      </c>
      <c r="F77" s="11">
        <v>40</v>
      </c>
      <c r="G77" s="11">
        <v>40</v>
      </c>
      <c r="H77" s="11">
        <f>G77-F77</f>
        <v>0</v>
      </c>
      <c r="I77" s="52">
        <f>H77/F77</f>
        <v>0</v>
      </c>
      <c r="J77" s="11">
        <v>24</v>
      </c>
      <c r="K77" s="11">
        <v>8</v>
      </c>
      <c r="L77" s="14">
        <f>IFERROR(K77/J77,"0%")</f>
        <v>0.33333333333333331</v>
      </c>
      <c r="M77" s="8">
        <v>16</v>
      </c>
      <c r="N77" s="12">
        <f>M77/G77</f>
        <v>0.4</v>
      </c>
      <c r="O77" s="8">
        <v>31</v>
      </c>
      <c r="P77" s="12">
        <f>O77/G77</f>
        <v>0.77500000000000002</v>
      </c>
      <c r="Q77" s="8">
        <v>18</v>
      </c>
      <c r="R77" s="12">
        <f>Q77/G77</f>
        <v>0.45</v>
      </c>
      <c r="S77" s="8">
        <v>3</v>
      </c>
      <c r="T77" s="8">
        <v>0</v>
      </c>
      <c r="U77" s="8">
        <v>0</v>
      </c>
      <c r="V77" s="8"/>
      <c r="W77" s="8">
        <v>0</v>
      </c>
      <c r="X77" s="8">
        <v>1</v>
      </c>
      <c r="Y77" s="17">
        <f>IF(T77&gt;0,"YES",T77)</f>
        <v>0</v>
      </c>
      <c r="Z77" s="17">
        <f>IF(U77&gt;0,"YES",U77)</f>
        <v>0</v>
      </c>
      <c r="AA77" s="17">
        <f>IF(V77&gt;0,"YES",V77)</f>
        <v>0</v>
      </c>
      <c r="AB77" s="17">
        <f>IF(W77&gt;0,"YES",W77)</f>
        <v>0</v>
      </c>
      <c r="AC77" s="17" t="str">
        <f>IF(X77&gt;0,"YES",X77)</f>
        <v>YES</v>
      </c>
      <c r="AD77" s="8">
        <v>27</v>
      </c>
      <c r="AE77" s="12">
        <f>AD77/G77</f>
        <v>0.67500000000000004</v>
      </c>
      <c r="AF77" s="19">
        <f>IF(G77&gt;=35,1,0)</f>
        <v>1</v>
      </c>
      <c r="AG77" s="19">
        <f>IF(OR(I77&gt;=0.095,H77&gt;=10),1,0)</f>
        <v>0</v>
      </c>
      <c r="AH77" s="19">
        <f>IF(L77&gt;=0.495,1,0)</f>
        <v>0</v>
      </c>
      <c r="AI77" s="19">
        <f>IF(N77&gt;=0.395,1,0)</f>
        <v>1</v>
      </c>
      <c r="AJ77" s="19">
        <f>IF(P77&gt;=0.695,1,0)</f>
        <v>1</v>
      </c>
      <c r="AK77" s="19">
        <f>IF(R77&gt;=0.495,1,0)</f>
        <v>0</v>
      </c>
      <c r="AL77" s="19">
        <f>IF(S77&gt;=3,1,0)</f>
        <v>1</v>
      </c>
      <c r="AM77" s="8">
        <f>IF(OR(Y77="YES",Z77="YES",AA77="YES"),1,0)</f>
        <v>0</v>
      </c>
      <c r="AN77" s="8">
        <f>IF(OR(AB77="YES",AC77="YES"),1,0)</f>
        <v>1</v>
      </c>
      <c r="AO77" s="8">
        <f>IF(AE77&gt;=0.59,1,0)</f>
        <v>1</v>
      </c>
      <c r="AP77" s="8">
        <f>SUM(AF77:AO77)</f>
        <v>6</v>
      </c>
      <c r="AQ77"/>
    </row>
    <row r="78" spans="1:43" s="28" customFormat="1" x14ac:dyDescent="0.25">
      <c r="A78" s="8" t="s">
        <v>2274</v>
      </c>
      <c r="B78" s="8" t="s">
        <v>2284</v>
      </c>
      <c r="C78" s="9" t="s">
        <v>2000</v>
      </c>
      <c r="D78" s="10" t="s">
        <v>1110</v>
      </c>
      <c r="E78" s="8" t="s">
        <v>1111</v>
      </c>
      <c r="F78" s="11">
        <v>22</v>
      </c>
      <c r="G78" s="11">
        <v>28</v>
      </c>
      <c r="H78" s="11">
        <f>G78-F78</f>
        <v>6</v>
      </c>
      <c r="I78" s="52">
        <f>H78/F78</f>
        <v>0.27272727272727271</v>
      </c>
      <c r="J78" s="11">
        <v>6</v>
      </c>
      <c r="K78" s="11">
        <v>5</v>
      </c>
      <c r="L78" s="14">
        <f>IFERROR(K78/J78,"0%")</f>
        <v>0.83333333333333337</v>
      </c>
      <c r="M78" s="8">
        <v>12</v>
      </c>
      <c r="N78" s="12">
        <f>M78/G78</f>
        <v>0.42857142857142855</v>
      </c>
      <c r="O78" s="8">
        <v>22</v>
      </c>
      <c r="P78" s="12">
        <f>O78/G78</f>
        <v>0.7857142857142857</v>
      </c>
      <c r="Q78" s="8">
        <v>15</v>
      </c>
      <c r="R78" s="12">
        <f>Q78/G78</f>
        <v>0.5357142857142857</v>
      </c>
      <c r="S78" s="8">
        <v>6</v>
      </c>
      <c r="T78" s="8">
        <v>0</v>
      </c>
      <c r="U78" s="8">
        <v>0</v>
      </c>
      <c r="V78" s="8"/>
      <c r="W78" s="8">
        <v>1</v>
      </c>
      <c r="X78" s="8">
        <v>0</v>
      </c>
      <c r="Y78" s="17">
        <f>IF(T78&gt;0,"YES",T78)</f>
        <v>0</v>
      </c>
      <c r="Z78" s="17">
        <f>IF(U78&gt;0,"YES",U78)</f>
        <v>0</v>
      </c>
      <c r="AA78" s="17">
        <f>IF(V78&gt;0,"YES",V78)</f>
        <v>0</v>
      </c>
      <c r="AB78" s="17" t="str">
        <f>IF(W78&gt;0,"YES",W78)</f>
        <v>YES</v>
      </c>
      <c r="AC78" s="17">
        <f>IF(X78&gt;0,"YES",X78)</f>
        <v>0</v>
      </c>
      <c r="AD78" s="8">
        <v>17</v>
      </c>
      <c r="AE78" s="12">
        <f>AD78/G78</f>
        <v>0.6071428571428571</v>
      </c>
      <c r="AF78" s="19">
        <f>IF(G78&gt;=35,1,0)</f>
        <v>0</v>
      </c>
      <c r="AG78" s="19">
        <f>IF(OR(I78&gt;=0.095,H78&gt;=10),1,0)</f>
        <v>1</v>
      </c>
      <c r="AH78" s="19">
        <f>IF(L78&gt;=0.495,1,0)</f>
        <v>1</v>
      </c>
      <c r="AI78" s="19">
        <f>IF(N78&gt;=0.395,1,0)</f>
        <v>1</v>
      </c>
      <c r="AJ78" s="19">
        <f>IF(P78&gt;=0.695,1,0)</f>
        <v>1</v>
      </c>
      <c r="AK78" s="19">
        <f>IF(R78&gt;=0.495,1,0)</f>
        <v>1</v>
      </c>
      <c r="AL78" s="19">
        <f>IF(S78&gt;=3,1,0)</f>
        <v>1</v>
      </c>
      <c r="AM78" s="8">
        <f>IF(OR(Y78="YES",Z78="YES",AA78="YES"),1,0)</f>
        <v>0</v>
      </c>
      <c r="AN78" s="8">
        <f>IF(OR(AB78="YES",AC78="YES"),1,0)</f>
        <v>1</v>
      </c>
      <c r="AO78" s="8">
        <f>IF(AE78&gt;=0.59,1,0)</f>
        <v>1</v>
      </c>
      <c r="AP78" s="8">
        <f>SUM(AF78:AO78)</f>
        <v>8</v>
      </c>
      <c r="AQ78"/>
    </row>
    <row r="79" spans="1:43" s="28" customFormat="1" x14ac:dyDescent="0.25">
      <c r="A79" s="8" t="s">
        <v>2274</v>
      </c>
      <c r="B79" s="8" t="s">
        <v>2284</v>
      </c>
      <c r="C79" s="9" t="s">
        <v>2005</v>
      </c>
      <c r="D79" s="10" t="s">
        <v>1112</v>
      </c>
      <c r="E79" s="8" t="s">
        <v>1113</v>
      </c>
      <c r="F79" s="11">
        <v>58</v>
      </c>
      <c r="G79" s="11">
        <v>51</v>
      </c>
      <c r="H79" s="11">
        <f>G79-F79</f>
        <v>-7</v>
      </c>
      <c r="I79" s="52">
        <f>H79/F79</f>
        <v>-0.1206896551724138</v>
      </c>
      <c r="J79" s="11">
        <v>41</v>
      </c>
      <c r="K79" s="11">
        <v>18</v>
      </c>
      <c r="L79" s="14">
        <f>IFERROR(K79/J79,"0%")</f>
        <v>0.43902439024390244</v>
      </c>
      <c r="M79" s="8">
        <v>12</v>
      </c>
      <c r="N79" s="12">
        <f>M79/G79</f>
        <v>0.23529411764705882</v>
      </c>
      <c r="O79" s="8">
        <v>36</v>
      </c>
      <c r="P79" s="12">
        <f>O79/G79</f>
        <v>0.70588235294117652</v>
      </c>
      <c r="Q79" s="8">
        <v>29</v>
      </c>
      <c r="R79" s="12">
        <f>Q79/G79</f>
        <v>0.56862745098039214</v>
      </c>
      <c r="S79" s="8">
        <v>4</v>
      </c>
      <c r="T79" s="8">
        <v>0</v>
      </c>
      <c r="U79" s="8">
        <v>0</v>
      </c>
      <c r="V79" s="8"/>
      <c r="W79" s="8">
        <v>1</v>
      </c>
      <c r="X79" s="8">
        <v>0</v>
      </c>
      <c r="Y79" s="17">
        <f>IF(T79&gt;0,"YES",T79)</f>
        <v>0</v>
      </c>
      <c r="Z79" s="17">
        <f>IF(U79&gt;0,"YES",U79)</f>
        <v>0</v>
      </c>
      <c r="AA79" s="17">
        <f>IF(V79&gt;0,"YES",V79)</f>
        <v>0</v>
      </c>
      <c r="AB79" s="17" t="str">
        <f>IF(W79&gt;0,"YES",W79)</f>
        <v>YES</v>
      </c>
      <c r="AC79" s="17">
        <f>IF(X79&gt;0,"YES",X79)</f>
        <v>0</v>
      </c>
      <c r="AD79" s="8">
        <v>32</v>
      </c>
      <c r="AE79" s="12">
        <f>AD79/G79</f>
        <v>0.62745098039215685</v>
      </c>
      <c r="AF79" s="19">
        <f>IF(G79&gt;=35,1,0)</f>
        <v>1</v>
      </c>
      <c r="AG79" s="19">
        <f>IF(OR(I79&gt;=0.095,H79&gt;=10),1,0)</f>
        <v>0</v>
      </c>
      <c r="AH79" s="19">
        <f>IF(L79&gt;=0.495,1,0)</f>
        <v>0</v>
      </c>
      <c r="AI79" s="19">
        <f>IF(N79&gt;=0.395,1,0)</f>
        <v>0</v>
      </c>
      <c r="AJ79" s="19">
        <f>IF(P79&gt;=0.695,1,0)</f>
        <v>1</v>
      </c>
      <c r="AK79" s="19">
        <f>IF(R79&gt;=0.495,1,0)</f>
        <v>1</v>
      </c>
      <c r="AL79" s="19">
        <f>IF(S79&gt;=3,1,0)</f>
        <v>1</v>
      </c>
      <c r="AM79" s="8">
        <f>IF(OR(Y79="YES",Z79="YES",AA79="YES"),1,0)</f>
        <v>0</v>
      </c>
      <c r="AN79" s="8">
        <f>IF(OR(AB79="YES",AC79="YES"),1,0)</f>
        <v>1</v>
      </c>
      <c r="AO79" s="8">
        <f>IF(AE79&gt;=0.59,1,0)</f>
        <v>1</v>
      </c>
      <c r="AP79" s="8">
        <f>SUM(AF79:AO79)</f>
        <v>6</v>
      </c>
      <c r="AQ79"/>
    </row>
    <row r="80" spans="1:43" s="28" customFormat="1" x14ac:dyDescent="0.25">
      <c r="A80" s="8" t="s">
        <v>2274</v>
      </c>
      <c r="B80" s="8" t="s">
        <v>2284</v>
      </c>
      <c r="C80" s="9" t="s">
        <v>2075</v>
      </c>
      <c r="D80" s="10" t="s">
        <v>1123</v>
      </c>
      <c r="E80" s="8" t="s">
        <v>1124</v>
      </c>
      <c r="F80" s="11">
        <v>37</v>
      </c>
      <c r="G80" s="11">
        <v>41</v>
      </c>
      <c r="H80" s="11">
        <f>G80-F80</f>
        <v>4</v>
      </c>
      <c r="I80" s="52">
        <f>H80/F80</f>
        <v>0.10810810810810811</v>
      </c>
      <c r="J80" s="11">
        <v>15</v>
      </c>
      <c r="K80" s="11">
        <v>11</v>
      </c>
      <c r="L80" s="14">
        <f>IFERROR(K80/J80,"0%")</f>
        <v>0.73333333333333328</v>
      </c>
      <c r="M80" s="8">
        <v>17</v>
      </c>
      <c r="N80" s="12">
        <f>M80/G80</f>
        <v>0.41463414634146339</v>
      </c>
      <c r="O80" s="8">
        <v>28</v>
      </c>
      <c r="P80" s="12">
        <f>O80/G80</f>
        <v>0.68292682926829273</v>
      </c>
      <c r="Q80" s="8">
        <v>23</v>
      </c>
      <c r="R80" s="12">
        <f>Q80/G80</f>
        <v>0.56097560975609762</v>
      </c>
      <c r="S80" s="8">
        <v>4</v>
      </c>
      <c r="T80" s="8">
        <v>0</v>
      </c>
      <c r="U80" s="8">
        <v>1</v>
      </c>
      <c r="V80" s="8"/>
      <c r="W80" s="8">
        <v>0</v>
      </c>
      <c r="X80" s="8">
        <v>0</v>
      </c>
      <c r="Y80" s="17">
        <f>IF(T80&gt;0,"YES",T80)</f>
        <v>0</v>
      </c>
      <c r="Z80" s="17" t="str">
        <f>IF(U80&gt;0,"YES",U80)</f>
        <v>YES</v>
      </c>
      <c r="AA80" s="17">
        <f>IF(V80&gt;0,"YES",V80)</f>
        <v>0</v>
      </c>
      <c r="AB80" s="17">
        <f>IF(W80&gt;0,"YES",W80)</f>
        <v>0</v>
      </c>
      <c r="AC80" s="17">
        <f>IF(X80&gt;0,"YES",X80)</f>
        <v>0</v>
      </c>
      <c r="AD80" s="8">
        <v>9</v>
      </c>
      <c r="AE80" s="12">
        <f>AD80/G80</f>
        <v>0.21951219512195122</v>
      </c>
      <c r="AF80" s="19">
        <f>IF(G80&gt;=35,1,0)</f>
        <v>1</v>
      </c>
      <c r="AG80" s="19">
        <f>IF(OR(I80&gt;=0.095,H80&gt;=10),1,0)</f>
        <v>1</v>
      </c>
      <c r="AH80" s="19">
        <f>IF(L80&gt;=0.495,1,0)</f>
        <v>1</v>
      </c>
      <c r="AI80" s="19">
        <f>IF(N80&gt;=0.395,1,0)</f>
        <v>1</v>
      </c>
      <c r="AJ80" s="19">
        <f>IF(P80&gt;=0.695,1,0)</f>
        <v>0</v>
      </c>
      <c r="AK80" s="19">
        <f>IF(R80&gt;=0.495,1,0)</f>
        <v>1</v>
      </c>
      <c r="AL80" s="19">
        <f>IF(S80&gt;=3,1,0)</f>
        <v>1</v>
      </c>
      <c r="AM80" s="8">
        <f>IF(OR(Y80="YES",Z80="YES",AA80="YES"),1,0)</f>
        <v>1</v>
      </c>
      <c r="AN80" s="8">
        <f>IF(OR(AB80="YES",AC80="YES"),1,0)</f>
        <v>0</v>
      </c>
      <c r="AO80" s="8">
        <f>IF(AE80&gt;=0.59,1,0)</f>
        <v>0</v>
      </c>
      <c r="AP80" s="8">
        <f>SUM(AF80:AO80)</f>
        <v>7</v>
      </c>
      <c r="AQ80"/>
    </row>
    <row r="81" spans="1:43" s="28" customFormat="1" x14ac:dyDescent="0.25">
      <c r="A81" s="8" t="s">
        <v>2274</v>
      </c>
      <c r="B81" s="8" t="s">
        <v>2284</v>
      </c>
      <c r="C81" s="9" t="s">
        <v>2231</v>
      </c>
      <c r="D81" s="10" t="s">
        <v>1125</v>
      </c>
      <c r="E81" s="8" t="s">
        <v>1126</v>
      </c>
      <c r="F81" s="11">
        <v>16</v>
      </c>
      <c r="G81" s="11">
        <v>15</v>
      </c>
      <c r="H81" s="11">
        <f>G81-F81</f>
        <v>-1</v>
      </c>
      <c r="I81" s="52">
        <f>H81/F81</f>
        <v>-6.25E-2</v>
      </c>
      <c r="J81" s="11">
        <v>5</v>
      </c>
      <c r="K81" s="11">
        <v>5</v>
      </c>
      <c r="L81" s="14">
        <f>IFERROR(K81/J81,"0%")</f>
        <v>1</v>
      </c>
      <c r="M81" s="8">
        <v>10</v>
      </c>
      <c r="N81" s="12">
        <f>M81/G81</f>
        <v>0.66666666666666663</v>
      </c>
      <c r="O81" s="8">
        <v>11</v>
      </c>
      <c r="P81" s="12">
        <f>O81/G81</f>
        <v>0.73333333333333328</v>
      </c>
      <c r="Q81" s="8">
        <v>11</v>
      </c>
      <c r="R81" s="12">
        <f>Q81/G81</f>
        <v>0.73333333333333328</v>
      </c>
      <c r="S81" s="8">
        <v>6</v>
      </c>
      <c r="T81" s="8">
        <v>0</v>
      </c>
      <c r="U81" s="8">
        <v>0</v>
      </c>
      <c r="V81" s="8"/>
      <c r="W81" s="8">
        <v>0</v>
      </c>
      <c r="X81" s="8">
        <v>0</v>
      </c>
      <c r="Y81" s="17">
        <f>IF(T81&gt;0,"YES",T81)</f>
        <v>0</v>
      </c>
      <c r="Z81" s="17">
        <f>IF(U81&gt;0,"YES",U81)</f>
        <v>0</v>
      </c>
      <c r="AA81" s="17">
        <f>IF(V81&gt;0,"YES",V81)</f>
        <v>0</v>
      </c>
      <c r="AB81" s="17">
        <f>IF(W81&gt;0,"YES",W81)</f>
        <v>0</v>
      </c>
      <c r="AC81" s="17">
        <f>IF(X81&gt;0,"YES",X81)</f>
        <v>0</v>
      </c>
      <c r="AD81" s="8">
        <v>10</v>
      </c>
      <c r="AE81" s="12">
        <f>AD81/G81</f>
        <v>0.66666666666666663</v>
      </c>
      <c r="AF81" s="19">
        <f>IF(G81&gt;=35,1,0)</f>
        <v>0</v>
      </c>
      <c r="AG81" s="19">
        <f>IF(OR(I81&gt;=0.095,H81&gt;=10),1,0)</f>
        <v>0</v>
      </c>
      <c r="AH81" s="19">
        <f>IF(L81&gt;=0.495,1,0)</f>
        <v>1</v>
      </c>
      <c r="AI81" s="19">
        <f>IF(N81&gt;=0.395,1,0)</f>
        <v>1</v>
      </c>
      <c r="AJ81" s="19">
        <f>IF(P81&gt;=0.695,1,0)</f>
        <v>1</v>
      </c>
      <c r="AK81" s="19">
        <f>IF(R81&gt;=0.495,1,0)</f>
        <v>1</v>
      </c>
      <c r="AL81" s="19">
        <f>IF(S81&gt;=3,1,0)</f>
        <v>1</v>
      </c>
      <c r="AM81" s="8">
        <f>IF(OR(Y81="YES",Z81="YES",AA81="YES"),1,0)</f>
        <v>0</v>
      </c>
      <c r="AN81" s="8">
        <f>IF(OR(AB81="YES",AC81="YES"),1,0)</f>
        <v>0</v>
      </c>
      <c r="AO81" s="8">
        <f>IF(AE81&gt;=0.59,1,0)</f>
        <v>1</v>
      </c>
      <c r="AP81" s="8">
        <f>SUM(AF81:AO81)</f>
        <v>6</v>
      </c>
      <c r="AQ81"/>
    </row>
    <row r="82" spans="1:43" s="28" customFormat="1" x14ac:dyDescent="0.25">
      <c r="A82" s="8" t="s">
        <v>2274</v>
      </c>
      <c r="B82" s="8" t="s">
        <v>2284</v>
      </c>
      <c r="C82" s="9" t="s">
        <v>2291</v>
      </c>
      <c r="D82" s="10" t="s">
        <v>1127</v>
      </c>
      <c r="E82" s="8" t="s">
        <v>1128</v>
      </c>
      <c r="F82" s="11">
        <v>51</v>
      </c>
      <c r="G82" s="11">
        <v>55</v>
      </c>
      <c r="H82" s="11">
        <f>G82-F82</f>
        <v>4</v>
      </c>
      <c r="I82" s="52">
        <f>H82/F82</f>
        <v>7.8431372549019607E-2</v>
      </c>
      <c r="J82" s="11">
        <v>28</v>
      </c>
      <c r="K82" s="11">
        <v>16</v>
      </c>
      <c r="L82" s="14">
        <f>IFERROR(K82/J82,"0%")</f>
        <v>0.5714285714285714</v>
      </c>
      <c r="M82" s="8">
        <v>18</v>
      </c>
      <c r="N82" s="12">
        <f>M82/G82</f>
        <v>0.32727272727272727</v>
      </c>
      <c r="O82" s="8">
        <v>31</v>
      </c>
      <c r="P82" s="12">
        <f>O82/G82</f>
        <v>0.5636363636363636</v>
      </c>
      <c r="Q82" s="8">
        <v>26</v>
      </c>
      <c r="R82" s="12">
        <f>Q82/G82</f>
        <v>0.47272727272727272</v>
      </c>
      <c r="S82" s="8">
        <v>12</v>
      </c>
      <c r="T82" s="8">
        <v>0</v>
      </c>
      <c r="U82" s="8">
        <v>1</v>
      </c>
      <c r="V82" s="8"/>
      <c r="W82" s="8">
        <v>0</v>
      </c>
      <c r="X82" s="8">
        <v>1</v>
      </c>
      <c r="Y82" s="17">
        <f>IF(T82&gt;0,"YES",T82)</f>
        <v>0</v>
      </c>
      <c r="Z82" s="17" t="str">
        <f>IF(U82&gt;0,"YES",U82)</f>
        <v>YES</v>
      </c>
      <c r="AA82" s="17">
        <f>IF(V82&gt;0,"YES",V82)</f>
        <v>0</v>
      </c>
      <c r="AB82" s="17">
        <f>IF(W82&gt;0,"YES",W82)</f>
        <v>0</v>
      </c>
      <c r="AC82" s="17" t="str">
        <f>IF(X82&gt;0,"YES",X82)</f>
        <v>YES</v>
      </c>
      <c r="AD82" s="8">
        <v>37</v>
      </c>
      <c r="AE82" s="12">
        <f>AD82/G82</f>
        <v>0.67272727272727273</v>
      </c>
      <c r="AF82" s="19">
        <f>IF(G82&gt;=35,1,0)</f>
        <v>1</v>
      </c>
      <c r="AG82" s="19">
        <f>IF(OR(I82&gt;=0.095,H82&gt;=10),1,0)</f>
        <v>0</v>
      </c>
      <c r="AH82" s="19">
        <f>IF(L82&gt;=0.495,1,0)</f>
        <v>1</v>
      </c>
      <c r="AI82" s="19">
        <f>IF(N82&gt;=0.395,1,0)</f>
        <v>0</v>
      </c>
      <c r="AJ82" s="19">
        <f>IF(P82&gt;=0.695,1,0)</f>
        <v>0</v>
      </c>
      <c r="AK82" s="19">
        <f>IF(R82&gt;=0.495,1,0)</f>
        <v>0</v>
      </c>
      <c r="AL82" s="19">
        <f>IF(S82&gt;=3,1,0)</f>
        <v>1</v>
      </c>
      <c r="AM82" s="8">
        <f>IF(OR(Y82="YES",Z82="YES",AA82="YES"),1,0)</f>
        <v>1</v>
      </c>
      <c r="AN82" s="8">
        <f>IF(OR(AB82="YES",AC82="YES"),1,0)</f>
        <v>1</v>
      </c>
      <c r="AO82" s="8">
        <f>IF(AE82&gt;=0.59,1,0)</f>
        <v>1</v>
      </c>
      <c r="AP82" s="8">
        <f>SUM(AF82:AO82)</f>
        <v>6</v>
      </c>
      <c r="AQ82"/>
    </row>
    <row r="83" spans="1:43" s="28" customFormat="1" x14ac:dyDescent="0.25">
      <c r="A83" s="8" t="s">
        <v>2274</v>
      </c>
      <c r="B83" s="8" t="s">
        <v>2284</v>
      </c>
      <c r="C83" s="9" t="s">
        <v>2297</v>
      </c>
      <c r="D83" s="10" t="s">
        <v>1135</v>
      </c>
      <c r="E83" s="8" t="s">
        <v>1136</v>
      </c>
      <c r="F83" s="11">
        <v>12</v>
      </c>
      <c r="G83" s="11">
        <v>18</v>
      </c>
      <c r="H83" s="11">
        <f>G83-F83</f>
        <v>6</v>
      </c>
      <c r="I83" s="52">
        <f>H83/F83</f>
        <v>0.5</v>
      </c>
      <c r="J83" s="11">
        <v>10</v>
      </c>
      <c r="K83" s="11">
        <v>3</v>
      </c>
      <c r="L83" s="14">
        <f>IFERROR(K83/J83,"0%")</f>
        <v>0.3</v>
      </c>
      <c r="M83" s="8">
        <v>7</v>
      </c>
      <c r="N83" s="12">
        <f>M83/G83</f>
        <v>0.3888888888888889</v>
      </c>
      <c r="O83" s="8">
        <v>13</v>
      </c>
      <c r="P83" s="12">
        <f>O83/G83</f>
        <v>0.72222222222222221</v>
      </c>
      <c r="Q83" s="8">
        <v>9</v>
      </c>
      <c r="R83" s="12">
        <f>Q83/G83</f>
        <v>0.5</v>
      </c>
      <c r="S83" s="8">
        <v>4</v>
      </c>
      <c r="T83" s="8">
        <v>0</v>
      </c>
      <c r="U83" s="8">
        <v>0</v>
      </c>
      <c r="V83" s="8"/>
      <c r="W83" s="8">
        <v>0</v>
      </c>
      <c r="X83" s="8">
        <v>1</v>
      </c>
      <c r="Y83" s="17">
        <f>IF(T83&gt;0,"YES",T83)</f>
        <v>0</v>
      </c>
      <c r="Z83" s="17">
        <f>IF(U83&gt;0,"YES",U83)</f>
        <v>0</v>
      </c>
      <c r="AA83" s="17">
        <f>IF(V83&gt;0,"YES",V83)</f>
        <v>0</v>
      </c>
      <c r="AB83" s="17">
        <f>IF(W83&gt;0,"YES",W83)</f>
        <v>0</v>
      </c>
      <c r="AC83" s="17" t="str">
        <f>IF(X83&gt;0,"YES",X83)</f>
        <v>YES</v>
      </c>
      <c r="AD83" s="8">
        <v>12</v>
      </c>
      <c r="AE83" s="12">
        <f>AD83/G83</f>
        <v>0.66666666666666663</v>
      </c>
      <c r="AF83" s="19">
        <f>IF(G83&gt;=35,1,0)</f>
        <v>0</v>
      </c>
      <c r="AG83" s="19">
        <f>IF(OR(I83&gt;=0.095,H83&gt;=10),1,0)</f>
        <v>1</v>
      </c>
      <c r="AH83" s="19">
        <f>IF(L83&gt;=0.495,1,0)</f>
        <v>0</v>
      </c>
      <c r="AI83" s="19">
        <f>IF(N83&gt;=0.395,1,0)</f>
        <v>0</v>
      </c>
      <c r="AJ83" s="19">
        <f>IF(P83&gt;=0.695,1,0)</f>
        <v>1</v>
      </c>
      <c r="AK83" s="19">
        <f>IF(R83&gt;=0.495,1,0)</f>
        <v>1</v>
      </c>
      <c r="AL83" s="19">
        <f>IF(S83&gt;=3,1,0)</f>
        <v>1</v>
      </c>
      <c r="AM83" s="8">
        <f>IF(OR(Y83="YES",Z83="YES",AA83="YES"),1,0)</f>
        <v>0</v>
      </c>
      <c r="AN83" s="8">
        <f>IF(OR(AB83="YES",AC83="YES"),1,0)</f>
        <v>1</v>
      </c>
      <c r="AO83" s="8">
        <f>IF(AE83&gt;=0.59,1,0)</f>
        <v>1</v>
      </c>
      <c r="AP83" s="8">
        <f>SUM(AF83:AO83)</f>
        <v>6</v>
      </c>
      <c r="AQ83"/>
    </row>
    <row r="84" spans="1:43" s="28" customFormat="1" x14ac:dyDescent="0.25">
      <c r="A84" s="8" t="s">
        <v>2274</v>
      </c>
      <c r="B84" s="8" t="s">
        <v>2284</v>
      </c>
      <c r="C84" s="9" t="s">
        <v>2239</v>
      </c>
      <c r="D84" s="10" t="s">
        <v>1137</v>
      </c>
      <c r="E84" s="8" t="s">
        <v>1138</v>
      </c>
      <c r="F84" s="11">
        <v>51</v>
      </c>
      <c r="G84" s="11">
        <v>53</v>
      </c>
      <c r="H84" s="11">
        <f>G84-F84</f>
        <v>2</v>
      </c>
      <c r="I84" s="52">
        <f>H84/F84</f>
        <v>3.9215686274509803E-2</v>
      </c>
      <c r="J84" s="11">
        <v>19</v>
      </c>
      <c r="K84" s="11">
        <v>11</v>
      </c>
      <c r="L84" s="14">
        <f>IFERROR(K84/J84,"0%")</f>
        <v>0.57894736842105265</v>
      </c>
      <c r="M84" s="8">
        <v>19</v>
      </c>
      <c r="N84" s="12">
        <f>M84/G84</f>
        <v>0.35849056603773582</v>
      </c>
      <c r="O84" s="8">
        <v>37</v>
      </c>
      <c r="P84" s="12">
        <f>O84/G84</f>
        <v>0.69811320754716977</v>
      </c>
      <c r="Q84" s="8">
        <v>22</v>
      </c>
      <c r="R84" s="12">
        <f>Q84/G84</f>
        <v>0.41509433962264153</v>
      </c>
      <c r="S84" s="8">
        <v>6</v>
      </c>
      <c r="T84" s="8">
        <v>0</v>
      </c>
      <c r="U84" s="8">
        <v>1</v>
      </c>
      <c r="V84" s="8"/>
      <c r="W84" s="8">
        <v>3</v>
      </c>
      <c r="X84" s="8">
        <v>0</v>
      </c>
      <c r="Y84" s="17">
        <f>IF(T84&gt;0,"YES",T84)</f>
        <v>0</v>
      </c>
      <c r="Z84" s="17" t="str">
        <f>IF(U84&gt;0,"YES",U84)</f>
        <v>YES</v>
      </c>
      <c r="AA84" s="17">
        <f>IF(V84&gt;0,"YES",V84)</f>
        <v>0</v>
      </c>
      <c r="AB84" s="17" t="str">
        <f>IF(W84&gt;0,"YES",W84)</f>
        <v>YES</v>
      </c>
      <c r="AC84" s="17">
        <f>IF(X84&gt;0,"YES",X84)</f>
        <v>0</v>
      </c>
      <c r="AD84" s="8">
        <v>34</v>
      </c>
      <c r="AE84" s="12">
        <f>AD84/G84</f>
        <v>0.64150943396226412</v>
      </c>
      <c r="AF84" s="19">
        <f>IF(G84&gt;=35,1,0)</f>
        <v>1</v>
      </c>
      <c r="AG84" s="19">
        <f>IF(OR(I84&gt;=0.095,H84&gt;=10),1,0)</f>
        <v>0</v>
      </c>
      <c r="AH84" s="19">
        <f>IF(L84&gt;=0.495,1,0)</f>
        <v>1</v>
      </c>
      <c r="AI84" s="19">
        <f>IF(N84&gt;=0.395,1,0)</f>
        <v>0</v>
      </c>
      <c r="AJ84" s="19">
        <f>IF(P84&gt;=0.695,1,0)</f>
        <v>1</v>
      </c>
      <c r="AK84" s="19">
        <f>IF(R84&gt;=0.495,1,0)</f>
        <v>0</v>
      </c>
      <c r="AL84" s="19">
        <f>IF(S84&gt;=3,1,0)</f>
        <v>1</v>
      </c>
      <c r="AM84" s="8">
        <f>IF(OR(Y84="YES",Z84="YES",AA84="YES"),1,0)</f>
        <v>1</v>
      </c>
      <c r="AN84" s="8">
        <f>IF(OR(AB84="YES",AC84="YES"),1,0)</f>
        <v>1</v>
      </c>
      <c r="AO84" s="8">
        <f>IF(AE84&gt;=0.59,1,0)</f>
        <v>1</v>
      </c>
      <c r="AP84" s="8">
        <f>SUM(AF84:AO84)</f>
        <v>7</v>
      </c>
      <c r="AQ84"/>
    </row>
    <row r="85" spans="1:43" s="28" customFormat="1" x14ac:dyDescent="0.25">
      <c r="A85" s="8" t="s">
        <v>2274</v>
      </c>
      <c r="B85" s="8" t="s">
        <v>2284</v>
      </c>
      <c r="C85" s="9" t="s">
        <v>2050</v>
      </c>
      <c r="D85" s="10" t="s">
        <v>1141</v>
      </c>
      <c r="E85" s="8" t="s">
        <v>1142</v>
      </c>
      <c r="F85" s="11">
        <v>9</v>
      </c>
      <c r="G85" s="11">
        <v>10</v>
      </c>
      <c r="H85" s="11">
        <f>G85-F85</f>
        <v>1</v>
      </c>
      <c r="I85" s="52">
        <f>H85/F85</f>
        <v>0.1111111111111111</v>
      </c>
      <c r="J85" s="11">
        <v>4</v>
      </c>
      <c r="K85" s="11">
        <v>2</v>
      </c>
      <c r="L85" s="14">
        <f>IFERROR(K85/J85,"0%")</f>
        <v>0.5</v>
      </c>
      <c r="M85" s="8">
        <v>4</v>
      </c>
      <c r="N85" s="12">
        <f>M85/G85</f>
        <v>0.4</v>
      </c>
      <c r="O85" s="8">
        <v>5</v>
      </c>
      <c r="P85" s="12">
        <f>O85/G85</f>
        <v>0.5</v>
      </c>
      <c r="Q85" s="8">
        <v>3</v>
      </c>
      <c r="R85" s="12">
        <f>Q85/G85</f>
        <v>0.3</v>
      </c>
      <c r="S85" s="8">
        <v>2</v>
      </c>
      <c r="T85" s="8">
        <v>0</v>
      </c>
      <c r="U85" s="8">
        <v>1</v>
      </c>
      <c r="V85" s="8"/>
      <c r="W85" s="8">
        <v>0</v>
      </c>
      <c r="X85" s="8">
        <v>1</v>
      </c>
      <c r="Y85" s="17">
        <f>IF(T85&gt;0,"YES",T85)</f>
        <v>0</v>
      </c>
      <c r="Z85" s="17" t="str">
        <f>IF(U85&gt;0,"YES",U85)</f>
        <v>YES</v>
      </c>
      <c r="AA85" s="17">
        <f>IF(V85&gt;0,"YES",V85)</f>
        <v>0</v>
      </c>
      <c r="AB85" s="17">
        <f>IF(W85&gt;0,"YES",W85)</f>
        <v>0</v>
      </c>
      <c r="AC85" s="17" t="str">
        <f>IF(X85&gt;0,"YES",X85)</f>
        <v>YES</v>
      </c>
      <c r="AD85" s="8">
        <v>6</v>
      </c>
      <c r="AE85" s="12">
        <f>AD85/G85</f>
        <v>0.6</v>
      </c>
      <c r="AF85" s="19">
        <f>IF(G85&gt;=35,1,0)</f>
        <v>0</v>
      </c>
      <c r="AG85" s="19">
        <f>IF(OR(I85&gt;=0.095,H85&gt;=10),1,0)</f>
        <v>1</v>
      </c>
      <c r="AH85" s="19">
        <f>IF(L85&gt;=0.495,1,0)</f>
        <v>1</v>
      </c>
      <c r="AI85" s="19">
        <f>IF(N85&gt;=0.395,1,0)</f>
        <v>1</v>
      </c>
      <c r="AJ85" s="19">
        <f>IF(P85&gt;=0.695,1,0)</f>
        <v>0</v>
      </c>
      <c r="AK85" s="19">
        <f>IF(R85&gt;=0.495,1,0)</f>
        <v>0</v>
      </c>
      <c r="AL85" s="19">
        <f>IF(S85&gt;=3,1,0)</f>
        <v>0</v>
      </c>
      <c r="AM85" s="8">
        <f>IF(OR(Y85="YES",Z85="YES",AA85="YES"),1,0)</f>
        <v>1</v>
      </c>
      <c r="AN85" s="8">
        <f>IF(OR(AB85="YES",AC85="YES"),1,0)</f>
        <v>1</v>
      </c>
      <c r="AO85" s="8">
        <f>IF(AE85&gt;=0.59,1,0)</f>
        <v>1</v>
      </c>
      <c r="AP85" s="8">
        <f>SUM(AF85:AO85)</f>
        <v>6</v>
      </c>
      <c r="AQ85"/>
    </row>
    <row r="86" spans="1:43" s="28" customFormat="1" x14ac:dyDescent="0.25">
      <c r="A86" s="8" t="s">
        <v>2274</v>
      </c>
      <c r="B86" s="8" t="s">
        <v>2284</v>
      </c>
      <c r="C86" s="9" t="s">
        <v>2299</v>
      </c>
      <c r="D86" s="10" t="s">
        <v>1143</v>
      </c>
      <c r="E86" s="8" t="s">
        <v>1144</v>
      </c>
      <c r="F86" s="11">
        <v>12</v>
      </c>
      <c r="G86" s="11">
        <v>34</v>
      </c>
      <c r="H86" s="11">
        <f>G86-F86</f>
        <v>22</v>
      </c>
      <c r="I86" s="52">
        <f>H86/F86</f>
        <v>1.8333333333333333</v>
      </c>
      <c r="J86" s="11">
        <v>3</v>
      </c>
      <c r="K86" s="11">
        <v>1</v>
      </c>
      <c r="L86" s="14">
        <f>IFERROR(K86/J86,"0%")</f>
        <v>0.33333333333333331</v>
      </c>
      <c r="M86" s="8">
        <v>8</v>
      </c>
      <c r="N86" s="12">
        <f>M86/G86</f>
        <v>0.23529411764705882</v>
      </c>
      <c r="O86" s="8">
        <v>27</v>
      </c>
      <c r="P86" s="12">
        <f>O86/G86</f>
        <v>0.79411764705882348</v>
      </c>
      <c r="Q86" s="8">
        <v>17</v>
      </c>
      <c r="R86" s="12">
        <f>Q86/G86</f>
        <v>0.5</v>
      </c>
      <c r="S86" s="8">
        <v>4</v>
      </c>
      <c r="T86" s="8">
        <v>0</v>
      </c>
      <c r="U86" s="8">
        <v>0</v>
      </c>
      <c r="V86" s="8"/>
      <c r="W86" s="8">
        <v>0</v>
      </c>
      <c r="X86" s="8">
        <v>1</v>
      </c>
      <c r="Y86" s="17">
        <f>IF(T86&gt;0,"YES",T86)</f>
        <v>0</v>
      </c>
      <c r="Z86" s="17">
        <f>IF(U86&gt;0,"YES",U86)</f>
        <v>0</v>
      </c>
      <c r="AA86" s="17">
        <f>IF(V86&gt;0,"YES",V86)</f>
        <v>0</v>
      </c>
      <c r="AB86" s="17">
        <f>IF(W86&gt;0,"YES",W86)</f>
        <v>0</v>
      </c>
      <c r="AC86" s="17" t="str">
        <f>IF(X86&gt;0,"YES",X86)</f>
        <v>YES</v>
      </c>
      <c r="AD86" s="8">
        <v>22</v>
      </c>
      <c r="AE86" s="12">
        <f>AD86/G86</f>
        <v>0.6470588235294118</v>
      </c>
      <c r="AF86" s="19">
        <f>IF(G86&gt;=35,1,0)</f>
        <v>0</v>
      </c>
      <c r="AG86" s="19">
        <f>IF(OR(I86&gt;=0.095,H86&gt;=10),1,0)</f>
        <v>1</v>
      </c>
      <c r="AH86" s="19">
        <f>IF(L86&gt;=0.495,1,0)</f>
        <v>0</v>
      </c>
      <c r="AI86" s="19">
        <f>IF(N86&gt;=0.395,1,0)</f>
        <v>0</v>
      </c>
      <c r="AJ86" s="19">
        <f>IF(P86&gt;=0.695,1,0)</f>
        <v>1</v>
      </c>
      <c r="AK86" s="19">
        <f>IF(R86&gt;=0.495,1,0)</f>
        <v>1</v>
      </c>
      <c r="AL86" s="19">
        <f>IF(S86&gt;=3,1,0)</f>
        <v>1</v>
      </c>
      <c r="AM86" s="8">
        <f>IF(OR(Y86="YES",Z86="YES",AA86="YES"),1,0)</f>
        <v>0</v>
      </c>
      <c r="AN86" s="8">
        <f>IF(OR(AB86="YES",AC86="YES"),1,0)</f>
        <v>1</v>
      </c>
      <c r="AO86" s="8">
        <f>IF(AE86&gt;=0.59,1,0)</f>
        <v>1</v>
      </c>
      <c r="AP86" s="8">
        <f>SUM(AF86:AO86)</f>
        <v>6</v>
      </c>
      <c r="AQ86"/>
    </row>
    <row r="87" spans="1:43" s="28" customFormat="1" x14ac:dyDescent="0.25">
      <c r="A87" s="8" t="s">
        <v>2274</v>
      </c>
      <c r="B87" s="8" t="s">
        <v>2284</v>
      </c>
      <c r="C87" s="9" t="s">
        <v>2300</v>
      </c>
      <c r="D87" s="10" t="s">
        <v>1145</v>
      </c>
      <c r="E87" s="8" t="s">
        <v>1146</v>
      </c>
      <c r="F87" s="11">
        <v>31</v>
      </c>
      <c r="G87" s="11">
        <v>27</v>
      </c>
      <c r="H87" s="11">
        <f>G87-F87</f>
        <v>-4</v>
      </c>
      <c r="I87" s="52">
        <f>H87/F87</f>
        <v>-0.12903225806451613</v>
      </c>
      <c r="J87" s="11">
        <v>14</v>
      </c>
      <c r="K87" s="11">
        <v>8</v>
      </c>
      <c r="L87" s="14">
        <f>IFERROR(K87/J87,"0%")</f>
        <v>0.5714285714285714</v>
      </c>
      <c r="M87" s="8">
        <v>13</v>
      </c>
      <c r="N87" s="12">
        <f>M87/G87</f>
        <v>0.48148148148148145</v>
      </c>
      <c r="O87" s="8">
        <v>23</v>
      </c>
      <c r="P87" s="12">
        <f>O87/G87</f>
        <v>0.85185185185185186</v>
      </c>
      <c r="Q87" s="8">
        <v>20</v>
      </c>
      <c r="R87" s="12">
        <f>Q87/G87</f>
        <v>0.7407407407407407</v>
      </c>
      <c r="S87" s="8">
        <v>6</v>
      </c>
      <c r="T87" s="8">
        <v>0</v>
      </c>
      <c r="U87" s="8">
        <v>0</v>
      </c>
      <c r="V87" s="8"/>
      <c r="W87" s="8">
        <v>0</v>
      </c>
      <c r="X87" s="8">
        <v>0</v>
      </c>
      <c r="Y87" s="17">
        <f>IF(T87&gt;0,"YES",T87)</f>
        <v>0</v>
      </c>
      <c r="Z87" s="17">
        <f>IF(U87&gt;0,"YES",U87)</f>
        <v>0</v>
      </c>
      <c r="AA87" s="17">
        <f>IF(V87&gt;0,"YES",V87)</f>
        <v>0</v>
      </c>
      <c r="AB87" s="17">
        <f>IF(W87&gt;0,"YES",W87)</f>
        <v>0</v>
      </c>
      <c r="AC87" s="17">
        <f>IF(X87&gt;0,"YES",X87)</f>
        <v>0</v>
      </c>
      <c r="AD87" s="8">
        <v>16</v>
      </c>
      <c r="AE87" s="12">
        <f>AD87/G87</f>
        <v>0.59259259259259256</v>
      </c>
      <c r="AF87" s="19">
        <f>IF(G87&gt;=35,1,0)</f>
        <v>0</v>
      </c>
      <c r="AG87" s="19">
        <f>IF(OR(I87&gt;=0.095,H87&gt;=10),1,0)</f>
        <v>0</v>
      </c>
      <c r="AH87" s="19">
        <f>IF(L87&gt;=0.495,1,0)</f>
        <v>1</v>
      </c>
      <c r="AI87" s="19">
        <f>IF(N87&gt;=0.395,1,0)</f>
        <v>1</v>
      </c>
      <c r="AJ87" s="19">
        <f>IF(P87&gt;=0.695,1,0)</f>
        <v>1</v>
      </c>
      <c r="AK87" s="19">
        <f>IF(R87&gt;=0.495,1,0)</f>
        <v>1</v>
      </c>
      <c r="AL87" s="19">
        <f>IF(S87&gt;=3,1,0)</f>
        <v>1</v>
      </c>
      <c r="AM87" s="8">
        <f>IF(OR(Y87="YES",Z87="YES",AA87="YES"),1,0)</f>
        <v>0</v>
      </c>
      <c r="AN87" s="8">
        <f>IF(OR(AB87="YES",AC87="YES"),1,0)</f>
        <v>0</v>
      </c>
      <c r="AO87" s="8">
        <f>IF(AE87&gt;=0.59,1,0)</f>
        <v>1</v>
      </c>
      <c r="AP87" s="8">
        <f>SUM(AF87:AO87)</f>
        <v>6</v>
      </c>
      <c r="AQ87"/>
    </row>
    <row r="88" spans="1:43" s="28" customFormat="1" x14ac:dyDescent="0.25">
      <c r="A88" s="8" t="s">
        <v>2274</v>
      </c>
      <c r="B88" s="8" t="s">
        <v>2284</v>
      </c>
      <c r="C88" s="9" t="s">
        <v>2301</v>
      </c>
      <c r="D88" s="10" t="s">
        <v>1147</v>
      </c>
      <c r="E88" s="8" t="s">
        <v>1148</v>
      </c>
      <c r="F88" s="11">
        <v>28</v>
      </c>
      <c r="G88" s="11">
        <v>25</v>
      </c>
      <c r="H88" s="11">
        <f>G88-F88</f>
        <v>-3</v>
      </c>
      <c r="I88" s="52">
        <f>H88/F88</f>
        <v>-0.10714285714285714</v>
      </c>
      <c r="J88" s="11">
        <v>16</v>
      </c>
      <c r="K88" s="11">
        <v>8</v>
      </c>
      <c r="L88" s="14">
        <f>IFERROR(K88/J88,"0%")</f>
        <v>0.5</v>
      </c>
      <c r="M88" s="8">
        <v>8</v>
      </c>
      <c r="N88" s="12">
        <f>M88/G88</f>
        <v>0.32</v>
      </c>
      <c r="O88" s="8">
        <v>22</v>
      </c>
      <c r="P88" s="12">
        <f>O88/G88</f>
        <v>0.88</v>
      </c>
      <c r="Q88" s="8">
        <v>13</v>
      </c>
      <c r="R88" s="12">
        <f>Q88/G88</f>
        <v>0.52</v>
      </c>
      <c r="S88" s="8">
        <v>9</v>
      </c>
      <c r="T88" s="8">
        <v>0</v>
      </c>
      <c r="U88" s="8">
        <v>0</v>
      </c>
      <c r="V88" s="8"/>
      <c r="W88" s="8">
        <v>1</v>
      </c>
      <c r="X88" s="8">
        <v>0</v>
      </c>
      <c r="Y88" s="17">
        <f>IF(T88&gt;0,"YES",T88)</f>
        <v>0</v>
      </c>
      <c r="Z88" s="17">
        <f>IF(U88&gt;0,"YES",U88)</f>
        <v>0</v>
      </c>
      <c r="AA88" s="17">
        <f>IF(V88&gt;0,"YES",V88)</f>
        <v>0</v>
      </c>
      <c r="AB88" s="17" t="str">
        <f>IF(W88&gt;0,"YES",W88)</f>
        <v>YES</v>
      </c>
      <c r="AC88" s="17">
        <f>IF(X88&gt;0,"YES",X88)</f>
        <v>0</v>
      </c>
      <c r="AD88" s="8">
        <v>17</v>
      </c>
      <c r="AE88" s="12">
        <f>AD88/G88</f>
        <v>0.68</v>
      </c>
      <c r="AF88" s="19">
        <f>IF(G88&gt;=35,1,0)</f>
        <v>0</v>
      </c>
      <c r="AG88" s="19">
        <f>IF(OR(I88&gt;=0.095,H88&gt;=10),1,0)</f>
        <v>0</v>
      </c>
      <c r="AH88" s="19">
        <f>IF(L88&gt;=0.495,1,0)</f>
        <v>1</v>
      </c>
      <c r="AI88" s="19">
        <f>IF(N88&gt;=0.395,1,0)</f>
        <v>0</v>
      </c>
      <c r="AJ88" s="19">
        <f>IF(P88&gt;=0.695,1,0)</f>
        <v>1</v>
      </c>
      <c r="AK88" s="19">
        <f>IF(R88&gt;=0.495,1,0)</f>
        <v>1</v>
      </c>
      <c r="AL88" s="19">
        <f>IF(S88&gt;=3,1,0)</f>
        <v>1</v>
      </c>
      <c r="AM88" s="8">
        <f>IF(OR(Y88="YES",Z88="YES",AA88="YES"),1,0)</f>
        <v>0</v>
      </c>
      <c r="AN88" s="8">
        <f>IF(OR(AB88="YES",AC88="YES"),1,0)</f>
        <v>1</v>
      </c>
      <c r="AO88" s="8">
        <f>IF(AE88&gt;=0.59,1,0)</f>
        <v>1</v>
      </c>
      <c r="AP88" s="8">
        <f>SUM(AF88:AO88)</f>
        <v>6</v>
      </c>
      <c r="AQ88"/>
    </row>
    <row r="89" spans="1:43" s="28" customFormat="1" x14ac:dyDescent="0.25">
      <c r="A89" s="8" t="s">
        <v>2274</v>
      </c>
      <c r="B89" s="8" t="s">
        <v>2284</v>
      </c>
      <c r="C89" s="9" t="s">
        <v>2306</v>
      </c>
      <c r="D89" s="10" t="s">
        <v>1157</v>
      </c>
      <c r="E89" s="8" t="s">
        <v>1158</v>
      </c>
      <c r="F89" s="11">
        <v>41</v>
      </c>
      <c r="G89" s="11">
        <v>51</v>
      </c>
      <c r="H89" s="11">
        <f>G89-F89</f>
        <v>10</v>
      </c>
      <c r="I89" s="52">
        <f>H89/F89</f>
        <v>0.24390243902439024</v>
      </c>
      <c r="J89" s="11">
        <v>23</v>
      </c>
      <c r="K89" s="11">
        <v>12</v>
      </c>
      <c r="L89" s="14">
        <f>IFERROR(K89/J89,"0%")</f>
        <v>0.52173913043478259</v>
      </c>
      <c r="M89" s="8">
        <v>22</v>
      </c>
      <c r="N89" s="12">
        <f>M89/G89</f>
        <v>0.43137254901960786</v>
      </c>
      <c r="O89" s="8">
        <v>46</v>
      </c>
      <c r="P89" s="12">
        <f>O89/G89</f>
        <v>0.90196078431372551</v>
      </c>
      <c r="Q89" s="8">
        <v>24</v>
      </c>
      <c r="R89" s="12">
        <f>Q89/G89</f>
        <v>0.47058823529411764</v>
      </c>
      <c r="S89" s="8">
        <v>6</v>
      </c>
      <c r="T89" s="8">
        <v>0</v>
      </c>
      <c r="U89" s="8">
        <v>0</v>
      </c>
      <c r="V89" s="8"/>
      <c r="W89" s="8">
        <v>0</v>
      </c>
      <c r="X89" s="8">
        <v>0</v>
      </c>
      <c r="Y89" s="17">
        <f>IF(T89&gt;0,"YES",T89)</f>
        <v>0</v>
      </c>
      <c r="Z89" s="17">
        <f>IF(U89&gt;0,"YES",U89)</f>
        <v>0</v>
      </c>
      <c r="AA89" s="17">
        <f>IF(V89&gt;0,"YES",V89)</f>
        <v>0</v>
      </c>
      <c r="AB89" s="17">
        <f>IF(W89&gt;0,"YES",W89)</f>
        <v>0</v>
      </c>
      <c r="AC89" s="17">
        <f>IF(X89&gt;0,"YES",X89)</f>
        <v>0</v>
      </c>
      <c r="AD89" s="8">
        <v>29</v>
      </c>
      <c r="AE89" s="12">
        <f>AD89/G89</f>
        <v>0.56862745098039214</v>
      </c>
      <c r="AF89" s="19">
        <f>IF(G89&gt;=35,1,0)</f>
        <v>1</v>
      </c>
      <c r="AG89" s="19">
        <f>IF(OR(I89&gt;=0.095,H89&gt;=10),1,0)</f>
        <v>1</v>
      </c>
      <c r="AH89" s="19">
        <f>IF(L89&gt;=0.495,1,0)</f>
        <v>1</v>
      </c>
      <c r="AI89" s="19">
        <f>IF(N89&gt;=0.395,1,0)</f>
        <v>1</v>
      </c>
      <c r="AJ89" s="19">
        <f>IF(P89&gt;=0.695,1,0)</f>
        <v>1</v>
      </c>
      <c r="AK89" s="19">
        <f>IF(R89&gt;=0.495,1,0)</f>
        <v>0</v>
      </c>
      <c r="AL89" s="19">
        <f>IF(S89&gt;=3,1,0)</f>
        <v>1</v>
      </c>
      <c r="AM89" s="8">
        <f>IF(OR(Y89="YES",Z89="YES",AA89="YES"),1,0)</f>
        <v>0</v>
      </c>
      <c r="AN89" s="8">
        <f>IF(OR(AB89="YES",AC89="YES"),1,0)</f>
        <v>0</v>
      </c>
      <c r="AO89" s="8">
        <f>IF(AE89&gt;=0.59,1,0)</f>
        <v>0</v>
      </c>
      <c r="AP89" s="8">
        <f>SUM(AF89:AO89)</f>
        <v>6</v>
      </c>
      <c r="AQ89"/>
    </row>
    <row r="90" spans="1:43" s="28" customFormat="1" x14ac:dyDescent="0.25">
      <c r="A90" s="8" t="s">
        <v>2274</v>
      </c>
      <c r="B90" s="8" t="s">
        <v>2284</v>
      </c>
      <c r="C90" s="9" t="s">
        <v>2314</v>
      </c>
      <c r="D90" s="10" t="s">
        <v>1169</v>
      </c>
      <c r="E90" s="8" t="s">
        <v>1170</v>
      </c>
      <c r="F90" s="11">
        <v>27</v>
      </c>
      <c r="G90" s="11">
        <v>22</v>
      </c>
      <c r="H90" s="11">
        <f>G90-F90</f>
        <v>-5</v>
      </c>
      <c r="I90" s="52">
        <f>H90/F90</f>
        <v>-0.18518518518518517</v>
      </c>
      <c r="J90" s="11">
        <v>15</v>
      </c>
      <c r="K90" s="11">
        <v>9</v>
      </c>
      <c r="L90" s="14">
        <f>IFERROR(K90/J90,"0%")</f>
        <v>0.6</v>
      </c>
      <c r="M90" s="8">
        <v>10</v>
      </c>
      <c r="N90" s="12">
        <f>M90/G90</f>
        <v>0.45454545454545453</v>
      </c>
      <c r="O90" s="8">
        <v>19</v>
      </c>
      <c r="P90" s="12">
        <f>O90/G90</f>
        <v>0.86363636363636365</v>
      </c>
      <c r="Q90" s="8">
        <v>18</v>
      </c>
      <c r="R90" s="12">
        <f>Q90/G90</f>
        <v>0.81818181818181823</v>
      </c>
      <c r="S90" s="8">
        <v>4</v>
      </c>
      <c r="T90" s="8">
        <v>0</v>
      </c>
      <c r="U90" s="8">
        <v>0</v>
      </c>
      <c r="V90" s="8"/>
      <c r="W90" s="8">
        <v>0</v>
      </c>
      <c r="X90" s="8">
        <v>0</v>
      </c>
      <c r="Y90" s="17">
        <f>IF(T90&gt;0,"YES",T90)</f>
        <v>0</v>
      </c>
      <c r="Z90" s="17">
        <f>IF(U90&gt;0,"YES",U90)</f>
        <v>0</v>
      </c>
      <c r="AA90" s="17">
        <f>IF(V90&gt;0,"YES",V90)</f>
        <v>0</v>
      </c>
      <c r="AB90" s="17">
        <f>IF(W90&gt;0,"YES",W90)</f>
        <v>0</v>
      </c>
      <c r="AC90" s="17">
        <f>IF(X90&gt;0,"YES",X90)</f>
        <v>0</v>
      </c>
      <c r="AD90" s="8">
        <v>17</v>
      </c>
      <c r="AE90" s="12">
        <f>AD90/G90</f>
        <v>0.77272727272727271</v>
      </c>
      <c r="AF90" s="19">
        <f>IF(G90&gt;=35,1,0)</f>
        <v>0</v>
      </c>
      <c r="AG90" s="19">
        <f>IF(OR(I90&gt;=0.095,H90&gt;=10),1,0)</f>
        <v>0</v>
      </c>
      <c r="AH90" s="19">
        <f>IF(L90&gt;=0.495,1,0)</f>
        <v>1</v>
      </c>
      <c r="AI90" s="19">
        <f>IF(N90&gt;=0.395,1,0)</f>
        <v>1</v>
      </c>
      <c r="AJ90" s="19">
        <f>IF(P90&gt;=0.695,1,0)</f>
        <v>1</v>
      </c>
      <c r="AK90" s="19">
        <f>IF(R90&gt;=0.495,1,0)</f>
        <v>1</v>
      </c>
      <c r="AL90" s="19">
        <f>IF(S90&gt;=3,1,0)</f>
        <v>1</v>
      </c>
      <c r="AM90" s="8">
        <f>IF(OR(Y90="YES",Z90="YES",AA90="YES"),1,0)</f>
        <v>0</v>
      </c>
      <c r="AN90" s="8">
        <f>IF(OR(AB90="YES",AC90="YES"),1,0)</f>
        <v>0</v>
      </c>
      <c r="AO90" s="8">
        <f>IF(AE90&gt;=0.59,1,0)</f>
        <v>1</v>
      </c>
      <c r="AP90" s="8">
        <f>SUM(AF90:AO90)</f>
        <v>6</v>
      </c>
      <c r="AQ90"/>
    </row>
    <row r="91" spans="1:43" s="28" customFormat="1" hidden="1" x14ac:dyDescent="0.25">
      <c r="A91" s="8" t="s">
        <v>2274</v>
      </c>
      <c r="B91" s="8" t="s">
        <v>2284</v>
      </c>
      <c r="C91" s="9" t="s">
        <v>2009</v>
      </c>
      <c r="D91" s="10" t="s">
        <v>1173</v>
      </c>
      <c r="E91" s="8" t="s">
        <v>1174</v>
      </c>
      <c r="F91" s="11">
        <v>21</v>
      </c>
      <c r="G91" s="11">
        <v>24</v>
      </c>
      <c r="H91" s="11">
        <f>G91-F91</f>
        <v>3</v>
      </c>
      <c r="I91" s="52">
        <f>H91/F91</f>
        <v>0.14285714285714285</v>
      </c>
      <c r="J91" s="11">
        <v>12</v>
      </c>
      <c r="K91" s="11">
        <v>4</v>
      </c>
      <c r="L91" s="14">
        <f>IFERROR(K91/J91,"0%")</f>
        <v>0.33333333333333331</v>
      </c>
      <c r="M91" s="8">
        <v>8</v>
      </c>
      <c r="N91" s="12">
        <f>M91/G91</f>
        <v>0.33333333333333331</v>
      </c>
      <c r="O91" s="8">
        <v>7</v>
      </c>
      <c r="P91" s="12">
        <f>O91/G91</f>
        <v>0.29166666666666669</v>
      </c>
      <c r="Q91" s="8">
        <v>8</v>
      </c>
      <c r="R91" s="12">
        <f>Q91/G91</f>
        <v>0.33333333333333331</v>
      </c>
      <c r="S91" s="8">
        <v>2</v>
      </c>
      <c r="T91" s="8">
        <v>0</v>
      </c>
      <c r="U91" s="8">
        <v>0</v>
      </c>
      <c r="V91" s="8"/>
      <c r="W91" s="8">
        <v>0</v>
      </c>
      <c r="X91" s="8">
        <v>0</v>
      </c>
      <c r="Y91" s="17">
        <f>IF(T91&gt;0,"YES",T91)</f>
        <v>0</v>
      </c>
      <c r="Z91" s="17">
        <f>IF(U91&gt;0,"YES",U91)</f>
        <v>0</v>
      </c>
      <c r="AA91" s="17">
        <f>IF(V91&gt;0,"YES",V91)</f>
        <v>0</v>
      </c>
      <c r="AB91" s="17">
        <f>IF(W91&gt;0,"YES",W91)</f>
        <v>0</v>
      </c>
      <c r="AC91" s="17">
        <f>IF(X91&gt;0,"YES",X91)</f>
        <v>0</v>
      </c>
      <c r="AD91" s="8">
        <v>7</v>
      </c>
      <c r="AE91" s="12">
        <f>AD91/G91</f>
        <v>0.29166666666666669</v>
      </c>
      <c r="AF91" s="19">
        <f>IF(G91&gt;=35,1,0)</f>
        <v>0</v>
      </c>
      <c r="AG91" s="19">
        <f>IF(OR(I91&gt;=0.095,H91&gt;=10),1,0)</f>
        <v>1</v>
      </c>
      <c r="AH91" s="19">
        <f>IF(L91&gt;=0.495,1,0)</f>
        <v>0</v>
      </c>
      <c r="AI91" s="19">
        <f>IF(N91&gt;=0.395,1,0)</f>
        <v>0</v>
      </c>
      <c r="AJ91" s="19">
        <f>IF(P91&gt;=0.695,1,0)</f>
        <v>0</v>
      </c>
      <c r="AK91" s="19">
        <f>IF(R91&gt;=0.495,1,0)</f>
        <v>0</v>
      </c>
      <c r="AL91" s="19">
        <f>IF(S91&gt;=3,1,0)</f>
        <v>0</v>
      </c>
      <c r="AM91" s="8">
        <f>IF(OR(Y91="YES",Z91="YES",AA91="YES"),1,0)</f>
        <v>0</v>
      </c>
      <c r="AN91" s="8">
        <f>IF(OR(AB91="YES",AC91="YES"),1,0)</f>
        <v>0</v>
      </c>
      <c r="AO91" s="8">
        <f>IF(AE91&gt;=0.59,1,0)</f>
        <v>0</v>
      </c>
      <c r="AP91" s="8">
        <f>SUM(AF91:AO91)</f>
        <v>1</v>
      </c>
      <c r="AQ91"/>
    </row>
    <row r="92" spans="1:43" s="28" customFormat="1" hidden="1" x14ac:dyDescent="0.25">
      <c r="A92" s="8" t="s">
        <v>2274</v>
      </c>
      <c r="B92" s="8" t="s">
        <v>2284</v>
      </c>
      <c r="C92" s="9" t="s">
        <v>2194</v>
      </c>
      <c r="D92" s="10" t="s">
        <v>1088</v>
      </c>
      <c r="E92" s="8" t="s">
        <v>1089</v>
      </c>
      <c r="F92" s="11">
        <v>24</v>
      </c>
      <c r="G92" s="11">
        <v>21</v>
      </c>
      <c r="H92" s="11">
        <f>G92-F92</f>
        <v>-3</v>
      </c>
      <c r="I92" s="52">
        <f>H92/F92</f>
        <v>-0.125</v>
      </c>
      <c r="J92" s="11">
        <v>11</v>
      </c>
      <c r="K92" s="11">
        <v>3</v>
      </c>
      <c r="L92" s="14">
        <f>IFERROR(K92/J92,"0%")</f>
        <v>0.27272727272727271</v>
      </c>
      <c r="M92" s="8">
        <v>2</v>
      </c>
      <c r="N92" s="12">
        <f>M92/G92</f>
        <v>9.5238095238095233E-2</v>
      </c>
      <c r="O92" s="8">
        <v>12</v>
      </c>
      <c r="P92" s="12">
        <f>O92/G92</f>
        <v>0.5714285714285714</v>
      </c>
      <c r="Q92" s="8">
        <v>4</v>
      </c>
      <c r="R92" s="12">
        <f>Q92/G92</f>
        <v>0.19047619047619047</v>
      </c>
      <c r="S92" s="8">
        <v>5</v>
      </c>
      <c r="T92" s="8">
        <v>0</v>
      </c>
      <c r="U92" s="8">
        <v>0</v>
      </c>
      <c r="V92" s="8"/>
      <c r="W92" s="8">
        <v>0</v>
      </c>
      <c r="X92" s="8">
        <v>0</v>
      </c>
      <c r="Y92" s="17">
        <f>IF(T92&gt;0,"YES",T92)</f>
        <v>0</v>
      </c>
      <c r="Z92" s="17">
        <f>IF(U92&gt;0,"YES",U92)</f>
        <v>0</v>
      </c>
      <c r="AA92" s="17">
        <f>IF(V92&gt;0,"YES",V92)</f>
        <v>0</v>
      </c>
      <c r="AB92" s="17">
        <f>IF(W92&gt;0,"YES",W92)</f>
        <v>0</v>
      </c>
      <c r="AC92" s="17">
        <f>IF(X92&gt;0,"YES",X92)</f>
        <v>0</v>
      </c>
      <c r="AD92" s="8">
        <v>0</v>
      </c>
      <c r="AE92" s="12">
        <f>AD92/G92</f>
        <v>0</v>
      </c>
      <c r="AF92" s="19">
        <f>IF(G92&gt;=35,1,0)</f>
        <v>0</v>
      </c>
      <c r="AG92" s="19">
        <f>IF(OR(I92&gt;=0.095,H92&gt;=10),1,0)</f>
        <v>0</v>
      </c>
      <c r="AH92" s="19">
        <f>IF(L92&gt;=0.495,1,0)</f>
        <v>0</v>
      </c>
      <c r="AI92" s="19">
        <f>IF(N92&gt;=0.395,1,0)</f>
        <v>0</v>
      </c>
      <c r="AJ92" s="19">
        <f>IF(P92&gt;=0.695,1,0)</f>
        <v>0</v>
      </c>
      <c r="AK92" s="19">
        <f>IF(R92&gt;=0.495,1,0)</f>
        <v>0</v>
      </c>
      <c r="AL92" s="19">
        <f>IF(S92&gt;=3,1,0)</f>
        <v>1</v>
      </c>
      <c r="AM92" s="8">
        <f>IF(OR(Y92="YES",Z92="YES",AA92="YES"),1,0)</f>
        <v>0</v>
      </c>
      <c r="AN92" s="8">
        <f>IF(OR(AB92="YES",AC92="YES"),1,0)</f>
        <v>0</v>
      </c>
      <c r="AO92" s="8">
        <f>IF(AE92&gt;=0.59,1,0)</f>
        <v>0</v>
      </c>
      <c r="AP92" s="8">
        <f>SUM(AF92:AO92)</f>
        <v>1</v>
      </c>
      <c r="AQ92"/>
    </row>
    <row r="93" spans="1:43" s="28" customFormat="1" hidden="1" x14ac:dyDescent="0.25">
      <c r="A93" s="8" t="s">
        <v>2274</v>
      </c>
      <c r="B93" s="8" t="s">
        <v>2284</v>
      </c>
      <c r="C93" s="9" t="s">
        <v>2117</v>
      </c>
      <c r="D93" s="10" t="s">
        <v>1092</v>
      </c>
      <c r="E93" s="8" t="s">
        <v>1093</v>
      </c>
      <c r="F93" s="11">
        <v>23</v>
      </c>
      <c r="G93" s="11">
        <v>21</v>
      </c>
      <c r="H93" s="11">
        <f>G93-F93</f>
        <v>-2</v>
      </c>
      <c r="I93" s="52">
        <f>H93/F93</f>
        <v>-8.6956521739130432E-2</v>
      </c>
      <c r="J93" s="11">
        <v>7</v>
      </c>
      <c r="K93" s="11">
        <v>4</v>
      </c>
      <c r="L93" s="14">
        <f>IFERROR(K93/J93,"0%")</f>
        <v>0.5714285714285714</v>
      </c>
      <c r="M93" s="8">
        <v>9</v>
      </c>
      <c r="N93" s="12">
        <f>M93/G93</f>
        <v>0.42857142857142855</v>
      </c>
      <c r="O93" s="8">
        <v>13</v>
      </c>
      <c r="P93" s="12">
        <f>O93/G93</f>
        <v>0.61904761904761907</v>
      </c>
      <c r="Q93" s="8">
        <v>12</v>
      </c>
      <c r="R93" s="12">
        <f>Q93/G93</f>
        <v>0.5714285714285714</v>
      </c>
      <c r="S93" s="8">
        <v>3</v>
      </c>
      <c r="T93" s="8">
        <v>0</v>
      </c>
      <c r="U93" s="8">
        <v>0</v>
      </c>
      <c r="V93" s="8"/>
      <c r="W93" s="8">
        <v>0</v>
      </c>
      <c r="X93" s="8">
        <v>0</v>
      </c>
      <c r="Y93" s="17">
        <f>IF(T93&gt;0,"YES",T93)</f>
        <v>0</v>
      </c>
      <c r="Z93" s="17">
        <f>IF(U93&gt;0,"YES",U93)</f>
        <v>0</v>
      </c>
      <c r="AA93" s="17">
        <f>IF(V93&gt;0,"YES",V93)</f>
        <v>0</v>
      </c>
      <c r="AB93" s="17">
        <f>IF(W93&gt;0,"YES",W93)</f>
        <v>0</v>
      </c>
      <c r="AC93" s="17">
        <f>IF(X93&gt;0,"YES",X93)</f>
        <v>0</v>
      </c>
      <c r="AD93" s="8">
        <v>15</v>
      </c>
      <c r="AE93" s="12">
        <f>AD93/G93</f>
        <v>0.7142857142857143</v>
      </c>
      <c r="AF93" s="19">
        <f>IF(G93&gt;=35,1,0)</f>
        <v>0</v>
      </c>
      <c r="AG93" s="19">
        <f>IF(OR(I93&gt;=0.095,H93&gt;=10),1,0)</f>
        <v>0</v>
      </c>
      <c r="AH93" s="19">
        <f>IF(L93&gt;=0.495,1,0)</f>
        <v>1</v>
      </c>
      <c r="AI93" s="19">
        <f>IF(N93&gt;=0.395,1,0)</f>
        <v>1</v>
      </c>
      <c r="AJ93" s="19">
        <f>IF(P93&gt;=0.695,1,0)</f>
        <v>0</v>
      </c>
      <c r="AK93" s="19">
        <f>IF(R93&gt;=0.495,1,0)</f>
        <v>1</v>
      </c>
      <c r="AL93" s="19">
        <f>IF(S93&gt;=3,1,0)</f>
        <v>1</v>
      </c>
      <c r="AM93" s="8">
        <f>IF(OR(Y93="YES",Z93="YES",AA93="YES"),1,0)</f>
        <v>0</v>
      </c>
      <c r="AN93" s="8">
        <f>IF(OR(AB93="YES",AC93="YES"),1,0)</f>
        <v>0</v>
      </c>
      <c r="AO93" s="8">
        <f>IF(AE93&gt;=0.59,1,0)</f>
        <v>1</v>
      </c>
      <c r="AP93" s="8">
        <f>SUM(AF93:AO93)</f>
        <v>5</v>
      </c>
      <c r="AQ93"/>
    </row>
    <row r="94" spans="1:43" s="28" customFormat="1" hidden="1" x14ac:dyDescent="0.25">
      <c r="A94" s="8" t="s">
        <v>2274</v>
      </c>
      <c r="B94" s="8" t="s">
        <v>2284</v>
      </c>
      <c r="C94" s="9" t="s">
        <v>1972</v>
      </c>
      <c r="D94" s="10" t="s">
        <v>1114</v>
      </c>
      <c r="E94" s="8" t="s">
        <v>2288</v>
      </c>
      <c r="F94" s="11">
        <v>13</v>
      </c>
      <c r="G94" s="11">
        <v>20</v>
      </c>
      <c r="H94" s="11">
        <f>G94-F94</f>
        <v>7</v>
      </c>
      <c r="I94" s="52">
        <f>H94/F94</f>
        <v>0.53846153846153844</v>
      </c>
      <c r="J94" s="11">
        <v>10</v>
      </c>
      <c r="K94" s="11">
        <v>6</v>
      </c>
      <c r="L94" s="14">
        <f>IFERROR(K94/J94,"0%")</f>
        <v>0.6</v>
      </c>
      <c r="M94" s="8">
        <v>7</v>
      </c>
      <c r="N94" s="12">
        <f>M94/G94</f>
        <v>0.35</v>
      </c>
      <c r="O94" s="8">
        <v>12</v>
      </c>
      <c r="P94" s="12">
        <f>O94/G94</f>
        <v>0.6</v>
      </c>
      <c r="Q94" s="8">
        <v>8</v>
      </c>
      <c r="R94" s="12">
        <f>Q94/G94</f>
        <v>0.4</v>
      </c>
      <c r="S94" s="8">
        <v>1</v>
      </c>
      <c r="T94" s="8">
        <v>0</v>
      </c>
      <c r="U94" s="8">
        <v>0</v>
      </c>
      <c r="V94" s="8"/>
      <c r="W94" s="8">
        <v>0</v>
      </c>
      <c r="X94" s="8">
        <v>0</v>
      </c>
      <c r="Y94" s="17">
        <f>IF(T94&gt;0,"YES",T94)</f>
        <v>0</v>
      </c>
      <c r="Z94" s="17">
        <f>IF(U94&gt;0,"YES",U94)</f>
        <v>0</v>
      </c>
      <c r="AA94" s="17">
        <f>IF(V94&gt;0,"YES",V94)</f>
        <v>0</v>
      </c>
      <c r="AB94" s="17">
        <f>IF(W94&gt;0,"YES",W94)</f>
        <v>0</v>
      </c>
      <c r="AC94" s="17">
        <f>IF(X94&gt;0,"YES",X94)</f>
        <v>0</v>
      </c>
      <c r="AD94" s="8">
        <v>10</v>
      </c>
      <c r="AE94" s="12">
        <f>AD94/G94</f>
        <v>0.5</v>
      </c>
      <c r="AF94" s="19">
        <f>IF(G94&gt;=35,1,0)</f>
        <v>0</v>
      </c>
      <c r="AG94" s="19">
        <f>IF(OR(I94&gt;=0.095,H94&gt;=10),1,0)</f>
        <v>1</v>
      </c>
      <c r="AH94" s="19">
        <f>IF(L94&gt;=0.495,1,0)</f>
        <v>1</v>
      </c>
      <c r="AI94" s="19">
        <f>IF(N94&gt;=0.395,1,0)</f>
        <v>0</v>
      </c>
      <c r="AJ94" s="19">
        <f>IF(P94&gt;=0.695,1,0)</f>
        <v>0</v>
      </c>
      <c r="AK94" s="19">
        <f>IF(R94&gt;=0.495,1,0)</f>
        <v>0</v>
      </c>
      <c r="AL94" s="19">
        <f>IF(S94&gt;=3,1,0)</f>
        <v>0</v>
      </c>
      <c r="AM94" s="8">
        <f>IF(OR(Y94="YES",Z94="YES",AA94="YES"),1,0)</f>
        <v>0</v>
      </c>
      <c r="AN94" s="8">
        <f>IF(OR(AB94="YES",AC94="YES"),1,0)</f>
        <v>0</v>
      </c>
      <c r="AO94" s="8">
        <f>IF(AE94&gt;=0.59,1,0)</f>
        <v>0</v>
      </c>
      <c r="AP94" s="8">
        <f>SUM(AF94:AO94)</f>
        <v>2</v>
      </c>
      <c r="AQ94"/>
    </row>
    <row r="95" spans="1:43" s="28" customFormat="1" hidden="1" x14ac:dyDescent="0.25">
      <c r="A95" s="8" t="s">
        <v>2274</v>
      </c>
      <c r="B95" s="8" t="s">
        <v>2284</v>
      </c>
      <c r="C95" s="9" t="s">
        <v>2253</v>
      </c>
      <c r="D95" s="10" t="s">
        <v>1149</v>
      </c>
      <c r="E95" s="8" t="s">
        <v>1150</v>
      </c>
      <c r="F95" s="11">
        <v>11</v>
      </c>
      <c r="G95" s="11">
        <v>20</v>
      </c>
      <c r="H95" s="11">
        <f>G95-F95</f>
        <v>9</v>
      </c>
      <c r="I95" s="52">
        <f>H95/F95</f>
        <v>0.81818181818181823</v>
      </c>
      <c r="J95" s="11">
        <v>8</v>
      </c>
      <c r="K95" s="11">
        <v>4</v>
      </c>
      <c r="L95" s="14">
        <f>IFERROR(K95/J95,"0%")</f>
        <v>0.5</v>
      </c>
      <c r="M95" s="8">
        <v>4</v>
      </c>
      <c r="N95" s="12">
        <f>M95/G95</f>
        <v>0.2</v>
      </c>
      <c r="O95" s="8">
        <v>11</v>
      </c>
      <c r="P95" s="12">
        <f>O95/G95</f>
        <v>0.55000000000000004</v>
      </c>
      <c r="Q95" s="8">
        <v>7</v>
      </c>
      <c r="R95" s="12">
        <f>Q95/G95</f>
        <v>0.35</v>
      </c>
      <c r="S95" s="8">
        <v>7</v>
      </c>
      <c r="T95" s="8">
        <v>0</v>
      </c>
      <c r="U95" s="8">
        <v>0</v>
      </c>
      <c r="V95" s="8"/>
      <c r="W95" s="8">
        <v>2</v>
      </c>
      <c r="X95" s="8">
        <v>0</v>
      </c>
      <c r="Y95" s="17">
        <f>IF(T95&gt;0,"YES",T95)</f>
        <v>0</v>
      </c>
      <c r="Z95" s="17">
        <f>IF(U95&gt;0,"YES",U95)</f>
        <v>0</v>
      </c>
      <c r="AA95" s="17">
        <f>IF(V95&gt;0,"YES",V95)</f>
        <v>0</v>
      </c>
      <c r="AB95" s="17" t="str">
        <f>IF(W95&gt;0,"YES",W95)</f>
        <v>YES</v>
      </c>
      <c r="AC95" s="17">
        <f>IF(X95&gt;0,"YES",X95)</f>
        <v>0</v>
      </c>
      <c r="AD95" s="8">
        <v>3</v>
      </c>
      <c r="AE95" s="12">
        <f>AD95/G95</f>
        <v>0.15</v>
      </c>
      <c r="AF95" s="19">
        <f>IF(G95&gt;=35,1,0)</f>
        <v>0</v>
      </c>
      <c r="AG95" s="19">
        <f>IF(OR(I95&gt;=0.095,H95&gt;=10),1,0)</f>
        <v>1</v>
      </c>
      <c r="AH95" s="19">
        <f>IF(L95&gt;=0.495,1,0)</f>
        <v>1</v>
      </c>
      <c r="AI95" s="19">
        <f>IF(N95&gt;=0.395,1,0)</f>
        <v>0</v>
      </c>
      <c r="AJ95" s="19">
        <f>IF(P95&gt;=0.695,1,0)</f>
        <v>0</v>
      </c>
      <c r="AK95" s="19">
        <f>IF(R95&gt;=0.495,1,0)</f>
        <v>0</v>
      </c>
      <c r="AL95" s="19">
        <f>IF(S95&gt;=3,1,0)</f>
        <v>1</v>
      </c>
      <c r="AM95" s="8">
        <f>IF(OR(Y95="YES",Z95="YES",AA95="YES"),1,0)</f>
        <v>0</v>
      </c>
      <c r="AN95" s="8">
        <f>IF(OR(AB95="YES",AC95="YES"),1,0)</f>
        <v>1</v>
      </c>
      <c r="AO95" s="8">
        <f>IF(AE95&gt;=0.59,1,0)</f>
        <v>0</v>
      </c>
      <c r="AP95" s="8">
        <f>SUM(AF95:AO95)</f>
        <v>4</v>
      </c>
      <c r="AQ95"/>
    </row>
    <row r="96" spans="1:43" s="28" customFormat="1" hidden="1" x14ac:dyDescent="0.25">
      <c r="A96" s="8" t="s">
        <v>2274</v>
      </c>
      <c r="B96" s="8" t="s">
        <v>2284</v>
      </c>
      <c r="C96" s="9" t="s">
        <v>2304</v>
      </c>
      <c r="D96" s="10" t="s">
        <v>1153</v>
      </c>
      <c r="E96" s="8" t="s">
        <v>1154</v>
      </c>
      <c r="F96" s="11">
        <v>14</v>
      </c>
      <c r="G96" s="11">
        <v>20</v>
      </c>
      <c r="H96" s="11">
        <f>G96-F96</f>
        <v>6</v>
      </c>
      <c r="I96" s="52">
        <f>H96/F96</f>
        <v>0.42857142857142855</v>
      </c>
      <c r="J96" s="11">
        <v>6</v>
      </c>
      <c r="K96" s="11">
        <v>1</v>
      </c>
      <c r="L96" s="14">
        <f>IFERROR(K96/J96,"0%")</f>
        <v>0.16666666666666666</v>
      </c>
      <c r="M96" s="8">
        <v>5</v>
      </c>
      <c r="N96" s="12">
        <f>M96/G96</f>
        <v>0.25</v>
      </c>
      <c r="O96" s="8">
        <v>9</v>
      </c>
      <c r="P96" s="12">
        <f>O96/G96</f>
        <v>0.45</v>
      </c>
      <c r="Q96" s="8">
        <v>7</v>
      </c>
      <c r="R96" s="12">
        <f>Q96/G96</f>
        <v>0.35</v>
      </c>
      <c r="S96" s="8">
        <v>3</v>
      </c>
      <c r="T96" s="8">
        <v>0</v>
      </c>
      <c r="U96" s="8">
        <v>0</v>
      </c>
      <c r="V96" s="8"/>
      <c r="W96" s="8">
        <v>3</v>
      </c>
      <c r="X96" s="8">
        <v>1</v>
      </c>
      <c r="Y96" s="17">
        <f>IF(T96&gt;0,"YES",T96)</f>
        <v>0</v>
      </c>
      <c r="Z96" s="17">
        <f>IF(U96&gt;0,"YES",U96)</f>
        <v>0</v>
      </c>
      <c r="AA96" s="17">
        <f>IF(V96&gt;0,"YES",V96)</f>
        <v>0</v>
      </c>
      <c r="AB96" s="17" t="str">
        <f>IF(W96&gt;0,"YES",W96)</f>
        <v>YES</v>
      </c>
      <c r="AC96" s="17" t="str">
        <f>IF(X96&gt;0,"YES",X96)</f>
        <v>YES</v>
      </c>
      <c r="AD96" s="8">
        <v>7</v>
      </c>
      <c r="AE96" s="12">
        <f>AD96/G96</f>
        <v>0.35</v>
      </c>
      <c r="AF96" s="19">
        <f>IF(G96&gt;=35,1,0)</f>
        <v>0</v>
      </c>
      <c r="AG96" s="19">
        <f>IF(OR(I96&gt;=0.095,H96&gt;=10),1,0)</f>
        <v>1</v>
      </c>
      <c r="AH96" s="19">
        <f>IF(L96&gt;=0.495,1,0)</f>
        <v>0</v>
      </c>
      <c r="AI96" s="19">
        <f>IF(N96&gt;=0.395,1,0)</f>
        <v>0</v>
      </c>
      <c r="AJ96" s="19">
        <f>IF(P96&gt;=0.695,1,0)</f>
        <v>0</v>
      </c>
      <c r="AK96" s="19">
        <f>IF(R96&gt;=0.495,1,0)</f>
        <v>0</v>
      </c>
      <c r="AL96" s="19">
        <f>IF(S96&gt;=3,1,0)</f>
        <v>1</v>
      </c>
      <c r="AM96" s="8">
        <f>IF(OR(Y96="YES",Z96="YES",AA96="YES"),1,0)</f>
        <v>0</v>
      </c>
      <c r="AN96" s="8">
        <f>IF(OR(AB96="YES",AC96="YES"),1,0)</f>
        <v>1</v>
      </c>
      <c r="AO96" s="8">
        <f>IF(AE96&gt;=0.59,1,0)</f>
        <v>0</v>
      </c>
      <c r="AP96" s="8">
        <f>SUM(AF96:AO96)</f>
        <v>3</v>
      </c>
      <c r="AQ96"/>
    </row>
    <row r="97" spans="1:43" s="28" customFormat="1" hidden="1" x14ac:dyDescent="0.25">
      <c r="A97" s="8" t="s">
        <v>2274</v>
      </c>
      <c r="B97" s="8" t="s">
        <v>2284</v>
      </c>
      <c r="C97" s="9" t="s">
        <v>2289</v>
      </c>
      <c r="D97" s="10" t="s">
        <v>1115</v>
      </c>
      <c r="E97" s="8" t="s">
        <v>1116</v>
      </c>
      <c r="F97" s="11">
        <v>18</v>
      </c>
      <c r="G97" s="11">
        <v>18</v>
      </c>
      <c r="H97" s="11">
        <f>G97-F97</f>
        <v>0</v>
      </c>
      <c r="I97" s="54">
        <f>H97/F97</f>
        <v>0</v>
      </c>
      <c r="J97" s="11">
        <v>8</v>
      </c>
      <c r="K97" s="11">
        <v>5</v>
      </c>
      <c r="L97" s="14">
        <f>IFERROR(K97/J97,"0%")</f>
        <v>0.625</v>
      </c>
      <c r="M97" s="8">
        <v>8</v>
      </c>
      <c r="N97" s="12">
        <f>M97/G97</f>
        <v>0.44444444444444442</v>
      </c>
      <c r="O97" s="8">
        <v>9</v>
      </c>
      <c r="P97" s="12">
        <f>O97/G97</f>
        <v>0.5</v>
      </c>
      <c r="Q97" s="8">
        <v>9</v>
      </c>
      <c r="R97" s="12">
        <f>Q97/G97</f>
        <v>0.5</v>
      </c>
      <c r="S97" s="8">
        <v>4</v>
      </c>
      <c r="T97" s="8">
        <v>0</v>
      </c>
      <c r="U97" s="8">
        <v>0</v>
      </c>
      <c r="V97" s="8"/>
      <c r="W97" s="8">
        <v>0</v>
      </c>
      <c r="X97" s="8">
        <v>1</v>
      </c>
      <c r="Y97" s="17">
        <f>IF(T97&gt;0,"YES",T97)</f>
        <v>0</v>
      </c>
      <c r="Z97" s="17">
        <f>IF(U97&gt;0,"YES",U97)</f>
        <v>0</v>
      </c>
      <c r="AA97" s="17">
        <f>IF(V97&gt;0,"YES",V97)</f>
        <v>0</v>
      </c>
      <c r="AB97" s="17">
        <f>IF(W97&gt;0,"YES",W97)</f>
        <v>0</v>
      </c>
      <c r="AC97" s="17" t="str">
        <f>IF(X97&gt;0,"YES",X97)</f>
        <v>YES</v>
      </c>
      <c r="AD97" s="8">
        <v>7</v>
      </c>
      <c r="AE97" s="12">
        <f>AD97/G97</f>
        <v>0.3888888888888889</v>
      </c>
      <c r="AF97" s="19">
        <f>IF(G97&gt;=35,1,0)</f>
        <v>0</v>
      </c>
      <c r="AG97" s="19">
        <f>IF(OR(I97&gt;=0.095,H97&gt;=10),1,0)</f>
        <v>0</v>
      </c>
      <c r="AH97" s="19">
        <f>IF(L97&gt;=0.495,1,0)</f>
        <v>1</v>
      </c>
      <c r="AI97" s="19">
        <f>IF(N97&gt;=0.395,1,0)</f>
        <v>1</v>
      </c>
      <c r="AJ97" s="19">
        <f>IF(P97&gt;=0.695,1,0)</f>
        <v>0</v>
      </c>
      <c r="AK97" s="19">
        <f>IF(R97&gt;=0.495,1,0)</f>
        <v>1</v>
      </c>
      <c r="AL97" s="19">
        <f>IF(S97&gt;=3,1,0)</f>
        <v>1</v>
      </c>
      <c r="AM97" s="8">
        <f>IF(OR(Y97="YES",Z97="YES",AA97="YES"),1,0)</f>
        <v>0</v>
      </c>
      <c r="AN97" s="8">
        <f>IF(OR(AB97="YES",AC97="YES"),1,0)</f>
        <v>1</v>
      </c>
      <c r="AO97" s="8">
        <f>IF(AE97&gt;=0.59,1,0)</f>
        <v>0</v>
      </c>
      <c r="AP97" s="8">
        <f>SUM(AF97:AO97)</f>
        <v>5</v>
      </c>
      <c r="AQ97"/>
    </row>
    <row r="98" spans="1:43" s="28" customFormat="1" hidden="1" x14ac:dyDescent="0.25">
      <c r="A98" s="8" t="s">
        <v>2274</v>
      </c>
      <c r="B98" s="8" t="s">
        <v>2284</v>
      </c>
      <c r="C98" s="9" t="s">
        <v>2307</v>
      </c>
      <c r="D98" s="10" t="s">
        <v>1159</v>
      </c>
      <c r="E98" s="8" t="s">
        <v>1160</v>
      </c>
      <c r="F98" s="11">
        <v>23</v>
      </c>
      <c r="G98" s="11">
        <v>18</v>
      </c>
      <c r="H98" s="11">
        <f>G98-F98</f>
        <v>-5</v>
      </c>
      <c r="I98" s="52">
        <f>H98/F98</f>
        <v>-0.21739130434782608</v>
      </c>
      <c r="J98" s="11">
        <v>11</v>
      </c>
      <c r="K98" s="11">
        <v>5</v>
      </c>
      <c r="L98" s="14">
        <f>IFERROR(K98/J98,"0%")</f>
        <v>0.45454545454545453</v>
      </c>
      <c r="M98" s="8">
        <v>7</v>
      </c>
      <c r="N98" s="12">
        <f>M98/G98</f>
        <v>0.3888888888888889</v>
      </c>
      <c r="O98" s="8">
        <v>9</v>
      </c>
      <c r="P98" s="12">
        <f>O98/G98</f>
        <v>0.5</v>
      </c>
      <c r="Q98" s="8">
        <v>8</v>
      </c>
      <c r="R98" s="12">
        <f>Q98/G98</f>
        <v>0.44444444444444442</v>
      </c>
      <c r="S98" s="8">
        <v>2</v>
      </c>
      <c r="T98" s="8">
        <v>0</v>
      </c>
      <c r="U98" s="8">
        <v>0</v>
      </c>
      <c r="V98" s="8"/>
      <c r="W98" s="8">
        <v>0</v>
      </c>
      <c r="X98" s="8">
        <v>1</v>
      </c>
      <c r="Y98" s="17">
        <f>IF(T98&gt;0,"YES",T98)</f>
        <v>0</v>
      </c>
      <c r="Z98" s="17">
        <f>IF(U98&gt;0,"YES",U98)</f>
        <v>0</v>
      </c>
      <c r="AA98" s="17">
        <f>IF(V98&gt;0,"YES",V98)</f>
        <v>0</v>
      </c>
      <c r="AB98" s="17">
        <f>IF(W98&gt;0,"YES",W98)</f>
        <v>0</v>
      </c>
      <c r="AC98" s="17" t="str">
        <f>IF(X98&gt;0,"YES",X98)</f>
        <v>YES</v>
      </c>
      <c r="AD98" s="8">
        <v>8</v>
      </c>
      <c r="AE98" s="12">
        <f>AD98/G98</f>
        <v>0.44444444444444442</v>
      </c>
      <c r="AF98" s="19">
        <f>IF(G98&gt;=35,1,0)</f>
        <v>0</v>
      </c>
      <c r="AG98" s="19">
        <f>IF(OR(I98&gt;=0.095,H98&gt;=10),1,0)</f>
        <v>0</v>
      </c>
      <c r="AH98" s="19">
        <f>IF(L98&gt;=0.495,1,0)</f>
        <v>0</v>
      </c>
      <c r="AI98" s="19">
        <f>IF(N98&gt;=0.395,1,0)</f>
        <v>0</v>
      </c>
      <c r="AJ98" s="19">
        <f>IF(P98&gt;=0.695,1,0)</f>
        <v>0</v>
      </c>
      <c r="AK98" s="19">
        <f>IF(R98&gt;=0.495,1,0)</f>
        <v>0</v>
      </c>
      <c r="AL98" s="19">
        <f>IF(S98&gt;=3,1,0)</f>
        <v>0</v>
      </c>
      <c r="AM98" s="8">
        <f>IF(OR(Y98="YES",Z98="YES",AA98="YES"),1,0)</f>
        <v>0</v>
      </c>
      <c r="AN98" s="8">
        <f>IF(OR(AB98="YES",AC98="YES"),1,0)</f>
        <v>1</v>
      </c>
      <c r="AO98" s="8">
        <f>IF(AE98&gt;=0.59,1,0)</f>
        <v>0</v>
      </c>
      <c r="AP98" s="8">
        <f>SUM(AF98:AO98)</f>
        <v>1</v>
      </c>
      <c r="AQ98"/>
    </row>
    <row r="99" spans="1:43" s="28" customFormat="1" hidden="1" x14ac:dyDescent="0.25">
      <c r="A99" s="8" t="s">
        <v>2274</v>
      </c>
      <c r="B99" s="8" t="s">
        <v>2284</v>
      </c>
      <c r="C99" s="9" t="s">
        <v>2308</v>
      </c>
      <c r="D99" s="10" t="s">
        <v>1161</v>
      </c>
      <c r="E99" s="8" t="s">
        <v>1162</v>
      </c>
      <c r="F99" s="11">
        <v>14</v>
      </c>
      <c r="G99" s="11">
        <v>18</v>
      </c>
      <c r="H99" s="11">
        <f>G99-F99</f>
        <v>4</v>
      </c>
      <c r="I99" s="52">
        <f>H99/F99</f>
        <v>0.2857142857142857</v>
      </c>
      <c r="J99" s="11">
        <v>6</v>
      </c>
      <c r="K99" s="11">
        <v>3</v>
      </c>
      <c r="L99" s="14">
        <f>IFERROR(K99/J99,"0%")</f>
        <v>0.5</v>
      </c>
      <c r="M99" s="8">
        <v>5</v>
      </c>
      <c r="N99" s="12">
        <f>M99/G99</f>
        <v>0.27777777777777779</v>
      </c>
      <c r="O99" s="8">
        <v>11</v>
      </c>
      <c r="P99" s="12">
        <f>O99/G99</f>
        <v>0.61111111111111116</v>
      </c>
      <c r="Q99" s="8">
        <v>9</v>
      </c>
      <c r="R99" s="12">
        <f>Q99/G99</f>
        <v>0.5</v>
      </c>
      <c r="S99" s="8">
        <v>4</v>
      </c>
      <c r="T99" s="8">
        <v>0</v>
      </c>
      <c r="U99" s="8">
        <v>0</v>
      </c>
      <c r="V99" s="8"/>
      <c r="W99" s="8">
        <v>4</v>
      </c>
      <c r="X99" s="8">
        <v>1</v>
      </c>
      <c r="Y99" s="17">
        <f>IF(T99&gt;0,"YES",T99)</f>
        <v>0</v>
      </c>
      <c r="Z99" s="17">
        <f>IF(U99&gt;0,"YES",U99)</f>
        <v>0</v>
      </c>
      <c r="AA99" s="17">
        <f>IF(V99&gt;0,"YES",V99)</f>
        <v>0</v>
      </c>
      <c r="AB99" s="17" t="str">
        <f>IF(W99&gt;0,"YES",W99)</f>
        <v>YES</v>
      </c>
      <c r="AC99" s="17" t="str">
        <f>IF(X99&gt;0,"YES",X99)</f>
        <v>YES</v>
      </c>
      <c r="AD99" s="8">
        <v>8</v>
      </c>
      <c r="AE99" s="12">
        <f>AD99/G99</f>
        <v>0.44444444444444442</v>
      </c>
      <c r="AF99" s="19">
        <f>IF(G99&gt;=35,1,0)</f>
        <v>0</v>
      </c>
      <c r="AG99" s="19">
        <f>IF(OR(I99&gt;=0.095,H99&gt;=10),1,0)</f>
        <v>1</v>
      </c>
      <c r="AH99" s="19">
        <f>IF(L99&gt;=0.495,1,0)</f>
        <v>1</v>
      </c>
      <c r="AI99" s="19">
        <f>IF(N99&gt;=0.395,1,0)</f>
        <v>0</v>
      </c>
      <c r="AJ99" s="19">
        <f>IF(P99&gt;=0.695,1,0)</f>
        <v>0</v>
      </c>
      <c r="AK99" s="19">
        <f>IF(R99&gt;=0.495,1,0)</f>
        <v>1</v>
      </c>
      <c r="AL99" s="19">
        <f>IF(S99&gt;=3,1,0)</f>
        <v>1</v>
      </c>
      <c r="AM99" s="8">
        <f>IF(OR(Y99="YES",Z99="YES",AA99="YES"),1,0)</f>
        <v>0</v>
      </c>
      <c r="AN99" s="8">
        <f>IF(OR(AB99="YES",AC99="YES"),1,0)</f>
        <v>1</v>
      </c>
      <c r="AO99" s="8">
        <f>IF(AE99&gt;=0.59,1,0)</f>
        <v>0</v>
      </c>
      <c r="AP99" s="8">
        <f>SUM(AF99:AO99)</f>
        <v>5</v>
      </c>
      <c r="AQ99"/>
    </row>
    <row r="100" spans="1:43" s="28" customFormat="1" hidden="1" x14ac:dyDescent="0.25">
      <c r="A100" s="8" t="s">
        <v>2274</v>
      </c>
      <c r="B100" s="8" t="s">
        <v>2284</v>
      </c>
      <c r="C100" s="9" t="s">
        <v>2302</v>
      </c>
      <c r="D100" s="10" t="s">
        <v>1151</v>
      </c>
      <c r="E100" s="8" t="s">
        <v>1152</v>
      </c>
      <c r="F100" s="11">
        <v>20</v>
      </c>
      <c r="G100" s="11">
        <v>16</v>
      </c>
      <c r="H100" s="11">
        <f>G100-F100</f>
        <v>-4</v>
      </c>
      <c r="I100" s="52">
        <f>H100/F100</f>
        <v>-0.2</v>
      </c>
      <c r="J100" s="11">
        <v>12</v>
      </c>
      <c r="K100" s="11">
        <v>6</v>
      </c>
      <c r="L100" s="14">
        <f>IFERROR(K100/J100,"0%")</f>
        <v>0.5</v>
      </c>
      <c r="M100" s="8">
        <v>4</v>
      </c>
      <c r="N100" s="12">
        <f>M100/G100</f>
        <v>0.25</v>
      </c>
      <c r="O100" s="8">
        <v>9</v>
      </c>
      <c r="P100" s="12">
        <f>O100/G100</f>
        <v>0.5625</v>
      </c>
      <c r="Q100" s="8">
        <v>9</v>
      </c>
      <c r="R100" s="12">
        <f>Q100/G100</f>
        <v>0.5625</v>
      </c>
      <c r="S100" s="8">
        <v>3</v>
      </c>
      <c r="T100" s="8">
        <v>0</v>
      </c>
      <c r="U100" s="8">
        <v>0</v>
      </c>
      <c r="V100" s="8"/>
      <c r="W100" s="8">
        <v>0</v>
      </c>
      <c r="X100" s="8">
        <v>0</v>
      </c>
      <c r="Y100" s="17">
        <f>IF(T100&gt;0,"YES",T100)</f>
        <v>0</v>
      </c>
      <c r="Z100" s="17">
        <f>IF(U100&gt;0,"YES",U100)</f>
        <v>0</v>
      </c>
      <c r="AA100" s="17">
        <f>IF(V100&gt;0,"YES",V100)</f>
        <v>0</v>
      </c>
      <c r="AB100" s="17">
        <f>IF(W100&gt;0,"YES",W100)</f>
        <v>0</v>
      </c>
      <c r="AC100" s="17">
        <f>IF(X100&gt;0,"YES",X100)</f>
        <v>0</v>
      </c>
      <c r="AD100" s="8">
        <v>4</v>
      </c>
      <c r="AE100" s="12">
        <f>AD100/G100</f>
        <v>0.25</v>
      </c>
      <c r="AF100" s="19">
        <f>IF(G100&gt;=35,1,0)</f>
        <v>0</v>
      </c>
      <c r="AG100" s="19">
        <f>IF(OR(I100&gt;=0.095,H100&gt;=10),1,0)</f>
        <v>0</v>
      </c>
      <c r="AH100" s="19">
        <f>IF(L100&gt;=0.495,1,0)</f>
        <v>1</v>
      </c>
      <c r="AI100" s="19">
        <f>IF(N100&gt;=0.395,1,0)</f>
        <v>0</v>
      </c>
      <c r="AJ100" s="19">
        <f>IF(P100&gt;=0.695,1,0)</f>
        <v>0</v>
      </c>
      <c r="AK100" s="19">
        <f>IF(R100&gt;=0.495,1,0)</f>
        <v>1</v>
      </c>
      <c r="AL100" s="19">
        <f>IF(S100&gt;=3,1,0)</f>
        <v>1</v>
      </c>
      <c r="AM100" s="8">
        <f>IF(OR(Y100="YES",Z100="YES",AA100="YES"),1,0)</f>
        <v>0</v>
      </c>
      <c r="AN100" s="8">
        <f>IF(OR(AB100="YES",AC100="YES"),1,0)</f>
        <v>0</v>
      </c>
      <c r="AO100" s="8">
        <f>IF(AE100&gt;=0.59,1,0)</f>
        <v>0</v>
      </c>
      <c r="AP100" s="8">
        <f>SUM(AF100:AO100)</f>
        <v>3</v>
      </c>
      <c r="AQ100"/>
    </row>
    <row r="101" spans="1:43" s="28" customFormat="1" hidden="1" x14ac:dyDescent="0.25">
      <c r="A101" s="8" t="s">
        <v>2274</v>
      </c>
      <c r="B101" s="8" t="s">
        <v>2284</v>
      </c>
      <c r="C101" s="9" t="s">
        <v>2311</v>
      </c>
      <c r="D101" s="10" t="s">
        <v>1165</v>
      </c>
      <c r="E101" s="8" t="s">
        <v>1166</v>
      </c>
      <c r="F101" s="11">
        <v>14</v>
      </c>
      <c r="G101" s="11">
        <v>15</v>
      </c>
      <c r="H101" s="11">
        <f>G101-F101</f>
        <v>1</v>
      </c>
      <c r="I101" s="52">
        <f>H101/F101</f>
        <v>7.1428571428571425E-2</v>
      </c>
      <c r="J101" s="11">
        <v>6</v>
      </c>
      <c r="K101" s="11">
        <v>2</v>
      </c>
      <c r="L101" s="14">
        <f>IFERROR(K101/J101,"0%")</f>
        <v>0.33333333333333331</v>
      </c>
      <c r="M101" s="8">
        <v>4</v>
      </c>
      <c r="N101" s="12">
        <f>M101/G101</f>
        <v>0.26666666666666666</v>
      </c>
      <c r="O101" s="8">
        <v>5</v>
      </c>
      <c r="P101" s="12">
        <f>O101/G101</f>
        <v>0.33333333333333331</v>
      </c>
      <c r="Q101" s="8">
        <v>5</v>
      </c>
      <c r="R101" s="12">
        <f>Q101/G101</f>
        <v>0.33333333333333331</v>
      </c>
      <c r="S101" s="8">
        <v>4</v>
      </c>
      <c r="T101" s="8">
        <v>0</v>
      </c>
      <c r="U101" s="8">
        <v>0</v>
      </c>
      <c r="V101" s="8"/>
      <c r="W101" s="8">
        <v>1</v>
      </c>
      <c r="X101" s="8">
        <v>0</v>
      </c>
      <c r="Y101" s="17">
        <f>IF(T101&gt;0,"YES",T101)</f>
        <v>0</v>
      </c>
      <c r="Z101" s="17">
        <f>IF(U101&gt;0,"YES",U101)</f>
        <v>0</v>
      </c>
      <c r="AA101" s="17">
        <f>IF(V101&gt;0,"YES",V101)</f>
        <v>0</v>
      </c>
      <c r="AB101" s="17" t="str">
        <f>IF(W101&gt;0,"YES",W101)</f>
        <v>YES</v>
      </c>
      <c r="AC101" s="17">
        <f>IF(X101&gt;0,"YES",X101)</f>
        <v>0</v>
      </c>
      <c r="AD101" s="8">
        <v>3</v>
      </c>
      <c r="AE101" s="12">
        <f>AD101/G101</f>
        <v>0.2</v>
      </c>
      <c r="AF101" s="19">
        <f>IF(G101&gt;=35,1,0)</f>
        <v>0</v>
      </c>
      <c r="AG101" s="19">
        <f>IF(OR(I101&gt;=0.095,H101&gt;=10),1,0)</f>
        <v>0</v>
      </c>
      <c r="AH101" s="19">
        <f>IF(L101&gt;=0.495,1,0)</f>
        <v>0</v>
      </c>
      <c r="AI101" s="19">
        <f>IF(N101&gt;=0.395,1,0)</f>
        <v>0</v>
      </c>
      <c r="AJ101" s="19">
        <f>IF(P101&gt;=0.695,1,0)</f>
        <v>0</v>
      </c>
      <c r="AK101" s="19">
        <f>IF(R101&gt;=0.495,1,0)</f>
        <v>0</v>
      </c>
      <c r="AL101" s="19">
        <f>IF(S101&gt;=3,1,0)</f>
        <v>1</v>
      </c>
      <c r="AM101" s="8">
        <f>IF(OR(Y101="YES",Z101="YES",AA101="YES"),1,0)</f>
        <v>0</v>
      </c>
      <c r="AN101" s="8">
        <f>IF(OR(AB101="YES",AC101="YES"),1,0)</f>
        <v>1</v>
      </c>
      <c r="AO101" s="8">
        <f>IF(AE101&gt;=0.59,1,0)</f>
        <v>0</v>
      </c>
      <c r="AP101" s="8">
        <f>SUM(AF101:AO101)</f>
        <v>2</v>
      </c>
      <c r="AQ101"/>
    </row>
    <row r="102" spans="1:43" s="28" customFormat="1" hidden="1" x14ac:dyDescent="0.25">
      <c r="A102" s="8" t="s">
        <v>2274</v>
      </c>
      <c r="B102" s="8" t="s">
        <v>2284</v>
      </c>
      <c r="C102" s="9" t="s">
        <v>2315</v>
      </c>
      <c r="D102" s="10" t="s">
        <v>1171</v>
      </c>
      <c r="E102" s="8" t="s">
        <v>1172</v>
      </c>
      <c r="F102" s="11">
        <v>10</v>
      </c>
      <c r="G102" s="11">
        <v>14</v>
      </c>
      <c r="H102" s="11">
        <f>G102-F102</f>
        <v>4</v>
      </c>
      <c r="I102" s="52">
        <f>H102/F102</f>
        <v>0.4</v>
      </c>
      <c r="J102" s="11">
        <v>2</v>
      </c>
      <c r="K102" s="11">
        <v>2</v>
      </c>
      <c r="L102" s="14">
        <f>IFERROR(K102/J102,"0%")</f>
        <v>1</v>
      </c>
      <c r="M102" s="8">
        <v>5</v>
      </c>
      <c r="N102" s="12">
        <f>M102/G102</f>
        <v>0.35714285714285715</v>
      </c>
      <c r="O102" s="8">
        <v>2</v>
      </c>
      <c r="P102" s="12">
        <f>O102/G102</f>
        <v>0.14285714285714285</v>
      </c>
      <c r="Q102" s="8">
        <v>5</v>
      </c>
      <c r="R102" s="12">
        <f>Q102/G102</f>
        <v>0.35714285714285715</v>
      </c>
      <c r="S102" s="8">
        <v>2</v>
      </c>
      <c r="T102" s="8">
        <v>0</v>
      </c>
      <c r="U102" s="8">
        <v>0</v>
      </c>
      <c r="V102" s="8"/>
      <c r="W102" s="8">
        <v>0</v>
      </c>
      <c r="X102" s="8">
        <v>0</v>
      </c>
      <c r="Y102" s="17">
        <f>IF(T102&gt;0,"YES",T102)</f>
        <v>0</v>
      </c>
      <c r="Z102" s="17">
        <f>IF(U102&gt;0,"YES",U102)</f>
        <v>0</v>
      </c>
      <c r="AA102" s="17">
        <f>IF(V102&gt;0,"YES",V102)</f>
        <v>0</v>
      </c>
      <c r="AB102" s="17">
        <f>IF(W102&gt;0,"YES",W102)</f>
        <v>0</v>
      </c>
      <c r="AC102" s="17">
        <f>IF(X102&gt;0,"YES",X102)</f>
        <v>0</v>
      </c>
      <c r="AD102" s="8">
        <v>8</v>
      </c>
      <c r="AE102" s="12">
        <f>AD102/G102</f>
        <v>0.5714285714285714</v>
      </c>
      <c r="AF102" s="19">
        <f>IF(G102&gt;=35,1,0)</f>
        <v>0</v>
      </c>
      <c r="AG102" s="19">
        <f>IF(OR(I102&gt;=0.095,H102&gt;=10),1,0)</f>
        <v>1</v>
      </c>
      <c r="AH102" s="19">
        <f>IF(L102&gt;=0.495,1,0)</f>
        <v>1</v>
      </c>
      <c r="AI102" s="19">
        <f>IF(N102&gt;=0.395,1,0)</f>
        <v>0</v>
      </c>
      <c r="AJ102" s="19">
        <f>IF(P102&gt;=0.695,1,0)</f>
        <v>0</v>
      </c>
      <c r="AK102" s="19">
        <f>IF(R102&gt;=0.495,1,0)</f>
        <v>0</v>
      </c>
      <c r="AL102" s="19">
        <f>IF(S102&gt;=3,1,0)</f>
        <v>0</v>
      </c>
      <c r="AM102" s="8">
        <f>IF(OR(Y102="YES",Z102="YES",AA102="YES"),1,0)</f>
        <v>0</v>
      </c>
      <c r="AN102" s="8">
        <f>IF(OR(AB102="YES",AC102="YES"),1,0)</f>
        <v>0</v>
      </c>
      <c r="AO102" s="8">
        <f>IF(AE102&gt;=0.59,1,0)</f>
        <v>0</v>
      </c>
      <c r="AP102" s="8">
        <f>SUM(AF102:AO102)</f>
        <v>2</v>
      </c>
      <c r="AQ102"/>
    </row>
    <row r="103" spans="1:43" s="28" customFormat="1" hidden="1" x14ac:dyDescent="0.25">
      <c r="A103" s="8" t="s">
        <v>2274</v>
      </c>
      <c r="B103" s="8" t="s">
        <v>2284</v>
      </c>
      <c r="C103" s="9" t="s">
        <v>2196</v>
      </c>
      <c r="D103" s="10" t="s">
        <v>1098</v>
      </c>
      <c r="E103" s="8" t="s">
        <v>1099</v>
      </c>
      <c r="F103" s="11">
        <v>12</v>
      </c>
      <c r="G103" s="11">
        <v>12</v>
      </c>
      <c r="H103" s="11">
        <f>G103-F103</f>
        <v>0</v>
      </c>
      <c r="I103" s="52">
        <f>H103/F103</f>
        <v>0</v>
      </c>
      <c r="J103" s="11">
        <v>1</v>
      </c>
      <c r="K103" s="11">
        <v>1</v>
      </c>
      <c r="L103" s="14">
        <f>IFERROR(K103/J103,"0%")</f>
        <v>1</v>
      </c>
      <c r="M103" s="8">
        <v>6</v>
      </c>
      <c r="N103" s="12">
        <f>M103/G103</f>
        <v>0.5</v>
      </c>
      <c r="O103" s="8">
        <v>7</v>
      </c>
      <c r="P103" s="12">
        <f>O103/G103</f>
        <v>0.58333333333333337</v>
      </c>
      <c r="Q103" s="8">
        <v>9</v>
      </c>
      <c r="R103" s="12">
        <f>Q103/G103</f>
        <v>0.75</v>
      </c>
      <c r="S103" s="8">
        <v>2</v>
      </c>
      <c r="T103" s="8">
        <v>0</v>
      </c>
      <c r="U103" s="8">
        <v>0</v>
      </c>
      <c r="V103" s="8"/>
      <c r="W103" s="8">
        <v>0</v>
      </c>
      <c r="X103" s="8">
        <v>1</v>
      </c>
      <c r="Y103" s="17">
        <f>IF(T103&gt;0,"YES",T103)</f>
        <v>0</v>
      </c>
      <c r="Z103" s="17">
        <f>IF(U103&gt;0,"YES",U103)</f>
        <v>0</v>
      </c>
      <c r="AA103" s="17">
        <f>IF(V103&gt;0,"YES",V103)</f>
        <v>0</v>
      </c>
      <c r="AB103" s="17">
        <f>IF(W103&gt;0,"YES",W103)</f>
        <v>0</v>
      </c>
      <c r="AC103" s="17" t="str">
        <f>IF(X103&gt;0,"YES",X103)</f>
        <v>YES</v>
      </c>
      <c r="AD103" s="8">
        <v>4</v>
      </c>
      <c r="AE103" s="12">
        <f>AD103/G103</f>
        <v>0.33333333333333331</v>
      </c>
      <c r="AF103" s="19">
        <f>IF(G103&gt;=35,1,0)</f>
        <v>0</v>
      </c>
      <c r="AG103" s="19">
        <f>IF(OR(I103&gt;=0.095,H103&gt;=10),1,0)</f>
        <v>0</v>
      </c>
      <c r="AH103" s="19">
        <f>IF(L103&gt;=0.495,1,0)</f>
        <v>1</v>
      </c>
      <c r="AI103" s="19">
        <f>IF(N103&gt;=0.395,1,0)</f>
        <v>1</v>
      </c>
      <c r="AJ103" s="19">
        <f>IF(P103&gt;=0.695,1,0)</f>
        <v>0</v>
      </c>
      <c r="AK103" s="19">
        <f>IF(R103&gt;=0.495,1,0)</f>
        <v>1</v>
      </c>
      <c r="AL103" s="19">
        <f>IF(S103&gt;=3,1,0)</f>
        <v>0</v>
      </c>
      <c r="AM103" s="8">
        <f>IF(OR(Y103="YES",Z103="YES",AA103="YES"),1,0)</f>
        <v>0</v>
      </c>
      <c r="AN103" s="8">
        <f>IF(OR(AB103="YES",AC103="YES"),1,0)</f>
        <v>1</v>
      </c>
      <c r="AO103" s="8">
        <f>IF(AE103&gt;=0.59,1,0)</f>
        <v>0</v>
      </c>
      <c r="AP103" s="8">
        <f>SUM(AF103:AO103)</f>
        <v>4</v>
      </c>
      <c r="AQ103"/>
    </row>
    <row r="104" spans="1:43" s="28" customFormat="1" hidden="1" x14ac:dyDescent="0.25">
      <c r="A104" s="8" t="s">
        <v>2274</v>
      </c>
      <c r="B104" s="8" t="s">
        <v>2284</v>
      </c>
      <c r="C104" s="9" t="s">
        <v>2080</v>
      </c>
      <c r="D104" s="10" t="s">
        <v>1078</v>
      </c>
      <c r="E104" s="8" t="s">
        <v>1079</v>
      </c>
      <c r="F104" s="11">
        <v>11</v>
      </c>
      <c r="G104" s="11">
        <v>11</v>
      </c>
      <c r="H104" s="11">
        <f>G104-F104</f>
        <v>0</v>
      </c>
      <c r="I104" s="52">
        <f>H104/F104</f>
        <v>0</v>
      </c>
      <c r="J104" s="11">
        <v>3</v>
      </c>
      <c r="K104" s="11">
        <v>0</v>
      </c>
      <c r="L104" s="14">
        <f>IFERROR(K104/J104,"0")</f>
        <v>0</v>
      </c>
      <c r="M104" s="8">
        <v>2</v>
      </c>
      <c r="N104" s="12">
        <f>M104/G104</f>
        <v>0.18181818181818182</v>
      </c>
      <c r="O104" s="8">
        <v>3</v>
      </c>
      <c r="P104" s="12">
        <f>O104/G104</f>
        <v>0.27272727272727271</v>
      </c>
      <c r="Q104" s="8">
        <v>5</v>
      </c>
      <c r="R104" s="12">
        <f>Q104/G104</f>
        <v>0.45454545454545453</v>
      </c>
      <c r="S104" s="8">
        <v>1</v>
      </c>
      <c r="T104" s="8">
        <v>0</v>
      </c>
      <c r="U104" s="8">
        <v>0</v>
      </c>
      <c r="V104" s="8"/>
      <c r="W104" s="8">
        <v>0</v>
      </c>
      <c r="X104" s="8">
        <v>0</v>
      </c>
      <c r="Y104" s="17">
        <f>IF(T104&gt;0,"YES",T104)</f>
        <v>0</v>
      </c>
      <c r="Z104" s="17">
        <f>IF(U104&gt;0,"YES",U104)</f>
        <v>0</v>
      </c>
      <c r="AA104" s="17">
        <f>IF(V104&gt;0,"YES",V104)</f>
        <v>0</v>
      </c>
      <c r="AB104" s="17">
        <f>IF(W104&gt;0,"YES",W104)</f>
        <v>0</v>
      </c>
      <c r="AC104" s="17">
        <f>IF(X104&gt;0,"YES",X104)</f>
        <v>0</v>
      </c>
      <c r="AD104" s="8">
        <v>1</v>
      </c>
      <c r="AE104" s="12">
        <f>AD104/G104</f>
        <v>9.0909090909090912E-2</v>
      </c>
      <c r="AF104" s="19">
        <f>IF(G104&gt;=35,1,0)</f>
        <v>0</v>
      </c>
      <c r="AG104" s="19">
        <f>IF(OR(I104&gt;=0.095,H104&gt;=10),1,0)</f>
        <v>0</v>
      </c>
      <c r="AH104" s="19">
        <f>IF(L104&gt;=0.495,1,0)</f>
        <v>0</v>
      </c>
      <c r="AI104" s="19">
        <f>IF(N104&gt;=0.395,1,0)</f>
        <v>0</v>
      </c>
      <c r="AJ104" s="19">
        <f>IF(P104&gt;=0.695,1,0)</f>
        <v>0</v>
      </c>
      <c r="AK104" s="19">
        <f>IF(R104&gt;=0.495,1,0)</f>
        <v>0</v>
      </c>
      <c r="AL104" s="19">
        <f>IF(S104&gt;=3,1,0)</f>
        <v>0</v>
      </c>
      <c r="AM104" s="8">
        <f>IF(OR(Y104="YES",Z104="YES",AA104="YES"),1,0)</f>
        <v>0</v>
      </c>
      <c r="AN104" s="8">
        <f>IF(OR(AB104="YES",AC104="YES"),1,0)</f>
        <v>0</v>
      </c>
      <c r="AO104" s="8">
        <f>IF(AE104&gt;=0.59,1,0)</f>
        <v>0</v>
      </c>
      <c r="AP104" s="8">
        <f>SUM(AF104:AO104)</f>
        <v>0</v>
      </c>
      <c r="AQ104"/>
    </row>
    <row r="105" spans="1:43" s="28" customFormat="1" hidden="1" x14ac:dyDescent="0.25">
      <c r="A105" s="8" t="s">
        <v>2324</v>
      </c>
      <c r="B105" s="8" t="s">
        <v>2325</v>
      </c>
      <c r="C105" s="9" t="s">
        <v>2148</v>
      </c>
      <c r="D105" s="10" t="s">
        <v>1617</v>
      </c>
      <c r="E105" s="8" t="s">
        <v>1618</v>
      </c>
      <c r="F105" s="11">
        <v>60</v>
      </c>
      <c r="G105" s="11">
        <v>83</v>
      </c>
      <c r="H105" s="11">
        <f>G105-F105</f>
        <v>23</v>
      </c>
      <c r="I105" s="52">
        <f>H105/F105</f>
        <v>0.38333333333333336</v>
      </c>
      <c r="J105" s="11">
        <v>6</v>
      </c>
      <c r="K105" s="11">
        <v>5</v>
      </c>
      <c r="L105" s="14">
        <f>IFERROR(K105/J105,"0%")</f>
        <v>0.83333333333333337</v>
      </c>
      <c r="M105" s="8">
        <v>1</v>
      </c>
      <c r="N105" s="12">
        <f>M105/G105</f>
        <v>1.2048192771084338E-2</v>
      </c>
      <c r="O105" s="8">
        <v>36</v>
      </c>
      <c r="P105" s="12">
        <f>O105/G105</f>
        <v>0.43373493975903615</v>
      </c>
      <c r="Q105" s="8">
        <v>12</v>
      </c>
      <c r="R105" s="12">
        <f>Q105/G105</f>
        <v>0.14457831325301204</v>
      </c>
      <c r="S105" s="8">
        <v>7</v>
      </c>
      <c r="T105" s="8">
        <v>0</v>
      </c>
      <c r="U105" s="8">
        <v>0</v>
      </c>
      <c r="V105" s="8"/>
      <c r="W105" s="8">
        <v>3</v>
      </c>
      <c r="X105" s="8">
        <v>0</v>
      </c>
      <c r="Y105" s="17">
        <f>IF(T105&gt;0,"YES",T105)</f>
        <v>0</v>
      </c>
      <c r="Z105" s="17">
        <f>IF(U105&gt;0,"YES",U105)</f>
        <v>0</v>
      </c>
      <c r="AA105" s="17">
        <f>IF(V105&gt;0,"YES",V105)</f>
        <v>0</v>
      </c>
      <c r="AB105" s="17" t="str">
        <f>IF(W105&gt;0,"YES",W105)</f>
        <v>YES</v>
      </c>
      <c r="AC105" s="17">
        <f>IF(X105&gt;0,"YES",X105)</f>
        <v>0</v>
      </c>
      <c r="AD105" s="8">
        <v>2</v>
      </c>
      <c r="AE105" s="12">
        <f>AD105/G105</f>
        <v>2.4096385542168676E-2</v>
      </c>
      <c r="AF105" s="19">
        <f>IF(G105&gt;=35,1,0)</f>
        <v>1</v>
      </c>
      <c r="AG105" s="19">
        <f>IF(OR(I105&gt;=0.095,H105&gt;=10),1,0)</f>
        <v>1</v>
      </c>
      <c r="AH105" s="19">
        <f>IF(L105&gt;=0.495,1,0)</f>
        <v>1</v>
      </c>
      <c r="AI105" s="19">
        <f>IF(N105&gt;=0.395,1,0)</f>
        <v>0</v>
      </c>
      <c r="AJ105" s="19">
        <f>IF(P105&gt;=0.695,1,0)</f>
        <v>0</v>
      </c>
      <c r="AK105" s="19">
        <f>IF(R105&gt;=0.495,1,0)</f>
        <v>0</v>
      </c>
      <c r="AL105" s="19">
        <f>IF(S105&gt;=3,1,0)</f>
        <v>1</v>
      </c>
      <c r="AM105" s="8">
        <f>IF(OR(Y105="YES",Z105="YES",AA105="YES"),1,0)</f>
        <v>0</v>
      </c>
      <c r="AN105" s="8">
        <f>IF(OR(AB105="YES",AC105="YES"),1,0)</f>
        <v>1</v>
      </c>
      <c r="AO105" s="8">
        <f>IF(AE105&gt;=0.59,1,0)</f>
        <v>0</v>
      </c>
      <c r="AP105" s="8">
        <f>SUM(AF105:AO105)</f>
        <v>5</v>
      </c>
      <c r="AQ105"/>
    </row>
    <row r="106" spans="1:43" s="28" customFormat="1" hidden="1" x14ac:dyDescent="0.25">
      <c r="A106" s="8" t="s">
        <v>2324</v>
      </c>
      <c r="B106" s="8" t="s">
        <v>2325</v>
      </c>
      <c r="C106" s="9" t="s">
        <v>2326</v>
      </c>
      <c r="D106" s="10" t="s">
        <v>965</v>
      </c>
      <c r="E106" s="8" t="s">
        <v>152</v>
      </c>
      <c r="F106" s="11">
        <v>57</v>
      </c>
      <c r="G106" s="11">
        <v>47</v>
      </c>
      <c r="H106" s="11">
        <f>G106-F106</f>
        <v>-10</v>
      </c>
      <c r="I106" s="52">
        <f>H106/F106</f>
        <v>-0.17543859649122806</v>
      </c>
      <c r="J106" s="11">
        <v>21</v>
      </c>
      <c r="K106" s="11">
        <v>10</v>
      </c>
      <c r="L106" s="14">
        <f>IFERROR(K106/J106,"0%")</f>
        <v>0.47619047619047616</v>
      </c>
      <c r="M106" s="8">
        <v>16</v>
      </c>
      <c r="N106" s="12">
        <f>M106/G106</f>
        <v>0.34042553191489361</v>
      </c>
      <c r="O106" s="8">
        <v>23</v>
      </c>
      <c r="P106" s="12">
        <f>O106/G106</f>
        <v>0.48936170212765956</v>
      </c>
      <c r="Q106" s="8">
        <v>23</v>
      </c>
      <c r="R106" s="12">
        <f>Q106/G106</f>
        <v>0.48936170212765956</v>
      </c>
      <c r="S106" s="8">
        <v>6</v>
      </c>
      <c r="T106" s="8">
        <v>0</v>
      </c>
      <c r="U106" s="8">
        <v>0</v>
      </c>
      <c r="V106" s="8"/>
      <c r="W106" s="8">
        <v>0</v>
      </c>
      <c r="X106" s="8">
        <v>0</v>
      </c>
      <c r="Y106" s="17">
        <f>IF(T106&gt;0,"YES",T106)</f>
        <v>0</v>
      </c>
      <c r="Z106" s="17">
        <f>IF(U106&gt;0,"YES",U106)</f>
        <v>0</v>
      </c>
      <c r="AA106" s="17">
        <f>IF(V106&gt;0,"YES",V106)</f>
        <v>0</v>
      </c>
      <c r="AB106" s="17">
        <f>IF(W106&gt;0,"YES",W106)</f>
        <v>0</v>
      </c>
      <c r="AC106" s="17">
        <f>IF(X106&gt;0,"YES",X106)</f>
        <v>0</v>
      </c>
      <c r="AD106" s="8">
        <v>11</v>
      </c>
      <c r="AE106" s="12">
        <f>AD106/G106</f>
        <v>0.23404255319148937</v>
      </c>
      <c r="AF106" s="19">
        <f>IF(G106&gt;=35,1,0)</f>
        <v>1</v>
      </c>
      <c r="AG106" s="19">
        <f>IF(OR(I106&gt;=0.095,H106&gt;=10),1,0)</f>
        <v>0</v>
      </c>
      <c r="AH106" s="19">
        <f>IF(L106&gt;=0.495,1,0)</f>
        <v>0</v>
      </c>
      <c r="AI106" s="19">
        <f>IF(N106&gt;=0.395,1,0)</f>
        <v>0</v>
      </c>
      <c r="AJ106" s="19">
        <f>IF(P106&gt;=0.695,1,0)</f>
        <v>0</v>
      </c>
      <c r="AK106" s="19">
        <f>IF(R106&gt;=0.495,1,0)</f>
        <v>0</v>
      </c>
      <c r="AL106" s="19">
        <f>IF(S106&gt;=3,1,0)</f>
        <v>1</v>
      </c>
      <c r="AM106" s="8">
        <f>IF(OR(Y106="YES",Z106="YES",AA106="YES"),1,0)</f>
        <v>0</v>
      </c>
      <c r="AN106" s="8">
        <f>IF(OR(AB106="YES",AC106="YES"),1,0)</f>
        <v>0</v>
      </c>
      <c r="AO106" s="8">
        <f>IF(AE106&gt;=0.59,1,0)</f>
        <v>0</v>
      </c>
      <c r="AP106" s="8">
        <f>SUM(AF106:AO106)</f>
        <v>2</v>
      </c>
      <c r="AQ106"/>
    </row>
    <row r="107" spans="1:43" s="28" customFormat="1" hidden="1" x14ac:dyDescent="0.25">
      <c r="A107" s="8" t="s">
        <v>2324</v>
      </c>
      <c r="B107" s="8" t="s">
        <v>2325</v>
      </c>
      <c r="C107" s="9" t="s">
        <v>2027</v>
      </c>
      <c r="D107" s="10" t="s">
        <v>945</v>
      </c>
      <c r="E107" s="8" t="s">
        <v>946</v>
      </c>
      <c r="F107" s="11">
        <v>37</v>
      </c>
      <c r="G107" s="11">
        <v>39</v>
      </c>
      <c r="H107" s="11">
        <f>G107-F107</f>
        <v>2</v>
      </c>
      <c r="I107" s="52">
        <f>H107/F107</f>
        <v>5.4054054054054057E-2</v>
      </c>
      <c r="J107" s="11">
        <v>17</v>
      </c>
      <c r="K107" s="11">
        <v>8</v>
      </c>
      <c r="L107" s="14">
        <f>IFERROR(K107/J107,"0%")</f>
        <v>0.47058823529411764</v>
      </c>
      <c r="M107" s="8">
        <v>18</v>
      </c>
      <c r="N107" s="12">
        <f>M107/G107</f>
        <v>0.46153846153846156</v>
      </c>
      <c r="O107" s="8">
        <v>22</v>
      </c>
      <c r="P107" s="12">
        <f>O107/G107</f>
        <v>0.5641025641025641</v>
      </c>
      <c r="Q107" s="8">
        <v>18</v>
      </c>
      <c r="R107" s="12">
        <f>Q107/G107</f>
        <v>0.46153846153846156</v>
      </c>
      <c r="S107" s="8">
        <v>5</v>
      </c>
      <c r="T107" s="8">
        <v>1</v>
      </c>
      <c r="U107" s="8">
        <v>0</v>
      </c>
      <c r="V107" s="8"/>
      <c r="W107" s="8">
        <v>1</v>
      </c>
      <c r="X107" s="8">
        <v>0</v>
      </c>
      <c r="Y107" s="17" t="str">
        <f>IF(T107&gt;0,"YES",T107)</f>
        <v>YES</v>
      </c>
      <c r="Z107" s="17">
        <f>IF(U107&gt;0,"YES",U107)</f>
        <v>0</v>
      </c>
      <c r="AA107" s="17">
        <f>IF(V107&gt;0,"YES",V107)</f>
        <v>0</v>
      </c>
      <c r="AB107" s="17" t="str">
        <f>IF(W107&gt;0,"YES",W107)</f>
        <v>YES</v>
      </c>
      <c r="AC107" s="17">
        <f>IF(X107&gt;0,"YES",X107)</f>
        <v>0</v>
      </c>
      <c r="AD107" s="8">
        <v>21</v>
      </c>
      <c r="AE107" s="12">
        <f>AD107/G107</f>
        <v>0.53846153846153844</v>
      </c>
      <c r="AF107" s="19">
        <f>IF(G107&gt;=35,1,0)</f>
        <v>1</v>
      </c>
      <c r="AG107" s="19">
        <f>IF(OR(I107&gt;=0.095,H107&gt;=10),1,0)</f>
        <v>0</v>
      </c>
      <c r="AH107" s="19">
        <f>IF(L107&gt;=0.495,1,0)</f>
        <v>0</v>
      </c>
      <c r="AI107" s="19">
        <f>IF(N107&gt;=0.395,1,0)</f>
        <v>1</v>
      </c>
      <c r="AJ107" s="19">
        <f>IF(P107&gt;=0.695,1,0)</f>
        <v>0</v>
      </c>
      <c r="AK107" s="19">
        <f>IF(R107&gt;=0.495,1,0)</f>
        <v>0</v>
      </c>
      <c r="AL107" s="19">
        <f>IF(S107&gt;=3,1,0)</f>
        <v>1</v>
      </c>
      <c r="AM107" s="8">
        <f>IF(OR(Y107="YES",Z107="YES",AA107="YES"),1,0)</f>
        <v>1</v>
      </c>
      <c r="AN107" s="8">
        <f>IF(OR(AB107="YES",AC107="YES"),1,0)</f>
        <v>1</v>
      </c>
      <c r="AO107" s="8">
        <f>IF(AE107&gt;=0.59,1,0)</f>
        <v>0</v>
      </c>
      <c r="AP107" s="8">
        <f>SUM(AF107:AO107)</f>
        <v>5</v>
      </c>
      <c r="AQ107"/>
    </row>
    <row r="108" spans="1:43" s="28" customFormat="1" hidden="1" x14ac:dyDescent="0.25">
      <c r="A108" s="8" t="s">
        <v>2324</v>
      </c>
      <c r="B108" s="8" t="s">
        <v>2325</v>
      </c>
      <c r="C108" s="9" t="s">
        <v>2128</v>
      </c>
      <c r="D108" s="10" t="s">
        <v>961</v>
      </c>
      <c r="E108" s="8" t="s">
        <v>962</v>
      </c>
      <c r="F108" s="11">
        <v>27</v>
      </c>
      <c r="G108" s="11">
        <v>28</v>
      </c>
      <c r="H108" s="11">
        <f>G108-F108</f>
        <v>1</v>
      </c>
      <c r="I108" s="52">
        <f>H108/F108</f>
        <v>3.7037037037037035E-2</v>
      </c>
      <c r="J108" s="11">
        <v>12</v>
      </c>
      <c r="K108" s="11">
        <v>2</v>
      </c>
      <c r="L108" s="14">
        <f>IFERROR(K108/J108,"0%")</f>
        <v>0.16666666666666666</v>
      </c>
      <c r="M108" s="8">
        <v>11</v>
      </c>
      <c r="N108" s="12">
        <f>M108/G108</f>
        <v>0.39285714285714285</v>
      </c>
      <c r="O108" s="8">
        <v>16</v>
      </c>
      <c r="P108" s="12">
        <f>O108/G108</f>
        <v>0.5714285714285714</v>
      </c>
      <c r="Q108" s="8">
        <v>12</v>
      </c>
      <c r="R108" s="12">
        <f>Q108/G108</f>
        <v>0.42857142857142855</v>
      </c>
      <c r="S108" s="8">
        <v>6</v>
      </c>
      <c r="T108" s="8">
        <v>0</v>
      </c>
      <c r="U108" s="8">
        <v>1</v>
      </c>
      <c r="V108" s="8"/>
      <c r="W108" s="8">
        <v>0</v>
      </c>
      <c r="X108" s="8">
        <v>0</v>
      </c>
      <c r="Y108" s="17">
        <f>IF(T108&gt;0,"YES",T108)</f>
        <v>0</v>
      </c>
      <c r="Z108" s="17" t="str">
        <f>IF(U108&gt;0,"YES",U108)</f>
        <v>YES</v>
      </c>
      <c r="AA108" s="17">
        <f>IF(V108&gt;0,"YES",V108)</f>
        <v>0</v>
      </c>
      <c r="AB108" s="17">
        <f>IF(W108&gt;0,"YES",W108)</f>
        <v>0</v>
      </c>
      <c r="AC108" s="17">
        <f>IF(X108&gt;0,"YES",X108)</f>
        <v>0</v>
      </c>
      <c r="AD108" s="8">
        <v>4</v>
      </c>
      <c r="AE108" s="12">
        <f>AD108/G108</f>
        <v>0.14285714285714285</v>
      </c>
      <c r="AF108" s="19">
        <f>IF(G108&gt;=35,1,0)</f>
        <v>0</v>
      </c>
      <c r="AG108" s="19">
        <f>IF(OR(I108&gt;=0.095,H108&gt;=10),1,0)</f>
        <v>0</v>
      </c>
      <c r="AH108" s="19">
        <f>IF(L108&gt;=0.495,1,0)</f>
        <v>0</v>
      </c>
      <c r="AI108" s="19">
        <f>IF(N108&gt;=0.395,1,0)</f>
        <v>0</v>
      </c>
      <c r="AJ108" s="19">
        <f>IF(P108&gt;=0.695,1,0)</f>
        <v>0</v>
      </c>
      <c r="AK108" s="19">
        <f>IF(R108&gt;=0.495,1,0)</f>
        <v>0</v>
      </c>
      <c r="AL108" s="19">
        <f>IF(S108&gt;=3,1,0)</f>
        <v>1</v>
      </c>
      <c r="AM108" s="8">
        <f>IF(OR(Y108="YES",Z108="YES",AA108="YES"),1,0)</f>
        <v>1</v>
      </c>
      <c r="AN108" s="8">
        <f>IF(OR(AB108="YES",AC108="YES"),1,0)</f>
        <v>0</v>
      </c>
      <c r="AO108" s="8">
        <f>IF(AE108&gt;=0.59,1,0)</f>
        <v>0</v>
      </c>
      <c r="AP108" s="8">
        <f>SUM(AF108:AO108)</f>
        <v>2</v>
      </c>
      <c r="AQ108"/>
    </row>
    <row r="109" spans="1:43" s="28" customFormat="1" hidden="1" x14ac:dyDescent="0.25">
      <c r="A109" s="8" t="s">
        <v>2324</v>
      </c>
      <c r="B109" s="8" t="s">
        <v>2325</v>
      </c>
      <c r="C109" s="9" t="s">
        <v>2065</v>
      </c>
      <c r="D109" s="10" t="s">
        <v>966</v>
      </c>
      <c r="E109" s="8" t="s">
        <v>967</v>
      </c>
      <c r="F109" s="11">
        <v>30</v>
      </c>
      <c r="G109" s="11">
        <v>26</v>
      </c>
      <c r="H109" s="11">
        <f>G109-F109</f>
        <v>-4</v>
      </c>
      <c r="I109" s="52">
        <f>H109/F109</f>
        <v>-0.13333333333333333</v>
      </c>
      <c r="J109" s="11">
        <v>11</v>
      </c>
      <c r="K109" s="11">
        <v>1</v>
      </c>
      <c r="L109" s="14">
        <f>IFERROR(K109/J109,"0%")</f>
        <v>9.0909090909090912E-2</v>
      </c>
      <c r="M109" s="8">
        <v>9</v>
      </c>
      <c r="N109" s="12">
        <f>M109/G109</f>
        <v>0.34615384615384615</v>
      </c>
      <c r="O109" s="8">
        <v>9</v>
      </c>
      <c r="P109" s="12">
        <f>O109/G109</f>
        <v>0.34615384615384615</v>
      </c>
      <c r="Q109" s="8">
        <v>10</v>
      </c>
      <c r="R109" s="12">
        <f>Q109/G109</f>
        <v>0.38461538461538464</v>
      </c>
      <c r="S109" s="8">
        <v>2</v>
      </c>
      <c r="T109" s="8">
        <v>0</v>
      </c>
      <c r="U109" s="8">
        <v>0</v>
      </c>
      <c r="V109" s="8"/>
      <c r="W109" s="8">
        <v>1</v>
      </c>
      <c r="X109" s="8">
        <v>0</v>
      </c>
      <c r="Y109" s="17">
        <f>IF(T109&gt;0,"YES",T109)</f>
        <v>0</v>
      </c>
      <c r="Z109" s="17">
        <f>IF(U109&gt;0,"YES",U109)</f>
        <v>0</v>
      </c>
      <c r="AA109" s="17">
        <f>IF(V109&gt;0,"YES",V109)</f>
        <v>0</v>
      </c>
      <c r="AB109" s="17" t="str">
        <f>IF(W109&gt;0,"YES",W109)</f>
        <v>YES</v>
      </c>
      <c r="AC109" s="17">
        <f>IF(X109&gt;0,"YES",X109)</f>
        <v>0</v>
      </c>
      <c r="AD109" s="8">
        <v>4</v>
      </c>
      <c r="AE109" s="12">
        <f>AD109/G109</f>
        <v>0.15384615384615385</v>
      </c>
      <c r="AF109" s="19">
        <f>IF(G109&gt;=35,1,0)</f>
        <v>0</v>
      </c>
      <c r="AG109" s="19">
        <f>IF(OR(I109&gt;=0.095,H109&gt;=10),1,0)</f>
        <v>0</v>
      </c>
      <c r="AH109" s="19">
        <f>IF(L109&gt;=0.495,1,0)</f>
        <v>0</v>
      </c>
      <c r="AI109" s="19">
        <f>IF(N109&gt;=0.395,1,0)</f>
        <v>0</v>
      </c>
      <c r="AJ109" s="19">
        <f>IF(P109&gt;=0.695,1,0)</f>
        <v>0</v>
      </c>
      <c r="AK109" s="19">
        <f>IF(R109&gt;=0.495,1,0)</f>
        <v>0</v>
      </c>
      <c r="AL109" s="19">
        <f>IF(S109&gt;=3,1,0)</f>
        <v>0</v>
      </c>
      <c r="AM109" s="8">
        <f>IF(OR(Y109="YES",Z109="YES",AA109="YES"),1,0)</f>
        <v>0</v>
      </c>
      <c r="AN109" s="8">
        <f>IF(OR(AB109="YES",AC109="YES"),1,0)</f>
        <v>1</v>
      </c>
      <c r="AO109" s="8">
        <f>IF(AE109&gt;=0.59,1,0)</f>
        <v>0</v>
      </c>
      <c r="AP109" s="8">
        <f>SUM(AF109:AO109)</f>
        <v>1</v>
      </c>
      <c r="AQ109"/>
    </row>
    <row r="110" spans="1:43" s="28" customFormat="1" hidden="1" x14ac:dyDescent="0.25">
      <c r="A110" s="8" t="s">
        <v>2324</v>
      </c>
      <c r="B110" s="8" t="s">
        <v>2325</v>
      </c>
      <c r="C110" s="9" t="s">
        <v>2329</v>
      </c>
      <c r="D110" s="10" t="s">
        <v>982</v>
      </c>
      <c r="E110" s="8" t="s">
        <v>983</v>
      </c>
      <c r="F110" s="11">
        <v>19</v>
      </c>
      <c r="G110" s="11">
        <v>26</v>
      </c>
      <c r="H110" s="11">
        <f>G110-F110</f>
        <v>7</v>
      </c>
      <c r="I110" s="52">
        <f>H110/F110</f>
        <v>0.36842105263157893</v>
      </c>
      <c r="J110" s="11">
        <v>14</v>
      </c>
      <c r="K110" s="11">
        <v>6</v>
      </c>
      <c r="L110" s="14">
        <f>IFERROR(K110/J110,"0%")</f>
        <v>0.42857142857142855</v>
      </c>
      <c r="M110" s="8">
        <v>10</v>
      </c>
      <c r="N110" s="12">
        <f>M110/G110</f>
        <v>0.38461538461538464</v>
      </c>
      <c r="O110" s="8">
        <v>12</v>
      </c>
      <c r="P110" s="12">
        <f>O110/G110</f>
        <v>0.46153846153846156</v>
      </c>
      <c r="Q110" s="8">
        <v>12</v>
      </c>
      <c r="R110" s="12">
        <f>Q110/G110</f>
        <v>0.46153846153846156</v>
      </c>
      <c r="S110" s="8">
        <v>3</v>
      </c>
      <c r="T110" s="8">
        <v>0</v>
      </c>
      <c r="U110" s="8">
        <v>1</v>
      </c>
      <c r="V110" s="8"/>
      <c r="W110" s="8">
        <v>2</v>
      </c>
      <c r="X110" s="8">
        <v>0</v>
      </c>
      <c r="Y110" s="17">
        <f>IF(T110&gt;0,"YES",T110)</f>
        <v>0</v>
      </c>
      <c r="Z110" s="17" t="str">
        <f>IF(U110&gt;0,"YES",U110)</f>
        <v>YES</v>
      </c>
      <c r="AA110" s="17">
        <f>IF(V110&gt;0,"YES",V110)</f>
        <v>0</v>
      </c>
      <c r="AB110" s="17" t="str">
        <f>IF(W110&gt;0,"YES",W110)</f>
        <v>YES</v>
      </c>
      <c r="AC110" s="17">
        <f>IF(X110&gt;0,"YES",X110)</f>
        <v>0</v>
      </c>
      <c r="AD110" s="8">
        <v>16</v>
      </c>
      <c r="AE110" s="12">
        <f>AD110/G110</f>
        <v>0.61538461538461542</v>
      </c>
      <c r="AF110" s="19">
        <f>IF(G110&gt;=35,1,0)</f>
        <v>0</v>
      </c>
      <c r="AG110" s="19">
        <f>IF(OR(I110&gt;=0.095,H110&gt;=10),1,0)</f>
        <v>1</v>
      </c>
      <c r="AH110" s="19">
        <f>IF(L110&gt;=0.495,1,0)</f>
        <v>0</v>
      </c>
      <c r="AI110" s="19">
        <f>IF(N110&gt;=0.395,1,0)</f>
        <v>0</v>
      </c>
      <c r="AJ110" s="19">
        <f>IF(P110&gt;=0.695,1,0)</f>
        <v>0</v>
      </c>
      <c r="AK110" s="19">
        <f>IF(R110&gt;=0.495,1,0)</f>
        <v>0</v>
      </c>
      <c r="AL110" s="19">
        <f>IF(S110&gt;=3,1,0)</f>
        <v>1</v>
      </c>
      <c r="AM110" s="8">
        <f>IF(OR(Y110="YES",Z110="YES",AA110="YES"),1,0)</f>
        <v>1</v>
      </c>
      <c r="AN110" s="8">
        <f>IF(OR(AB110="YES",AC110="YES"),1,0)</f>
        <v>1</v>
      </c>
      <c r="AO110" s="8">
        <f>IF(AE110&gt;=0.59,1,0)</f>
        <v>1</v>
      </c>
      <c r="AP110" s="8">
        <f>SUM(AF110:AO110)</f>
        <v>5</v>
      </c>
      <c r="AQ110"/>
    </row>
    <row r="111" spans="1:43" s="28" customFormat="1" x14ac:dyDescent="0.25">
      <c r="A111" s="8" t="s">
        <v>2324</v>
      </c>
      <c r="B111" s="8" t="s">
        <v>2325</v>
      </c>
      <c r="C111" s="9" t="s">
        <v>2163</v>
      </c>
      <c r="D111" s="10" t="s">
        <v>947</v>
      </c>
      <c r="E111" s="8" t="s">
        <v>948</v>
      </c>
      <c r="F111" s="11">
        <v>69</v>
      </c>
      <c r="G111" s="11">
        <v>77</v>
      </c>
      <c r="H111" s="11">
        <f>G111-F111</f>
        <v>8</v>
      </c>
      <c r="I111" s="52">
        <f>H111/F111</f>
        <v>0.11594202898550725</v>
      </c>
      <c r="J111" s="11">
        <v>27</v>
      </c>
      <c r="K111" s="11">
        <v>20</v>
      </c>
      <c r="L111" s="14">
        <f>IFERROR(K111/J111,"0%")</f>
        <v>0.7407407407407407</v>
      </c>
      <c r="M111" s="8">
        <v>39</v>
      </c>
      <c r="N111" s="12">
        <f>M111/G111</f>
        <v>0.50649350649350644</v>
      </c>
      <c r="O111" s="8">
        <v>48</v>
      </c>
      <c r="P111" s="12">
        <f>O111/G111</f>
        <v>0.62337662337662336</v>
      </c>
      <c r="Q111" s="8">
        <v>43</v>
      </c>
      <c r="R111" s="12">
        <f>Q111/G111</f>
        <v>0.55844155844155841</v>
      </c>
      <c r="S111" s="8">
        <v>14</v>
      </c>
      <c r="T111" s="8">
        <v>0</v>
      </c>
      <c r="U111" s="8">
        <v>1</v>
      </c>
      <c r="V111" s="8"/>
      <c r="W111" s="8">
        <v>1</v>
      </c>
      <c r="X111" s="8">
        <v>0</v>
      </c>
      <c r="Y111" s="17">
        <f>IF(T111&gt;0,"YES",T111)</f>
        <v>0</v>
      </c>
      <c r="Z111" s="17" t="str">
        <f>IF(U111&gt;0,"YES",U111)</f>
        <v>YES</v>
      </c>
      <c r="AA111" s="17">
        <f>IF(V111&gt;0,"YES",V111)</f>
        <v>0</v>
      </c>
      <c r="AB111" s="17" t="str">
        <f>IF(W111&gt;0,"YES",W111)</f>
        <v>YES</v>
      </c>
      <c r="AC111" s="17">
        <f>IF(X111&gt;0,"YES",X111)</f>
        <v>0</v>
      </c>
      <c r="AD111" s="8">
        <v>30</v>
      </c>
      <c r="AE111" s="12">
        <f>AD111/G111</f>
        <v>0.38961038961038963</v>
      </c>
      <c r="AF111" s="19">
        <f>IF(G111&gt;=35,1,0)</f>
        <v>1</v>
      </c>
      <c r="AG111" s="19">
        <f>IF(OR(I111&gt;=0.095,H111&gt;=10),1,0)</f>
        <v>1</v>
      </c>
      <c r="AH111" s="19">
        <f>IF(L111&gt;=0.495,1,0)</f>
        <v>1</v>
      </c>
      <c r="AI111" s="19">
        <f>IF(N111&gt;=0.395,1,0)</f>
        <v>1</v>
      </c>
      <c r="AJ111" s="19">
        <f>IF(P111&gt;=0.695,1,0)</f>
        <v>0</v>
      </c>
      <c r="AK111" s="19">
        <f>IF(R111&gt;=0.495,1,0)</f>
        <v>1</v>
      </c>
      <c r="AL111" s="19">
        <f>IF(S111&gt;=3,1,0)</f>
        <v>1</v>
      </c>
      <c r="AM111" s="8">
        <f>IF(OR(Y111="YES",Z111="YES",AA111="YES"),1,0)</f>
        <v>1</v>
      </c>
      <c r="AN111" s="8">
        <f>IF(OR(AB111="YES",AC111="YES"),1,0)</f>
        <v>1</v>
      </c>
      <c r="AO111" s="8">
        <f>IF(AE111&gt;=0.59,1,0)</f>
        <v>0</v>
      </c>
      <c r="AP111" s="8">
        <f>SUM(AF111:AO111)</f>
        <v>8</v>
      </c>
      <c r="AQ111"/>
    </row>
    <row r="112" spans="1:43" s="28" customFormat="1" x14ac:dyDescent="0.25">
      <c r="A112" s="8" t="s">
        <v>2324</v>
      </c>
      <c r="B112" s="8" t="s">
        <v>2325</v>
      </c>
      <c r="C112" s="9" t="s">
        <v>2221</v>
      </c>
      <c r="D112" s="10" t="s">
        <v>953</v>
      </c>
      <c r="E112" s="8" t="s">
        <v>954</v>
      </c>
      <c r="F112" s="11">
        <v>10</v>
      </c>
      <c r="G112" s="11">
        <v>17</v>
      </c>
      <c r="H112" s="11">
        <f>G112-F112</f>
        <v>7</v>
      </c>
      <c r="I112" s="52">
        <f>H112/F112</f>
        <v>0.7</v>
      </c>
      <c r="J112" s="11">
        <v>4</v>
      </c>
      <c r="K112" s="11">
        <v>2</v>
      </c>
      <c r="L112" s="14">
        <f>IFERROR(K112/J112,"0%")</f>
        <v>0.5</v>
      </c>
      <c r="M112" s="8">
        <v>15</v>
      </c>
      <c r="N112" s="12">
        <f>M112/G112</f>
        <v>0.88235294117647056</v>
      </c>
      <c r="O112" s="8">
        <v>12</v>
      </c>
      <c r="P112" s="12">
        <f>O112/G112</f>
        <v>0.70588235294117652</v>
      </c>
      <c r="Q112" s="8">
        <v>13</v>
      </c>
      <c r="R112" s="12">
        <f>Q112/G112</f>
        <v>0.76470588235294112</v>
      </c>
      <c r="S112" s="8">
        <v>3</v>
      </c>
      <c r="T112" s="8">
        <v>0</v>
      </c>
      <c r="U112" s="8">
        <v>0</v>
      </c>
      <c r="V112" s="8"/>
      <c r="W112" s="8">
        <v>1</v>
      </c>
      <c r="X112" s="8">
        <v>0</v>
      </c>
      <c r="Y112" s="17">
        <f>IF(T112&gt;0,"YES",T112)</f>
        <v>0</v>
      </c>
      <c r="Z112" s="17">
        <f>IF(U112&gt;0,"YES",U112)</f>
        <v>0</v>
      </c>
      <c r="AA112" s="17">
        <f>IF(V112&gt;0,"YES",V112)</f>
        <v>0</v>
      </c>
      <c r="AB112" s="17" t="str">
        <f>IF(W112&gt;0,"YES",W112)</f>
        <v>YES</v>
      </c>
      <c r="AC112" s="17">
        <f>IF(X112&gt;0,"YES",X112)</f>
        <v>0</v>
      </c>
      <c r="AD112" s="8">
        <v>2</v>
      </c>
      <c r="AE112" s="12">
        <f>AD112/G112</f>
        <v>0.11764705882352941</v>
      </c>
      <c r="AF112" s="19">
        <f>IF(G112&gt;=35,1,0)</f>
        <v>0</v>
      </c>
      <c r="AG112" s="19">
        <f>IF(OR(I112&gt;=0.095,H112&gt;=10),1,0)</f>
        <v>1</v>
      </c>
      <c r="AH112" s="19">
        <f>IF(L112&gt;=0.495,1,0)</f>
        <v>1</v>
      </c>
      <c r="AI112" s="19">
        <f>IF(N112&gt;=0.395,1,0)</f>
        <v>1</v>
      </c>
      <c r="AJ112" s="19">
        <f>IF(P112&gt;=0.695,1,0)</f>
        <v>1</v>
      </c>
      <c r="AK112" s="19">
        <f>IF(R112&gt;=0.495,1,0)</f>
        <v>1</v>
      </c>
      <c r="AL112" s="19">
        <f>IF(S112&gt;=3,1,0)</f>
        <v>1</v>
      </c>
      <c r="AM112" s="8">
        <f>IF(OR(Y112="YES",Z112="YES",AA112="YES"),1,0)</f>
        <v>0</v>
      </c>
      <c r="AN112" s="8">
        <f>IF(OR(AB112="YES",AC112="YES"),1,0)</f>
        <v>1</v>
      </c>
      <c r="AO112" s="8">
        <f>IF(AE112&gt;=0.59,1,0)</f>
        <v>0</v>
      </c>
      <c r="AP112" s="8">
        <f>SUM(AF112:AO112)</f>
        <v>7</v>
      </c>
      <c r="AQ112"/>
    </row>
    <row r="113" spans="1:43" s="28" customFormat="1" x14ac:dyDescent="0.25">
      <c r="A113" s="8" t="s">
        <v>2324</v>
      </c>
      <c r="B113" s="8" t="s">
        <v>2325</v>
      </c>
      <c r="C113" s="9" t="s">
        <v>2143</v>
      </c>
      <c r="D113" s="10" t="s">
        <v>957</v>
      </c>
      <c r="E113" s="8" t="s">
        <v>958</v>
      </c>
      <c r="F113" s="11">
        <v>47</v>
      </c>
      <c r="G113" s="11">
        <v>40</v>
      </c>
      <c r="H113" s="11">
        <f>G113-F113</f>
        <v>-7</v>
      </c>
      <c r="I113" s="52">
        <f>H113/F113</f>
        <v>-0.14893617021276595</v>
      </c>
      <c r="J113" s="11">
        <v>15</v>
      </c>
      <c r="K113" s="11">
        <v>9</v>
      </c>
      <c r="L113" s="14">
        <f>IFERROR(K113/J113,"0%")</f>
        <v>0.6</v>
      </c>
      <c r="M113" s="8">
        <v>22</v>
      </c>
      <c r="N113" s="12">
        <f>M113/G113</f>
        <v>0.55000000000000004</v>
      </c>
      <c r="O113" s="8">
        <v>37</v>
      </c>
      <c r="P113" s="12">
        <f>O113/G113</f>
        <v>0.92500000000000004</v>
      </c>
      <c r="Q113" s="8">
        <v>23</v>
      </c>
      <c r="R113" s="12">
        <f>Q113/G113</f>
        <v>0.57499999999999996</v>
      </c>
      <c r="S113" s="8">
        <v>4</v>
      </c>
      <c r="T113" s="8">
        <v>0</v>
      </c>
      <c r="U113" s="8">
        <v>0</v>
      </c>
      <c r="V113" s="8"/>
      <c r="W113" s="8">
        <v>3</v>
      </c>
      <c r="X113" s="8">
        <v>0</v>
      </c>
      <c r="Y113" s="17">
        <f>IF(T113&gt;0,"YES",T113)</f>
        <v>0</v>
      </c>
      <c r="Z113" s="17">
        <f>IF(U113&gt;0,"YES",U113)</f>
        <v>0</v>
      </c>
      <c r="AA113" s="17">
        <f>IF(V113&gt;0,"YES",V113)</f>
        <v>0</v>
      </c>
      <c r="AB113" s="17" t="str">
        <f>IF(W113&gt;0,"YES",W113)</f>
        <v>YES</v>
      </c>
      <c r="AC113" s="17">
        <f>IF(X113&gt;0,"YES",X113)</f>
        <v>0</v>
      </c>
      <c r="AD113" s="8">
        <v>21</v>
      </c>
      <c r="AE113" s="12">
        <f>AD113/G113</f>
        <v>0.52500000000000002</v>
      </c>
      <c r="AF113" s="19">
        <f>IF(G113&gt;=35,1,0)</f>
        <v>1</v>
      </c>
      <c r="AG113" s="19">
        <f>IF(OR(I113&gt;=0.095,H113&gt;=10),1,0)</f>
        <v>0</v>
      </c>
      <c r="AH113" s="19">
        <f>IF(L113&gt;=0.495,1,0)</f>
        <v>1</v>
      </c>
      <c r="AI113" s="19">
        <f>IF(N113&gt;=0.395,1,0)</f>
        <v>1</v>
      </c>
      <c r="AJ113" s="19">
        <f>IF(P113&gt;=0.695,1,0)</f>
        <v>1</v>
      </c>
      <c r="AK113" s="19">
        <f>IF(R113&gt;=0.495,1,0)</f>
        <v>1</v>
      </c>
      <c r="AL113" s="19">
        <f>IF(S113&gt;=3,1,0)</f>
        <v>1</v>
      </c>
      <c r="AM113" s="8">
        <f>IF(OR(Y113="YES",Z113="YES",AA113="YES"),1,0)</f>
        <v>0</v>
      </c>
      <c r="AN113" s="8">
        <f>IF(OR(AB113="YES",AC113="YES"),1,0)</f>
        <v>1</v>
      </c>
      <c r="AO113" s="8">
        <f>IF(AE113&gt;=0.59,1,0)</f>
        <v>0</v>
      </c>
      <c r="AP113" s="8">
        <f>SUM(AF113:AO113)</f>
        <v>7</v>
      </c>
      <c r="AQ113"/>
    </row>
    <row r="114" spans="1:43" s="28" customFormat="1" x14ac:dyDescent="0.25">
      <c r="A114" s="8" t="s">
        <v>2324</v>
      </c>
      <c r="B114" s="8" t="s">
        <v>2325</v>
      </c>
      <c r="C114" s="9" t="s">
        <v>2159</v>
      </c>
      <c r="D114" s="10" t="s">
        <v>959</v>
      </c>
      <c r="E114" s="8" t="s">
        <v>960</v>
      </c>
      <c r="F114" s="11">
        <v>29</v>
      </c>
      <c r="G114" s="11">
        <v>24</v>
      </c>
      <c r="H114" s="11">
        <f>G114-F114</f>
        <v>-5</v>
      </c>
      <c r="I114" s="52">
        <f>H114/F114</f>
        <v>-0.17241379310344829</v>
      </c>
      <c r="J114" s="11">
        <v>5</v>
      </c>
      <c r="K114" s="11">
        <v>2</v>
      </c>
      <c r="L114" s="14">
        <f>IFERROR(K114/J114,"0%")</f>
        <v>0.4</v>
      </c>
      <c r="M114" s="8">
        <v>14</v>
      </c>
      <c r="N114" s="12">
        <f>M114/G114</f>
        <v>0.58333333333333337</v>
      </c>
      <c r="O114" s="8">
        <v>20</v>
      </c>
      <c r="P114" s="12">
        <f>O114/G114</f>
        <v>0.83333333333333337</v>
      </c>
      <c r="Q114" s="8">
        <v>14</v>
      </c>
      <c r="R114" s="12">
        <f>Q114/G114</f>
        <v>0.58333333333333337</v>
      </c>
      <c r="S114" s="8">
        <v>4</v>
      </c>
      <c r="T114" s="8">
        <v>0</v>
      </c>
      <c r="U114" s="8">
        <v>1</v>
      </c>
      <c r="V114" s="8"/>
      <c r="W114" s="8">
        <v>2</v>
      </c>
      <c r="X114" s="8">
        <v>1</v>
      </c>
      <c r="Y114" s="17">
        <f>IF(T114&gt;0,"YES",T114)</f>
        <v>0</v>
      </c>
      <c r="Z114" s="17" t="str">
        <f>IF(U114&gt;0,"YES",U114)</f>
        <v>YES</v>
      </c>
      <c r="AA114" s="17">
        <f>IF(V114&gt;0,"YES",V114)</f>
        <v>0</v>
      </c>
      <c r="AB114" s="17" t="str">
        <f>IF(W114&gt;0,"YES",W114)</f>
        <v>YES</v>
      </c>
      <c r="AC114" s="17" t="str">
        <f>IF(X114&gt;0,"YES",X114)</f>
        <v>YES</v>
      </c>
      <c r="AD114" s="8">
        <v>7</v>
      </c>
      <c r="AE114" s="12">
        <f>AD114/G114</f>
        <v>0.29166666666666669</v>
      </c>
      <c r="AF114" s="19">
        <f>IF(G114&gt;=35,1,0)</f>
        <v>0</v>
      </c>
      <c r="AG114" s="19">
        <f>IF(OR(I114&gt;=0.095,H114&gt;=10),1,0)</f>
        <v>0</v>
      </c>
      <c r="AH114" s="19">
        <f>IF(L114&gt;=0.495,1,0)</f>
        <v>0</v>
      </c>
      <c r="AI114" s="19">
        <f>IF(N114&gt;=0.395,1,0)</f>
        <v>1</v>
      </c>
      <c r="AJ114" s="19">
        <f>IF(P114&gt;=0.695,1,0)</f>
        <v>1</v>
      </c>
      <c r="AK114" s="19">
        <f>IF(R114&gt;=0.495,1,0)</f>
        <v>1</v>
      </c>
      <c r="AL114" s="19">
        <f>IF(S114&gt;=3,1,0)</f>
        <v>1</v>
      </c>
      <c r="AM114" s="8">
        <f>IF(OR(Y114="YES",Z114="YES",AA114="YES"),1,0)</f>
        <v>1</v>
      </c>
      <c r="AN114" s="8">
        <f>IF(OR(AB114="YES",AC114="YES"),1,0)</f>
        <v>1</v>
      </c>
      <c r="AO114" s="8">
        <f>IF(AE114&gt;=0.59,1,0)</f>
        <v>0</v>
      </c>
      <c r="AP114" s="8">
        <f>SUM(AF114:AO114)</f>
        <v>6</v>
      </c>
      <c r="AQ114"/>
    </row>
    <row r="115" spans="1:43" s="28" customFormat="1" x14ac:dyDescent="0.25">
      <c r="A115" s="8" t="s">
        <v>2324</v>
      </c>
      <c r="B115" s="8" t="s">
        <v>2325</v>
      </c>
      <c r="C115" s="9" t="s">
        <v>2195</v>
      </c>
      <c r="D115" s="10" t="s">
        <v>963</v>
      </c>
      <c r="E115" s="8" t="s">
        <v>964</v>
      </c>
      <c r="F115" s="11">
        <v>55</v>
      </c>
      <c r="G115" s="11">
        <v>61</v>
      </c>
      <c r="H115" s="11">
        <f>G115-F115</f>
        <v>6</v>
      </c>
      <c r="I115" s="52">
        <f>H115/F115</f>
        <v>0.10909090909090909</v>
      </c>
      <c r="J115" s="11">
        <v>20</v>
      </c>
      <c r="K115" s="11">
        <v>12</v>
      </c>
      <c r="L115" s="14">
        <f>IFERROR(K115/J115,"0%")</f>
        <v>0.6</v>
      </c>
      <c r="M115" s="8">
        <v>20</v>
      </c>
      <c r="N115" s="12">
        <f>M115/G115</f>
        <v>0.32786885245901637</v>
      </c>
      <c r="O115" s="8">
        <v>36</v>
      </c>
      <c r="P115" s="12">
        <f>O115/G115</f>
        <v>0.5901639344262295</v>
      </c>
      <c r="Q115" s="8">
        <v>31</v>
      </c>
      <c r="R115" s="12">
        <f>Q115/G115</f>
        <v>0.50819672131147542</v>
      </c>
      <c r="S115" s="8">
        <v>8</v>
      </c>
      <c r="T115" s="8">
        <v>0</v>
      </c>
      <c r="U115" s="8">
        <v>1</v>
      </c>
      <c r="V115" s="8"/>
      <c r="W115" s="8">
        <v>1</v>
      </c>
      <c r="X115" s="8">
        <v>0</v>
      </c>
      <c r="Y115" s="17">
        <f>IF(T115&gt;0,"YES",T115)</f>
        <v>0</v>
      </c>
      <c r="Z115" s="17" t="str">
        <f>IF(U115&gt;0,"YES",U115)</f>
        <v>YES</v>
      </c>
      <c r="AA115" s="17">
        <f>IF(V115&gt;0,"YES",V115)</f>
        <v>0</v>
      </c>
      <c r="AB115" s="17" t="str">
        <f>IF(W115&gt;0,"YES",W115)</f>
        <v>YES</v>
      </c>
      <c r="AC115" s="17">
        <f>IF(X115&gt;0,"YES",X115)</f>
        <v>0</v>
      </c>
      <c r="AD115" s="8">
        <v>26</v>
      </c>
      <c r="AE115" s="12">
        <f>AD115/G115</f>
        <v>0.42622950819672129</v>
      </c>
      <c r="AF115" s="19">
        <f>IF(G115&gt;=35,1,0)</f>
        <v>1</v>
      </c>
      <c r="AG115" s="19">
        <f>IF(OR(I115&gt;=0.095,H115&gt;=10),1,0)</f>
        <v>1</v>
      </c>
      <c r="AH115" s="19">
        <f>IF(L115&gt;=0.495,1,0)</f>
        <v>1</v>
      </c>
      <c r="AI115" s="19">
        <f>IF(N115&gt;=0.395,1,0)</f>
        <v>0</v>
      </c>
      <c r="AJ115" s="19">
        <f>IF(P115&gt;=0.695,1,0)</f>
        <v>0</v>
      </c>
      <c r="AK115" s="19">
        <f>IF(R115&gt;=0.495,1,0)</f>
        <v>1</v>
      </c>
      <c r="AL115" s="19">
        <f>IF(S115&gt;=3,1,0)</f>
        <v>1</v>
      </c>
      <c r="AM115" s="8">
        <f>IF(OR(Y115="YES",Z115="YES",AA115="YES"),1,0)</f>
        <v>1</v>
      </c>
      <c r="AN115" s="8">
        <f>IF(OR(AB115="YES",AC115="YES"),1,0)</f>
        <v>1</v>
      </c>
      <c r="AO115" s="8">
        <f>IF(AE115&gt;=0.59,1,0)</f>
        <v>0</v>
      </c>
      <c r="AP115" s="8">
        <f>SUM(AF115:AO115)</f>
        <v>7</v>
      </c>
      <c r="AQ115"/>
    </row>
    <row r="116" spans="1:43" s="28" customFormat="1" x14ac:dyDescent="0.25">
      <c r="A116" s="8" t="s">
        <v>2324</v>
      </c>
      <c r="B116" s="8" t="s">
        <v>2325</v>
      </c>
      <c r="C116" s="9" t="s">
        <v>2222</v>
      </c>
      <c r="D116" s="10" t="s">
        <v>968</v>
      </c>
      <c r="E116" s="8" t="s">
        <v>969</v>
      </c>
      <c r="F116" s="11">
        <v>94</v>
      </c>
      <c r="G116" s="11">
        <v>104</v>
      </c>
      <c r="H116" s="11">
        <f>G116-F116</f>
        <v>10</v>
      </c>
      <c r="I116" s="52">
        <f>H116/F116</f>
        <v>0.10638297872340426</v>
      </c>
      <c r="J116" s="11">
        <v>52</v>
      </c>
      <c r="K116" s="11">
        <v>33</v>
      </c>
      <c r="L116" s="14">
        <f>IFERROR(K116/J116,"0%")</f>
        <v>0.63461538461538458</v>
      </c>
      <c r="M116" s="8">
        <v>30</v>
      </c>
      <c r="N116" s="12">
        <f>M116/G116</f>
        <v>0.28846153846153844</v>
      </c>
      <c r="O116" s="8">
        <v>49</v>
      </c>
      <c r="P116" s="12">
        <f>O116/G116</f>
        <v>0.47115384615384615</v>
      </c>
      <c r="Q116" s="8">
        <v>39</v>
      </c>
      <c r="R116" s="12">
        <f>Q116/G116</f>
        <v>0.375</v>
      </c>
      <c r="S116" s="8">
        <v>9</v>
      </c>
      <c r="T116" s="8">
        <v>0</v>
      </c>
      <c r="U116" s="8">
        <v>1</v>
      </c>
      <c r="V116" s="8"/>
      <c r="W116" s="8">
        <v>4</v>
      </c>
      <c r="X116" s="8">
        <v>1</v>
      </c>
      <c r="Y116" s="17">
        <f>IF(T116&gt;0,"YES",T116)</f>
        <v>0</v>
      </c>
      <c r="Z116" s="17" t="str">
        <f>IF(U116&gt;0,"YES",U116)</f>
        <v>YES</v>
      </c>
      <c r="AA116" s="17">
        <f>IF(V116&gt;0,"YES",V116)</f>
        <v>0</v>
      </c>
      <c r="AB116" s="17" t="str">
        <f>IF(W116&gt;0,"YES",W116)</f>
        <v>YES</v>
      </c>
      <c r="AC116" s="17" t="str">
        <f>IF(X116&gt;0,"YES",X116)</f>
        <v>YES</v>
      </c>
      <c r="AD116" s="8">
        <v>29</v>
      </c>
      <c r="AE116" s="12">
        <f>AD116/G116</f>
        <v>0.27884615384615385</v>
      </c>
      <c r="AF116" s="19">
        <f>IF(G116&gt;=35,1,0)</f>
        <v>1</v>
      </c>
      <c r="AG116" s="19">
        <f>IF(OR(I116&gt;=0.095,H116&gt;=10),1,0)</f>
        <v>1</v>
      </c>
      <c r="AH116" s="19">
        <f>IF(L116&gt;=0.495,1,0)</f>
        <v>1</v>
      </c>
      <c r="AI116" s="19">
        <f>IF(N116&gt;=0.395,1,0)</f>
        <v>0</v>
      </c>
      <c r="AJ116" s="19">
        <f>IF(P116&gt;=0.695,1,0)</f>
        <v>0</v>
      </c>
      <c r="AK116" s="19">
        <f>IF(R116&gt;=0.495,1,0)</f>
        <v>0</v>
      </c>
      <c r="AL116" s="19">
        <f>IF(S116&gt;=3,1,0)</f>
        <v>1</v>
      </c>
      <c r="AM116" s="8">
        <f>IF(OR(Y116="YES",Z116="YES",AA116="YES"),1,0)</f>
        <v>1</v>
      </c>
      <c r="AN116" s="8">
        <f>IF(OR(AB116="YES",AC116="YES"),1,0)</f>
        <v>1</v>
      </c>
      <c r="AO116" s="8">
        <f>IF(AE116&gt;=0.59,1,0)</f>
        <v>0</v>
      </c>
      <c r="AP116" s="8">
        <f>SUM(AF116:AO116)</f>
        <v>6</v>
      </c>
      <c r="AQ116"/>
    </row>
    <row r="117" spans="1:43" s="28" customFormat="1" x14ac:dyDescent="0.25">
      <c r="A117" s="8" t="s">
        <v>2324</v>
      </c>
      <c r="B117" s="8" t="s">
        <v>2325</v>
      </c>
      <c r="C117" s="9" t="s">
        <v>2327</v>
      </c>
      <c r="D117" s="10" t="s">
        <v>972</v>
      </c>
      <c r="E117" s="8" t="s">
        <v>973</v>
      </c>
      <c r="F117" s="11">
        <v>27</v>
      </c>
      <c r="G117" s="11">
        <v>45</v>
      </c>
      <c r="H117" s="11">
        <f>G117-F117</f>
        <v>18</v>
      </c>
      <c r="I117" s="52">
        <f>H117/F117</f>
        <v>0.66666666666666663</v>
      </c>
      <c r="J117" s="11">
        <v>19</v>
      </c>
      <c r="K117" s="11">
        <v>16</v>
      </c>
      <c r="L117" s="14">
        <f>IFERROR(K117/J117,"0%")</f>
        <v>0.84210526315789469</v>
      </c>
      <c r="M117" s="8">
        <v>17</v>
      </c>
      <c r="N117" s="12">
        <f>M117/G117</f>
        <v>0.37777777777777777</v>
      </c>
      <c r="O117" s="8">
        <v>29</v>
      </c>
      <c r="P117" s="12">
        <f>O117/G117</f>
        <v>0.64444444444444449</v>
      </c>
      <c r="Q117" s="8">
        <v>17</v>
      </c>
      <c r="R117" s="12">
        <f>Q117/G117</f>
        <v>0.37777777777777777</v>
      </c>
      <c r="S117" s="8">
        <v>7</v>
      </c>
      <c r="T117" s="8">
        <v>0</v>
      </c>
      <c r="U117" s="8">
        <v>1</v>
      </c>
      <c r="V117" s="8"/>
      <c r="W117" s="8">
        <v>1</v>
      </c>
      <c r="X117" s="8">
        <v>1</v>
      </c>
      <c r="Y117" s="17">
        <f>IF(T117&gt;0,"YES",T117)</f>
        <v>0</v>
      </c>
      <c r="Z117" s="17" t="str">
        <f>IF(U117&gt;0,"YES",U117)</f>
        <v>YES</v>
      </c>
      <c r="AA117" s="17">
        <f>IF(V117&gt;0,"YES",V117)</f>
        <v>0</v>
      </c>
      <c r="AB117" s="17" t="str">
        <f>IF(W117&gt;0,"YES",W117)</f>
        <v>YES</v>
      </c>
      <c r="AC117" s="17" t="str">
        <f>IF(X117&gt;0,"YES",X117)</f>
        <v>YES</v>
      </c>
      <c r="AD117" s="8">
        <v>27</v>
      </c>
      <c r="AE117" s="12">
        <f>AD117/G117</f>
        <v>0.6</v>
      </c>
      <c r="AF117" s="19">
        <f>IF(G117&gt;=35,1,0)</f>
        <v>1</v>
      </c>
      <c r="AG117" s="19">
        <f>IF(OR(I117&gt;=0.095,H117&gt;=10),1,0)</f>
        <v>1</v>
      </c>
      <c r="AH117" s="19">
        <f>IF(L117&gt;=0.495,1,0)</f>
        <v>1</v>
      </c>
      <c r="AI117" s="19">
        <f>IF(N117&gt;=0.395,1,0)</f>
        <v>0</v>
      </c>
      <c r="AJ117" s="19">
        <f>IF(P117&gt;=0.695,1,0)</f>
        <v>0</v>
      </c>
      <c r="AK117" s="19">
        <f>IF(R117&gt;=0.495,1,0)</f>
        <v>0</v>
      </c>
      <c r="AL117" s="19">
        <f>IF(S117&gt;=3,1,0)</f>
        <v>1</v>
      </c>
      <c r="AM117" s="8">
        <f>IF(OR(Y117="YES",Z117="YES",AA117="YES"),1,0)</f>
        <v>1</v>
      </c>
      <c r="AN117" s="8">
        <f>IF(OR(AB117="YES",AC117="YES"),1,0)</f>
        <v>1</v>
      </c>
      <c r="AO117" s="8">
        <f>IF(AE117&gt;=0.59,1,0)</f>
        <v>1</v>
      </c>
      <c r="AP117" s="8">
        <f>SUM(AF117:AO117)</f>
        <v>7</v>
      </c>
      <c r="AQ117"/>
    </row>
    <row r="118" spans="1:43" s="28" customFormat="1" x14ac:dyDescent="0.25">
      <c r="A118" s="8" t="s">
        <v>2324</v>
      </c>
      <c r="B118" s="8" t="s">
        <v>2325</v>
      </c>
      <c r="C118" s="9" t="s">
        <v>2223</v>
      </c>
      <c r="D118" s="10" t="s">
        <v>974</v>
      </c>
      <c r="E118" s="8" t="s">
        <v>975</v>
      </c>
      <c r="F118" s="11">
        <v>35</v>
      </c>
      <c r="G118" s="11">
        <v>52</v>
      </c>
      <c r="H118" s="11">
        <f>G118-F118</f>
        <v>17</v>
      </c>
      <c r="I118" s="52">
        <f>H118/F118</f>
        <v>0.48571428571428571</v>
      </c>
      <c r="J118" s="11">
        <v>22</v>
      </c>
      <c r="K118" s="11">
        <v>16</v>
      </c>
      <c r="L118" s="14">
        <f>IFERROR(K118/J118,"0%")</f>
        <v>0.72727272727272729</v>
      </c>
      <c r="M118" s="8">
        <v>28</v>
      </c>
      <c r="N118" s="12">
        <f>M118/G118</f>
        <v>0.53846153846153844</v>
      </c>
      <c r="O118" s="8">
        <v>33</v>
      </c>
      <c r="P118" s="12">
        <f>O118/G118</f>
        <v>0.63461538461538458</v>
      </c>
      <c r="Q118" s="8">
        <v>27</v>
      </c>
      <c r="R118" s="12">
        <f>Q118/G118</f>
        <v>0.51923076923076927</v>
      </c>
      <c r="S118" s="8">
        <v>6</v>
      </c>
      <c r="T118" s="8">
        <v>0</v>
      </c>
      <c r="U118" s="8">
        <v>0</v>
      </c>
      <c r="V118" s="8"/>
      <c r="W118" s="8">
        <v>1</v>
      </c>
      <c r="X118" s="8">
        <v>0</v>
      </c>
      <c r="Y118" s="17">
        <f>IF(T118&gt;0,"YES",T118)</f>
        <v>0</v>
      </c>
      <c r="Z118" s="17">
        <f>IF(U118&gt;0,"YES",U118)</f>
        <v>0</v>
      </c>
      <c r="AA118" s="17">
        <f>IF(V118&gt;0,"YES",V118)</f>
        <v>0</v>
      </c>
      <c r="AB118" s="17" t="str">
        <f>IF(W118&gt;0,"YES",W118)</f>
        <v>YES</v>
      </c>
      <c r="AC118" s="17">
        <f>IF(X118&gt;0,"YES",X118)</f>
        <v>0</v>
      </c>
      <c r="AD118" s="8">
        <v>35</v>
      </c>
      <c r="AE118" s="12">
        <f>AD118/G118</f>
        <v>0.67307692307692313</v>
      </c>
      <c r="AF118" s="19">
        <f>IF(G118&gt;=35,1,0)</f>
        <v>1</v>
      </c>
      <c r="AG118" s="19">
        <f>IF(OR(I118&gt;=0.095,H118&gt;=10),1,0)</f>
        <v>1</v>
      </c>
      <c r="AH118" s="19">
        <f>IF(L118&gt;=0.495,1,0)</f>
        <v>1</v>
      </c>
      <c r="AI118" s="19">
        <f>IF(N118&gt;=0.395,1,0)</f>
        <v>1</v>
      </c>
      <c r="AJ118" s="19">
        <f>IF(P118&gt;=0.695,1,0)</f>
        <v>0</v>
      </c>
      <c r="AK118" s="19">
        <f>IF(R118&gt;=0.495,1,0)</f>
        <v>1</v>
      </c>
      <c r="AL118" s="19">
        <f>IF(S118&gt;=3,1,0)</f>
        <v>1</v>
      </c>
      <c r="AM118" s="8">
        <f>IF(OR(Y118="YES",Z118="YES",AA118="YES"),1,0)</f>
        <v>0</v>
      </c>
      <c r="AN118" s="8">
        <f>IF(OR(AB118="YES",AC118="YES"),1,0)</f>
        <v>1</v>
      </c>
      <c r="AO118" s="8">
        <f>IF(AE118&gt;=0.59,1,0)</f>
        <v>1</v>
      </c>
      <c r="AP118" s="8">
        <f>SUM(AF118:AO118)</f>
        <v>8</v>
      </c>
      <c r="AQ118"/>
    </row>
    <row r="119" spans="1:43" s="28" customFormat="1" x14ac:dyDescent="0.25">
      <c r="A119" s="8" t="s">
        <v>2324</v>
      </c>
      <c r="B119" s="8" t="s">
        <v>2325</v>
      </c>
      <c r="C119" s="9" t="s">
        <v>2038</v>
      </c>
      <c r="D119" s="10" t="s">
        <v>980</v>
      </c>
      <c r="E119" s="8" t="s">
        <v>981</v>
      </c>
      <c r="F119" s="11">
        <v>50</v>
      </c>
      <c r="G119" s="11">
        <v>53</v>
      </c>
      <c r="H119" s="11">
        <f>G119-F119</f>
        <v>3</v>
      </c>
      <c r="I119" s="52">
        <f>H119/F119</f>
        <v>0.06</v>
      </c>
      <c r="J119" s="11">
        <v>25</v>
      </c>
      <c r="K119" s="11">
        <v>16</v>
      </c>
      <c r="L119" s="14">
        <f>IFERROR(K119/J119,"0%")</f>
        <v>0.64</v>
      </c>
      <c r="M119" s="8">
        <v>30</v>
      </c>
      <c r="N119" s="12">
        <f>M119/G119</f>
        <v>0.56603773584905659</v>
      </c>
      <c r="O119" s="8">
        <v>38</v>
      </c>
      <c r="P119" s="12">
        <f>O119/G119</f>
        <v>0.71698113207547165</v>
      </c>
      <c r="Q119" s="8">
        <v>30</v>
      </c>
      <c r="R119" s="12">
        <f>Q119/G119</f>
        <v>0.56603773584905659</v>
      </c>
      <c r="S119" s="8">
        <v>12</v>
      </c>
      <c r="T119" s="8">
        <v>0</v>
      </c>
      <c r="U119" s="8">
        <v>0</v>
      </c>
      <c r="V119" s="8"/>
      <c r="W119" s="8">
        <v>1</v>
      </c>
      <c r="X119" s="8">
        <v>0</v>
      </c>
      <c r="Y119" s="17">
        <f>IF(T119&gt;0,"YES",T119)</f>
        <v>0</v>
      </c>
      <c r="Z119" s="17">
        <f>IF(U119&gt;0,"YES",U119)</f>
        <v>0</v>
      </c>
      <c r="AA119" s="17">
        <f>IF(V119&gt;0,"YES",V119)</f>
        <v>0</v>
      </c>
      <c r="AB119" s="17" t="str">
        <f>IF(W119&gt;0,"YES",W119)</f>
        <v>YES</v>
      </c>
      <c r="AC119" s="17">
        <f>IF(X119&gt;0,"YES",X119)</f>
        <v>0</v>
      </c>
      <c r="AD119" s="8">
        <v>20</v>
      </c>
      <c r="AE119" s="12">
        <f>AD119/G119</f>
        <v>0.37735849056603776</v>
      </c>
      <c r="AF119" s="19">
        <f>IF(G119&gt;=35,1,0)</f>
        <v>1</v>
      </c>
      <c r="AG119" s="19">
        <f>IF(OR(I119&gt;=0.095,H119&gt;=10),1,0)</f>
        <v>0</v>
      </c>
      <c r="AH119" s="19">
        <f>IF(L119&gt;=0.495,1,0)</f>
        <v>1</v>
      </c>
      <c r="AI119" s="19">
        <f>IF(N119&gt;=0.395,1,0)</f>
        <v>1</v>
      </c>
      <c r="AJ119" s="19">
        <f>IF(P119&gt;=0.695,1,0)</f>
        <v>1</v>
      </c>
      <c r="AK119" s="19">
        <f>IF(R119&gt;=0.495,1,0)</f>
        <v>1</v>
      </c>
      <c r="AL119" s="19">
        <f>IF(S119&gt;=3,1,0)</f>
        <v>1</v>
      </c>
      <c r="AM119" s="8">
        <f>IF(OR(Y119="YES",Z119="YES",AA119="YES"),1,0)</f>
        <v>0</v>
      </c>
      <c r="AN119" s="8">
        <f>IF(OR(AB119="YES",AC119="YES"),1,0)</f>
        <v>1</v>
      </c>
      <c r="AO119" s="8">
        <f>IF(AE119&gt;=0.59,1,0)</f>
        <v>0</v>
      </c>
      <c r="AP119" s="8">
        <f>SUM(AF119:AO119)</f>
        <v>7</v>
      </c>
      <c r="AQ119"/>
    </row>
    <row r="120" spans="1:43" s="28" customFormat="1" x14ac:dyDescent="0.25">
      <c r="A120" s="8" t="s">
        <v>2324</v>
      </c>
      <c r="B120" s="8" t="s">
        <v>2325</v>
      </c>
      <c r="C120" s="9" t="s">
        <v>1970</v>
      </c>
      <c r="D120" s="10" t="s">
        <v>984</v>
      </c>
      <c r="E120" s="8" t="s">
        <v>985</v>
      </c>
      <c r="F120" s="11">
        <v>18</v>
      </c>
      <c r="G120" s="11">
        <v>17</v>
      </c>
      <c r="H120" s="11">
        <f>G120-F120</f>
        <v>-1</v>
      </c>
      <c r="I120" s="52">
        <f>H120/F120</f>
        <v>-5.5555555555555552E-2</v>
      </c>
      <c r="J120" s="11">
        <v>6</v>
      </c>
      <c r="K120" s="11">
        <v>5</v>
      </c>
      <c r="L120" s="14">
        <f>IFERROR(K120/J120,"0%")</f>
        <v>0.83333333333333337</v>
      </c>
      <c r="M120" s="8">
        <v>10</v>
      </c>
      <c r="N120" s="12">
        <f>M120/G120</f>
        <v>0.58823529411764708</v>
      </c>
      <c r="O120" s="8">
        <v>14</v>
      </c>
      <c r="P120" s="12">
        <f>O120/G120</f>
        <v>0.82352941176470584</v>
      </c>
      <c r="Q120" s="8">
        <v>10</v>
      </c>
      <c r="R120" s="12">
        <f>Q120/G120</f>
        <v>0.58823529411764708</v>
      </c>
      <c r="S120" s="8">
        <v>3</v>
      </c>
      <c r="T120" s="8">
        <v>0</v>
      </c>
      <c r="U120" s="8">
        <v>0</v>
      </c>
      <c r="V120" s="8"/>
      <c r="W120" s="8">
        <v>1</v>
      </c>
      <c r="X120" s="8">
        <v>1</v>
      </c>
      <c r="Y120" s="17">
        <f>IF(T120&gt;0,"YES",T120)</f>
        <v>0</v>
      </c>
      <c r="Z120" s="17">
        <f>IF(U120&gt;0,"YES",U120)</f>
        <v>0</v>
      </c>
      <c r="AA120" s="17">
        <f>IF(V120&gt;0,"YES",V120)</f>
        <v>0</v>
      </c>
      <c r="AB120" s="17" t="str">
        <f>IF(W120&gt;0,"YES",W120)</f>
        <v>YES</v>
      </c>
      <c r="AC120" s="17" t="str">
        <f>IF(X120&gt;0,"YES",X120)</f>
        <v>YES</v>
      </c>
      <c r="AD120" s="8">
        <v>2</v>
      </c>
      <c r="AE120" s="12">
        <f>AD120/G120</f>
        <v>0.11764705882352941</v>
      </c>
      <c r="AF120" s="19">
        <f>IF(G120&gt;=35,1,0)</f>
        <v>0</v>
      </c>
      <c r="AG120" s="19">
        <f>IF(OR(I120&gt;=0.095,H120&gt;=10),1,0)</f>
        <v>0</v>
      </c>
      <c r="AH120" s="19">
        <f>IF(L120&gt;=0.495,1,0)</f>
        <v>1</v>
      </c>
      <c r="AI120" s="19">
        <f>IF(N120&gt;=0.395,1,0)</f>
        <v>1</v>
      </c>
      <c r="AJ120" s="19">
        <f>IF(P120&gt;=0.695,1,0)</f>
        <v>1</v>
      </c>
      <c r="AK120" s="19">
        <f>IF(R120&gt;=0.495,1,0)</f>
        <v>1</v>
      </c>
      <c r="AL120" s="19">
        <f>IF(S120&gt;=3,1,0)</f>
        <v>1</v>
      </c>
      <c r="AM120" s="8">
        <f>IF(OR(Y120="YES",Z120="YES",AA120="YES"),1,0)</f>
        <v>0</v>
      </c>
      <c r="AN120" s="8">
        <f>IF(OR(AB120="YES",AC120="YES"),1,0)</f>
        <v>1</v>
      </c>
      <c r="AO120" s="8">
        <f>IF(AE120&gt;=0.59,1,0)</f>
        <v>0</v>
      </c>
      <c r="AP120" s="8">
        <f>SUM(AF120:AO120)</f>
        <v>6</v>
      </c>
      <c r="AQ120"/>
    </row>
    <row r="121" spans="1:43" s="28" customFormat="1" x14ac:dyDescent="0.25">
      <c r="A121" s="8" t="s">
        <v>2324</v>
      </c>
      <c r="B121" s="8" t="s">
        <v>2325</v>
      </c>
      <c r="C121" s="9" t="s">
        <v>2010</v>
      </c>
      <c r="D121" s="10" t="s">
        <v>988</v>
      </c>
      <c r="E121" s="8" t="s">
        <v>1616</v>
      </c>
      <c r="F121" s="11">
        <v>23</v>
      </c>
      <c r="G121" s="11">
        <v>19</v>
      </c>
      <c r="H121" s="11">
        <f>G121-F121</f>
        <v>-4</v>
      </c>
      <c r="I121" s="52">
        <f>H121/F121</f>
        <v>-0.17391304347826086</v>
      </c>
      <c r="J121" s="11">
        <v>10</v>
      </c>
      <c r="K121" s="11">
        <v>7</v>
      </c>
      <c r="L121" s="14">
        <f>IFERROR(K121/J121,"0%")</f>
        <v>0.7</v>
      </c>
      <c r="M121" s="8">
        <v>9</v>
      </c>
      <c r="N121" s="12">
        <f>M121/G121</f>
        <v>0.47368421052631576</v>
      </c>
      <c r="O121" s="8">
        <v>17</v>
      </c>
      <c r="P121" s="12">
        <f>O121/G121</f>
        <v>0.89473684210526316</v>
      </c>
      <c r="Q121" s="8">
        <v>8</v>
      </c>
      <c r="R121" s="12">
        <f>Q121/G121</f>
        <v>0.42105263157894735</v>
      </c>
      <c r="S121" s="8">
        <v>8</v>
      </c>
      <c r="T121" s="8">
        <v>0</v>
      </c>
      <c r="U121" s="8">
        <v>1</v>
      </c>
      <c r="V121" s="8"/>
      <c r="W121" s="8">
        <v>1</v>
      </c>
      <c r="X121" s="8">
        <v>0</v>
      </c>
      <c r="Y121" s="17">
        <f>IF(T121&gt;0,"YES",T121)</f>
        <v>0</v>
      </c>
      <c r="Z121" s="17" t="str">
        <f>IF(U121&gt;0,"YES",U121)</f>
        <v>YES</v>
      </c>
      <c r="AA121" s="17">
        <f>IF(V121&gt;0,"YES",V121)</f>
        <v>0</v>
      </c>
      <c r="AB121" s="17" t="str">
        <f>IF(W121&gt;0,"YES",W121)</f>
        <v>YES</v>
      </c>
      <c r="AC121" s="17">
        <f>IF(X121&gt;0,"YES",X121)</f>
        <v>0</v>
      </c>
      <c r="AD121" s="8">
        <v>11</v>
      </c>
      <c r="AE121" s="12">
        <f>AD121/G121</f>
        <v>0.57894736842105265</v>
      </c>
      <c r="AF121" s="19">
        <f>IF(G121&gt;=35,1,0)</f>
        <v>0</v>
      </c>
      <c r="AG121" s="19">
        <f>IF(OR(I121&gt;=0.095,H121&gt;=10),1,0)</f>
        <v>0</v>
      </c>
      <c r="AH121" s="19">
        <f>IF(L121&gt;=0.495,1,0)</f>
        <v>1</v>
      </c>
      <c r="AI121" s="19">
        <f>IF(N121&gt;=0.395,1,0)</f>
        <v>1</v>
      </c>
      <c r="AJ121" s="19">
        <f>IF(P121&gt;=0.695,1,0)</f>
        <v>1</v>
      </c>
      <c r="AK121" s="19">
        <f>IF(R121&gt;=0.495,1,0)</f>
        <v>0</v>
      </c>
      <c r="AL121" s="19">
        <f>IF(S121&gt;=3,1,0)</f>
        <v>1</v>
      </c>
      <c r="AM121" s="8">
        <f>IF(OR(Y121="YES",Z121="YES",AA121="YES"),1,0)</f>
        <v>1</v>
      </c>
      <c r="AN121" s="8">
        <f>IF(OR(AB121="YES",AC121="YES"),1,0)</f>
        <v>1</v>
      </c>
      <c r="AO121" s="8">
        <f>IF(AE121&gt;=0.59,1,0)</f>
        <v>0</v>
      </c>
      <c r="AP121" s="8">
        <f>SUM(AF121:AO121)</f>
        <v>6</v>
      </c>
      <c r="AQ121"/>
    </row>
    <row r="122" spans="1:43" s="28" customFormat="1" hidden="1" x14ac:dyDescent="0.25">
      <c r="A122" s="8" t="s">
        <v>2324</v>
      </c>
      <c r="B122" s="8" t="s">
        <v>2325</v>
      </c>
      <c r="C122" s="9" t="s">
        <v>2039</v>
      </c>
      <c r="D122" s="10" t="s">
        <v>986</v>
      </c>
      <c r="E122" s="8" t="s">
        <v>987</v>
      </c>
      <c r="F122" s="11">
        <v>12</v>
      </c>
      <c r="G122" s="11">
        <v>23</v>
      </c>
      <c r="H122" s="11">
        <f>G122-F122</f>
        <v>11</v>
      </c>
      <c r="I122" s="52">
        <f>H122/F122</f>
        <v>0.91666666666666663</v>
      </c>
      <c r="J122" s="11">
        <v>5</v>
      </c>
      <c r="K122" s="11">
        <v>1</v>
      </c>
      <c r="L122" s="14">
        <f>IFERROR(K122/J122,"0%")</f>
        <v>0.2</v>
      </c>
      <c r="M122" s="8">
        <v>9</v>
      </c>
      <c r="N122" s="12">
        <f>M122/G122</f>
        <v>0.39130434782608697</v>
      </c>
      <c r="O122" s="8">
        <v>16</v>
      </c>
      <c r="P122" s="12">
        <f>O122/G122</f>
        <v>0.69565217391304346</v>
      </c>
      <c r="Q122" s="8">
        <v>6</v>
      </c>
      <c r="R122" s="12">
        <f>Q122/G122</f>
        <v>0.2608695652173913</v>
      </c>
      <c r="S122" s="8">
        <v>3</v>
      </c>
      <c r="T122" s="8">
        <v>0</v>
      </c>
      <c r="U122" s="8">
        <v>0</v>
      </c>
      <c r="V122" s="8"/>
      <c r="W122" s="8">
        <v>0</v>
      </c>
      <c r="X122" s="8">
        <v>0</v>
      </c>
      <c r="Y122" s="17">
        <f>IF(T122&gt;0,"YES",T122)</f>
        <v>0</v>
      </c>
      <c r="Z122" s="17">
        <f>IF(U122&gt;0,"YES",U122)</f>
        <v>0</v>
      </c>
      <c r="AA122" s="17">
        <f>IF(V122&gt;0,"YES",V122)</f>
        <v>0</v>
      </c>
      <c r="AB122" s="17">
        <f>IF(W122&gt;0,"YES",W122)</f>
        <v>0</v>
      </c>
      <c r="AC122" s="17">
        <f>IF(X122&gt;0,"YES",X122)</f>
        <v>0</v>
      </c>
      <c r="AD122" s="8">
        <v>13</v>
      </c>
      <c r="AE122" s="12">
        <f>AD122/G122</f>
        <v>0.56521739130434778</v>
      </c>
      <c r="AF122" s="19">
        <f>IF(G122&gt;=35,1,0)</f>
        <v>0</v>
      </c>
      <c r="AG122" s="19">
        <f>IF(OR(I122&gt;=0.095,H122&gt;=10),1,0)</f>
        <v>1</v>
      </c>
      <c r="AH122" s="19">
        <f>IF(L122&gt;=0.495,1,0)</f>
        <v>0</v>
      </c>
      <c r="AI122" s="19">
        <f>IF(N122&gt;=0.395,1,0)</f>
        <v>0</v>
      </c>
      <c r="AJ122" s="19">
        <f>IF(P122&gt;=0.695,1,0)</f>
        <v>1</v>
      </c>
      <c r="AK122" s="19">
        <f>IF(R122&gt;=0.495,1,0)</f>
        <v>0</v>
      </c>
      <c r="AL122" s="19">
        <f>IF(S122&gt;=3,1,0)</f>
        <v>1</v>
      </c>
      <c r="AM122" s="8">
        <f>IF(OR(Y122="YES",Z122="YES",AA122="YES"),1,0)</f>
        <v>0</v>
      </c>
      <c r="AN122" s="8">
        <f>IF(OR(AB122="YES",AC122="YES"),1,0)</f>
        <v>0</v>
      </c>
      <c r="AO122" s="8">
        <f>IF(AE122&gt;=0.59,1,0)</f>
        <v>0</v>
      </c>
      <c r="AP122" s="8">
        <f>SUM(AF122:AO122)</f>
        <v>3</v>
      </c>
      <c r="AQ122"/>
    </row>
    <row r="123" spans="1:43" s="28" customFormat="1" hidden="1" x14ac:dyDescent="0.25">
      <c r="A123" s="8" t="s">
        <v>2324</v>
      </c>
      <c r="B123" s="8" t="s">
        <v>2325</v>
      </c>
      <c r="C123" s="9" t="s">
        <v>1989</v>
      </c>
      <c r="D123" s="10" t="s">
        <v>1614</v>
      </c>
      <c r="E123" s="8" t="s">
        <v>1615</v>
      </c>
      <c r="F123" s="11">
        <v>21</v>
      </c>
      <c r="G123" s="11">
        <v>22</v>
      </c>
      <c r="H123" s="11">
        <f>G123-F123</f>
        <v>1</v>
      </c>
      <c r="I123" s="52">
        <f>H123/F123</f>
        <v>4.7619047619047616E-2</v>
      </c>
      <c r="J123" s="11">
        <v>2</v>
      </c>
      <c r="K123" s="11">
        <v>2</v>
      </c>
      <c r="L123" s="14">
        <f>IFERROR(K123/J123,"0%")</f>
        <v>1</v>
      </c>
      <c r="M123" s="8">
        <v>6</v>
      </c>
      <c r="N123" s="12">
        <f>M123/G123</f>
        <v>0.27272727272727271</v>
      </c>
      <c r="O123" s="8">
        <v>6</v>
      </c>
      <c r="P123" s="12">
        <f>O123/G123</f>
        <v>0.27272727272727271</v>
      </c>
      <c r="Q123" s="8">
        <v>6</v>
      </c>
      <c r="R123" s="12">
        <f>Q123/G123</f>
        <v>0.27272727272727271</v>
      </c>
      <c r="S123" s="8">
        <v>2</v>
      </c>
      <c r="T123" s="8">
        <v>0</v>
      </c>
      <c r="U123" s="8">
        <v>1</v>
      </c>
      <c r="V123" s="8"/>
      <c r="W123" s="8">
        <v>0</v>
      </c>
      <c r="X123" s="8">
        <v>0</v>
      </c>
      <c r="Y123" s="17">
        <f>IF(T123&gt;0,"YES",T123)</f>
        <v>0</v>
      </c>
      <c r="Z123" s="17" t="str">
        <f>IF(U123&gt;0,"YES",U123)</f>
        <v>YES</v>
      </c>
      <c r="AA123" s="17">
        <f>IF(V123&gt;0,"YES",V123)</f>
        <v>0</v>
      </c>
      <c r="AB123" s="17">
        <f>IF(W123&gt;0,"YES",W123)</f>
        <v>0</v>
      </c>
      <c r="AC123" s="17">
        <f>IF(X123&gt;0,"YES",X123)</f>
        <v>0</v>
      </c>
      <c r="AD123" s="8">
        <v>6</v>
      </c>
      <c r="AE123" s="12">
        <f>AD123/G123</f>
        <v>0.27272727272727271</v>
      </c>
      <c r="AF123" s="19">
        <f>IF(G123&gt;=35,1,0)</f>
        <v>0</v>
      </c>
      <c r="AG123" s="19">
        <f>IF(OR(I123&gt;=0.095,H123&gt;=10),1,0)</f>
        <v>0</v>
      </c>
      <c r="AH123" s="19">
        <f>IF(L123&gt;=0.495,1,0)</f>
        <v>1</v>
      </c>
      <c r="AI123" s="19">
        <f>IF(N123&gt;=0.395,1,0)</f>
        <v>0</v>
      </c>
      <c r="AJ123" s="19">
        <f>IF(P123&gt;=0.695,1,0)</f>
        <v>0</v>
      </c>
      <c r="AK123" s="19">
        <f>IF(R123&gt;=0.495,1,0)</f>
        <v>0</v>
      </c>
      <c r="AL123" s="19">
        <f>IF(S123&gt;=3,1,0)</f>
        <v>0</v>
      </c>
      <c r="AM123" s="8">
        <f>IF(OR(Y123="YES",Z123="YES",AA123="YES"),1,0)</f>
        <v>1</v>
      </c>
      <c r="AN123" s="8">
        <f>IF(OR(AB123="YES",AC123="YES"),1,0)</f>
        <v>0</v>
      </c>
      <c r="AO123" s="8">
        <f>IF(AE123&gt;=0.59,1,0)</f>
        <v>0</v>
      </c>
      <c r="AP123" s="8">
        <f>SUM(AF123:AO123)</f>
        <v>2</v>
      </c>
      <c r="AQ123"/>
    </row>
    <row r="124" spans="1:43" s="28" customFormat="1" hidden="1" x14ac:dyDescent="0.25">
      <c r="A124" s="8" t="s">
        <v>2324</v>
      </c>
      <c r="B124" s="8" t="s">
        <v>2325</v>
      </c>
      <c r="C124" s="9" t="s">
        <v>2026</v>
      </c>
      <c r="D124" s="10" t="s">
        <v>941</v>
      </c>
      <c r="E124" s="8" t="s">
        <v>942</v>
      </c>
      <c r="F124" s="11">
        <v>30</v>
      </c>
      <c r="G124" s="11">
        <v>20</v>
      </c>
      <c r="H124" s="11">
        <f>G124-F124</f>
        <v>-10</v>
      </c>
      <c r="I124" s="52">
        <f>H124/F124</f>
        <v>-0.33333333333333331</v>
      </c>
      <c r="J124" s="11">
        <v>30</v>
      </c>
      <c r="K124" s="11">
        <v>7</v>
      </c>
      <c r="L124" s="14">
        <f>IFERROR(K124/J124,"0%")</f>
        <v>0.23333333333333334</v>
      </c>
      <c r="M124" s="8">
        <v>7</v>
      </c>
      <c r="N124" s="12">
        <f>M124/G124</f>
        <v>0.35</v>
      </c>
      <c r="O124" s="8">
        <v>14</v>
      </c>
      <c r="P124" s="12">
        <f>O124/G124</f>
        <v>0.7</v>
      </c>
      <c r="Q124" s="8">
        <v>9</v>
      </c>
      <c r="R124" s="12">
        <f>Q124/G124</f>
        <v>0.45</v>
      </c>
      <c r="S124" s="8">
        <v>2</v>
      </c>
      <c r="T124" s="8">
        <v>0</v>
      </c>
      <c r="U124" s="8">
        <v>1</v>
      </c>
      <c r="V124" s="8"/>
      <c r="W124" s="8">
        <v>0</v>
      </c>
      <c r="X124" s="8">
        <v>0</v>
      </c>
      <c r="Y124" s="17">
        <f>IF(T124&gt;0,"YES",T124)</f>
        <v>0</v>
      </c>
      <c r="Z124" s="17" t="str">
        <f>IF(U124&gt;0,"YES",U124)</f>
        <v>YES</v>
      </c>
      <c r="AA124" s="17">
        <f>IF(V124&gt;0,"YES",V124)</f>
        <v>0</v>
      </c>
      <c r="AB124" s="17">
        <f>IF(W124&gt;0,"YES",W124)</f>
        <v>0</v>
      </c>
      <c r="AC124" s="17">
        <f>IF(X124&gt;0,"YES",X124)</f>
        <v>0</v>
      </c>
      <c r="AD124" s="8">
        <v>8</v>
      </c>
      <c r="AE124" s="12">
        <f>AD124/G124</f>
        <v>0.4</v>
      </c>
      <c r="AF124" s="19">
        <f>IF(G124&gt;=35,1,0)</f>
        <v>0</v>
      </c>
      <c r="AG124" s="19">
        <f>IF(OR(I124&gt;=0.095,H124&gt;=10),1,0)</f>
        <v>0</v>
      </c>
      <c r="AH124" s="19">
        <f>IF(L124&gt;=0.495,1,0)</f>
        <v>0</v>
      </c>
      <c r="AI124" s="19">
        <f>IF(N124&gt;=0.395,1,0)</f>
        <v>0</v>
      </c>
      <c r="AJ124" s="19">
        <f>IF(P124&gt;=0.695,1,0)</f>
        <v>1</v>
      </c>
      <c r="AK124" s="19">
        <f>IF(R124&gt;=0.495,1,0)</f>
        <v>0</v>
      </c>
      <c r="AL124" s="19">
        <f>IF(S124&gt;=3,1,0)</f>
        <v>0</v>
      </c>
      <c r="AM124" s="8">
        <f>IF(OR(Y124="YES",Z124="YES",AA124="YES"),1,0)</f>
        <v>1</v>
      </c>
      <c r="AN124" s="8">
        <f>IF(OR(AB124="YES",AC124="YES"),1,0)</f>
        <v>0</v>
      </c>
      <c r="AO124" s="8">
        <f>IF(AE124&gt;=0.59,1,0)</f>
        <v>0</v>
      </c>
      <c r="AP124" s="8">
        <f>SUM(AF124:AO124)</f>
        <v>2</v>
      </c>
      <c r="AQ124"/>
    </row>
    <row r="125" spans="1:43" s="28" customFormat="1" hidden="1" x14ac:dyDescent="0.25">
      <c r="A125" s="8" t="s">
        <v>2324</v>
      </c>
      <c r="B125" s="8" t="s">
        <v>2325</v>
      </c>
      <c r="C125" s="9" t="s">
        <v>2328</v>
      </c>
      <c r="D125" s="10" t="s">
        <v>976</v>
      </c>
      <c r="E125" s="8" t="s">
        <v>977</v>
      </c>
      <c r="F125" s="11">
        <v>17</v>
      </c>
      <c r="G125" s="11">
        <v>20</v>
      </c>
      <c r="H125" s="11">
        <f>G125-F125</f>
        <v>3</v>
      </c>
      <c r="I125" s="52">
        <f>H125/F125</f>
        <v>0.17647058823529413</v>
      </c>
      <c r="J125" s="11">
        <v>7</v>
      </c>
      <c r="K125" s="11">
        <v>3</v>
      </c>
      <c r="L125" s="14">
        <f>IFERROR(K125/J125,"0%")</f>
        <v>0.42857142857142855</v>
      </c>
      <c r="M125" s="8">
        <v>4</v>
      </c>
      <c r="N125" s="12">
        <f>M125/G125</f>
        <v>0.2</v>
      </c>
      <c r="O125" s="8">
        <v>11</v>
      </c>
      <c r="P125" s="12">
        <f>O125/G125</f>
        <v>0.55000000000000004</v>
      </c>
      <c r="Q125" s="8">
        <v>6</v>
      </c>
      <c r="R125" s="12">
        <f>Q125/G125</f>
        <v>0.3</v>
      </c>
      <c r="S125" s="8">
        <v>2</v>
      </c>
      <c r="T125" s="8">
        <v>0</v>
      </c>
      <c r="U125" s="8">
        <v>0</v>
      </c>
      <c r="V125" s="8"/>
      <c r="W125" s="8">
        <v>0</v>
      </c>
      <c r="X125" s="8">
        <v>0</v>
      </c>
      <c r="Y125" s="17">
        <f>IF(T125&gt;0,"YES",T125)</f>
        <v>0</v>
      </c>
      <c r="Z125" s="17">
        <f>IF(U125&gt;0,"YES",U125)</f>
        <v>0</v>
      </c>
      <c r="AA125" s="17">
        <f>IF(V125&gt;0,"YES",V125)</f>
        <v>0</v>
      </c>
      <c r="AB125" s="17">
        <f>IF(W125&gt;0,"YES",W125)</f>
        <v>0</v>
      </c>
      <c r="AC125" s="17">
        <f>IF(X125&gt;0,"YES",X125)</f>
        <v>0</v>
      </c>
      <c r="AD125" s="8">
        <v>4</v>
      </c>
      <c r="AE125" s="12">
        <f>AD125/G125</f>
        <v>0.2</v>
      </c>
      <c r="AF125" s="19">
        <f>IF(G125&gt;=35,1,0)</f>
        <v>0</v>
      </c>
      <c r="AG125" s="19">
        <f>IF(OR(I125&gt;=0.095,H125&gt;=10),1,0)</f>
        <v>1</v>
      </c>
      <c r="AH125" s="19">
        <f>IF(L125&gt;=0.495,1,0)</f>
        <v>0</v>
      </c>
      <c r="AI125" s="19">
        <f>IF(N125&gt;=0.395,1,0)</f>
        <v>0</v>
      </c>
      <c r="AJ125" s="19">
        <f>IF(P125&gt;=0.695,1,0)</f>
        <v>0</v>
      </c>
      <c r="AK125" s="19">
        <f>IF(R125&gt;=0.495,1,0)</f>
        <v>0</v>
      </c>
      <c r="AL125" s="19">
        <f>IF(S125&gt;=3,1,0)</f>
        <v>0</v>
      </c>
      <c r="AM125" s="8">
        <f>IF(OR(Y125="YES",Z125="YES",AA125="YES"),1,0)</f>
        <v>0</v>
      </c>
      <c r="AN125" s="8">
        <f>IF(OR(AB125="YES",AC125="YES"),1,0)</f>
        <v>0</v>
      </c>
      <c r="AO125" s="8">
        <f>IF(AE125&gt;=0.59,1,0)</f>
        <v>0</v>
      </c>
      <c r="AP125" s="8">
        <f>SUM(AF125:AO125)</f>
        <v>1</v>
      </c>
      <c r="AQ125"/>
    </row>
    <row r="126" spans="1:43" s="28" customFormat="1" hidden="1" x14ac:dyDescent="0.25">
      <c r="A126" s="8" t="s">
        <v>2324</v>
      </c>
      <c r="B126" s="8" t="s">
        <v>2325</v>
      </c>
      <c r="C126" s="9" t="s">
        <v>2130</v>
      </c>
      <c r="D126" s="10" t="s">
        <v>970</v>
      </c>
      <c r="E126" s="8" t="s">
        <v>971</v>
      </c>
      <c r="F126" s="11">
        <v>11</v>
      </c>
      <c r="G126" s="11">
        <v>18</v>
      </c>
      <c r="H126" s="11">
        <f>G126-F126</f>
        <v>7</v>
      </c>
      <c r="I126" s="52">
        <f>H126/F126</f>
        <v>0.63636363636363635</v>
      </c>
      <c r="J126" s="11">
        <v>6</v>
      </c>
      <c r="K126" s="11">
        <v>4</v>
      </c>
      <c r="L126" s="14">
        <f>IFERROR(K126/J126,"0%")</f>
        <v>0.66666666666666663</v>
      </c>
      <c r="M126" s="8">
        <v>5</v>
      </c>
      <c r="N126" s="12">
        <f>M126/G126</f>
        <v>0.27777777777777779</v>
      </c>
      <c r="O126" s="8">
        <v>7</v>
      </c>
      <c r="P126" s="12">
        <f>O126/G126</f>
        <v>0.3888888888888889</v>
      </c>
      <c r="Q126" s="8">
        <v>5</v>
      </c>
      <c r="R126" s="12">
        <f>Q126/G126</f>
        <v>0.27777777777777779</v>
      </c>
      <c r="S126" s="8">
        <v>2</v>
      </c>
      <c r="T126" s="8">
        <v>0</v>
      </c>
      <c r="U126" s="8">
        <v>0</v>
      </c>
      <c r="V126" s="8"/>
      <c r="W126" s="8">
        <v>0</v>
      </c>
      <c r="X126" s="8">
        <v>0</v>
      </c>
      <c r="Y126" s="17">
        <f>IF(T126&gt;0,"YES",T126)</f>
        <v>0</v>
      </c>
      <c r="Z126" s="17">
        <f>IF(U126&gt;0,"YES",U126)</f>
        <v>0</v>
      </c>
      <c r="AA126" s="17">
        <f>IF(V126&gt;0,"YES",V126)</f>
        <v>0</v>
      </c>
      <c r="AB126" s="17">
        <f>IF(W126&gt;0,"YES",W126)</f>
        <v>0</v>
      </c>
      <c r="AC126" s="17">
        <f>IF(X126&gt;0,"YES",X126)</f>
        <v>0</v>
      </c>
      <c r="AD126" s="8">
        <v>4</v>
      </c>
      <c r="AE126" s="12">
        <f>AD126/G126</f>
        <v>0.22222222222222221</v>
      </c>
      <c r="AF126" s="19">
        <f>IF(G126&gt;=35,1,0)</f>
        <v>0</v>
      </c>
      <c r="AG126" s="19">
        <f>IF(OR(I126&gt;=0.095,H126&gt;=10),1,0)</f>
        <v>1</v>
      </c>
      <c r="AH126" s="19">
        <f>IF(L126&gt;=0.495,1,0)</f>
        <v>1</v>
      </c>
      <c r="AI126" s="19">
        <f>IF(N126&gt;=0.395,1,0)</f>
        <v>0</v>
      </c>
      <c r="AJ126" s="19">
        <f>IF(P126&gt;=0.695,1,0)</f>
        <v>0</v>
      </c>
      <c r="AK126" s="19">
        <f>IF(R126&gt;=0.495,1,0)</f>
        <v>0</v>
      </c>
      <c r="AL126" s="19">
        <f>IF(S126&gt;=3,1,0)</f>
        <v>0</v>
      </c>
      <c r="AM126" s="8">
        <f>IF(OR(Y126="YES",Z126="YES",AA126="YES"),1,0)</f>
        <v>0</v>
      </c>
      <c r="AN126" s="8">
        <f>IF(OR(AB126="YES",AC126="YES"),1,0)</f>
        <v>0</v>
      </c>
      <c r="AO126" s="8">
        <f>IF(AE126&gt;=0.59,1,0)</f>
        <v>0</v>
      </c>
      <c r="AP126" s="8">
        <f>SUM(AF126:AO126)</f>
        <v>2</v>
      </c>
      <c r="AQ126"/>
    </row>
    <row r="127" spans="1:43" s="28" customFormat="1" hidden="1" x14ac:dyDescent="0.25">
      <c r="A127" s="8" t="s">
        <v>2324</v>
      </c>
      <c r="B127" s="8" t="s">
        <v>2325</v>
      </c>
      <c r="C127" s="9" t="s">
        <v>1994</v>
      </c>
      <c r="D127" s="10" t="s">
        <v>978</v>
      </c>
      <c r="E127" s="8" t="s">
        <v>979</v>
      </c>
      <c r="F127" s="11">
        <v>17</v>
      </c>
      <c r="G127" s="11">
        <v>17</v>
      </c>
      <c r="H127" s="11">
        <f>G127-F127</f>
        <v>0</v>
      </c>
      <c r="I127" s="52">
        <f>H127/F127</f>
        <v>0</v>
      </c>
      <c r="J127" s="11">
        <v>10</v>
      </c>
      <c r="K127" s="11">
        <v>6</v>
      </c>
      <c r="L127" s="14">
        <f>IFERROR(K127/J127,"0%")</f>
        <v>0.6</v>
      </c>
      <c r="M127" s="8">
        <v>6</v>
      </c>
      <c r="N127" s="12">
        <f>M127/G127</f>
        <v>0.35294117647058826</v>
      </c>
      <c r="O127" s="8">
        <v>16</v>
      </c>
      <c r="P127" s="12">
        <f>O127/G127</f>
        <v>0.94117647058823528</v>
      </c>
      <c r="Q127" s="8">
        <v>7</v>
      </c>
      <c r="R127" s="12">
        <f>Q127/G127</f>
        <v>0.41176470588235292</v>
      </c>
      <c r="S127" s="8">
        <v>4</v>
      </c>
      <c r="T127" s="8">
        <v>0</v>
      </c>
      <c r="U127" s="8">
        <v>1</v>
      </c>
      <c r="V127" s="8"/>
      <c r="W127" s="8">
        <v>1</v>
      </c>
      <c r="X127" s="8">
        <v>1</v>
      </c>
      <c r="Y127" s="17">
        <f>IF(T127&gt;0,"YES",T127)</f>
        <v>0</v>
      </c>
      <c r="Z127" s="17" t="str">
        <f>IF(U127&gt;0,"YES",U127)</f>
        <v>YES</v>
      </c>
      <c r="AA127" s="17">
        <f>IF(V127&gt;0,"YES",V127)</f>
        <v>0</v>
      </c>
      <c r="AB127" s="17" t="str">
        <f>IF(W127&gt;0,"YES",W127)</f>
        <v>YES</v>
      </c>
      <c r="AC127" s="17" t="str">
        <f>IF(X127&gt;0,"YES",X127)</f>
        <v>YES</v>
      </c>
      <c r="AD127" s="8">
        <v>5</v>
      </c>
      <c r="AE127" s="12">
        <f>AD127/G127</f>
        <v>0.29411764705882354</v>
      </c>
      <c r="AF127" s="19">
        <f>IF(G127&gt;=35,1,0)</f>
        <v>0</v>
      </c>
      <c r="AG127" s="19">
        <f>IF(OR(I127&gt;=0.095,H127&gt;=10),1,0)</f>
        <v>0</v>
      </c>
      <c r="AH127" s="19">
        <f>IF(L127&gt;=0.495,1,0)</f>
        <v>1</v>
      </c>
      <c r="AI127" s="19">
        <f>IF(N127&gt;=0.395,1,0)</f>
        <v>0</v>
      </c>
      <c r="AJ127" s="19">
        <f>IF(P127&gt;=0.695,1,0)</f>
        <v>1</v>
      </c>
      <c r="AK127" s="19">
        <f>IF(R127&gt;=0.495,1,0)</f>
        <v>0</v>
      </c>
      <c r="AL127" s="19">
        <f>IF(S127&gt;=3,1,0)</f>
        <v>1</v>
      </c>
      <c r="AM127" s="8">
        <f>IF(OR(Y127="YES",Z127="YES",AA127="YES"),1,0)</f>
        <v>1</v>
      </c>
      <c r="AN127" s="8">
        <f>IF(OR(AB127="YES",AC127="YES"),1,0)</f>
        <v>1</v>
      </c>
      <c r="AO127" s="8">
        <f>IF(AE127&gt;=0.59,1,0)</f>
        <v>0</v>
      </c>
      <c r="AP127" s="8">
        <f>SUM(AF127:AO127)</f>
        <v>5</v>
      </c>
      <c r="AQ127"/>
    </row>
    <row r="128" spans="1:43" s="28" customFormat="1" hidden="1" x14ac:dyDescent="0.25">
      <c r="A128" s="8" t="s">
        <v>2324</v>
      </c>
      <c r="B128" s="8" t="s">
        <v>2325</v>
      </c>
      <c r="C128" s="9" t="s">
        <v>2323</v>
      </c>
      <c r="D128" s="10" t="s">
        <v>955</v>
      </c>
      <c r="E128" s="8" t="s">
        <v>956</v>
      </c>
      <c r="F128" s="11">
        <v>10</v>
      </c>
      <c r="G128" s="11">
        <v>16</v>
      </c>
      <c r="H128" s="11">
        <f>G128-F128</f>
        <v>6</v>
      </c>
      <c r="I128" s="52">
        <f>H128/F128</f>
        <v>0.6</v>
      </c>
      <c r="J128" s="11">
        <v>1</v>
      </c>
      <c r="K128" s="11">
        <v>1</v>
      </c>
      <c r="L128" s="14">
        <f>IFERROR(K128/J128,"0%")</f>
        <v>1</v>
      </c>
      <c r="M128" s="8">
        <v>4</v>
      </c>
      <c r="N128" s="12">
        <f>M128/G128</f>
        <v>0.25</v>
      </c>
      <c r="O128" s="8">
        <v>8</v>
      </c>
      <c r="P128" s="12">
        <f>O128/G128</f>
        <v>0.5</v>
      </c>
      <c r="Q128" s="8">
        <v>3</v>
      </c>
      <c r="R128" s="12">
        <f>Q128/G128</f>
        <v>0.1875</v>
      </c>
      <c r="S128" s="8">
        <v>2</v>
      </c>
      <c r="T128" s="8">
        <v>0</v>
      </c>
      <c r="U128" s="8">
        <v>0</v>
      </c>
      <c r="V128" s="8"/>
      <c r="W128" s="8">
        <v>5</v>
      </c>
      <c r="X128" s="8">
        <v>0</v>
      </c>
      <c r="Y128" s="17">
        <f>IF(T128&gt;0,"YES",T128)</f>
        <v>0</v>
      </c>
      <c r="Z128" s="17">
        <f>IF(U128&gt;0,"YES",U128)</f>
        <v>0</v>
      </c>
      <c r="AA128" s="17">
        <f>IF(V128&gt;0,"YES",V128)</f>
        <v>0</v>
      </c>
      <c r="AB128" s="17" t="str">
        <f>IF(W128&gt;0,"YES",W128)</f>
        <v>YES</v>
      </c>
      <c r="AC128" s="17">
        <f>IF(X128&gt;0,"YES",X128)</f>
        <v>0</v>
      </c>
      <c r="AD128" s="8">
        <v>14</v>
      </c>
      <c r="AE128" s="12">
        <f>AD128/G128</f>
        <v>0.875</v>
      </c>
      <c r="AF128" s="19">
        <f>IF(G128&gt;=35,1,0)</f>
        <v>0</v>
      </c>
      <c r="AG128" s="19">
        <f>IF(OR(I128&gt;=0.095,H128&gt;=10),1,0)</f>
        <v>1</v>
      </c>
      <c r="AH128" s="19">
        <f>IF(L128&gt;=0.495,1,0)</f>
        <v>1</v>
      </c>
      <c r="AI128" s="19">
        <f>IF(N128&gt;=0.395,1,0)</f>
        <v>0</v>
      </c>
      <c r="AJ128" s="19">
        <f>IF(P128&gt;=0.695,1,0)</f>
        <v>0</v>
      </c>
      <c r="AK128" s="19">
        <f>IF(R128&gt;=0.495,1,0)</f>
        <v>0</v>
      </c>
      <c r="AL128" s="19">
        <f>IF(S128&gt;=3,1,0)</f>
        <v>0</v>
      </c>
      <c r="AM128" s="8">
        <f>IF(OR(Y128="YES",Z128="YES",AA128="YES"),1,0)</f>
        <v>0</v>
      </c>
      <c r="AN128" s="8">
        <f>IF(OR(AB128="YES",AC128="YES"),1,0)</f>
        <v>1</v>
      </c>
      <c r="AO128" s="8">
        <f>IF(AE128&gt;=0.59,1,0)</f>
        <v>1</v>
      </c>
      <c r="AP128" s="8">
        <f>SUM(AF128:AO128)</f>
        <v>4</v>
      </c>
      <c r="AQ128"/>
    </row>
    <row r="129" spans="1:43" s="28" customFormat="1" hidden="1" x14ac:dyDescent="0.25">
      <c r="A129" s="8" t="s">
        <v>2324</v>
      </c>
      <c r="B129" s="8" t="s">
        <v>2325</v>
      </c>
      <c r="C129" s="9" t="s">
        <v>2182</v>
      </c>
      <c r="D129" s="10" t="s">
        <v>943</v>
      </c>
      <c r="E129" s="8" t="s">
        <v>944</v>
      </c>
      <c r="F129" s="11">
        <v>8</v>
      </c>
      <c r="G129" s="11">
        <v>15</v>
      </c>
      <c r="H129" s="11">
        <f>G129-F129</f>
        <v>7</v>
      </c>
      <c r="I129" s="52">
        <f>H129/F129</f>
        <v>0.875</v>
      </c>
      <c r="J129" s="11">
        <v>5</v>
      </c>
      <c r="K129" s="11">
        <v>3</v>
      </c>
      <c r="L129" s="14">
        <f>IFERROR(K129/J129,"0%")</f>
        <v>0.6</v>
      </c>
      <c r="M129" s="8">
        <v>6</v>
      </c>
      <c r="N129" s="12">
        <f>M129/G129</f>
        <v>0.4</v>
      </c>
      <c r="O129" s="8">
        <v>8</v>
      </c>
      <c r="P129" s="12">
        <f>O129/G129</f>
        <v>0.53333333333333333</v>
      </c>
      <c r="Q129" s="8">
        <v>6</v>
      </c>
      <c r="R129" s="12">
        <f>Q129/G129</f>
        <v>0.4</v>
      </c>
      <c r="S129" s="8">
        <v>5</v>
      </c>
      <c r="T129" s="8">
        <v>0</v>
      </c>
      <c r="U129" s="8">
        <v>0</v>
      </c>
      <c r="V129" s="8"/>
      <c r="W129" s="8">
        <v>2</v>
      </c>
      <c r="X129" s="8">
        <v>0</v>
      </c>
      <c r="Y129" s="17">
        <f>IF(T129&gt;0,"YES",T129)</f>
        <v>0</v>
      </c>
      <c r="Z129" s="17">
        <f>IF(U129&gt;0,"YES",U129)</f>
        <v>0</v>
      </c>
      <c r="AA129" s="17">
        <f>IF(V129&gt;0,"YES",V129)</f>
        <v>0</v>
      </c>
      <c r="AB129" s="17" t="str">
        <f>IF(W129&gt;0,"YES",W129)</f>
        <v>YES</v>
      </c>
      <c r="AC129" s="17">
        <f>IF(X129&gt;0,"YES",X129)</f>
        <v>0</v>
      </c>
      <c r="AD129" s="8">
        <v>4</v>
      </c>
      <c r="AE129" s="12">
        <f>AD129/G129</f>
        <v>0.26666666666666666</v>
      </c>
      <c r="AF129" s="19">
        <f>IF(G129&gt;=35,1,0)</f>
        <v>0</v>
      </c>
      <c r="AG129" s="19">
        <f>IF(OR(I129&gt;=0.095,H129&gt;=10),1,0)</f>
        <v>1</v>
      </c>
      <c r="AH129" s="19">
        <f>IF(L129&gt;=0.495,1,0)</f>
        <v>1</v>
      </c>
      <c r="AI129" s="19">
        <f>IF(N129&gt;=0.395,1,0)</f>
        <v>1</v>
      </c>
      <c r="AJ129" s="19">
        <f>IF(P129&gt;=0.695,1,0)</f>
        <v>0</v>
      </c>
      <c r="AK129" s="19">
        <f>IF(R129&gt;=0.495,1,0)</f>
        <v>0</v>
      </c>
      <c r="AL129" s="19">
        <f>IF(S129&gt;=3,1,0)</f>
        <v>1</v>
      </c>
      <c r="AM129" s="8">
        <f>IF(OR(Y129="YES",Z129="YES",AA129="YES"),1,0)</f>
        <v>0</v>
      </c>
      <c r="AN129" s="8">
        <f>IF(OR(AB129="YES",AC129="YES"),1,0)</f>
        <v>1</v>
      </c>
      <c r="AO129" s="8">
        <f>IF(AE129&gt;=0.59,1,0)</f>
        <v>0</v>
      </c>
      <c r="AP129" s="8">
        <f>SUM(AF129:AO129)</f>
        <v>5</v>
      </c>
      <c r="AQ129"/>
    </row>
    <row r="130" spans="1:43" s="28" customFormat="1" hidden="1" x14ac:dyDescent="0.25">
      <c r="A130" s="8" t="s">
        <v>2324</v>
      </c>
      <c r="B130" s="8" t="s">
        <v>2325</v>
      </c>
      <c r="C130" s="9" t="s">
        <v>2108</v>
      </c>
      <c r="D130" s="10" t="s">
        <v>949</v>
      </c>
      <c r="E130" s="8" t="s">
        <v>950</v>
      </c>
      <c r="F130" s="11">
        <v>9</v>
      </c>
      <c r="G130" s="11">
        <v>12</v>
      </c>
      <c r="H130" s="11">
        <f>G130-F130</f>
        <v>3</v>
      </c>
      <c r="I130" s="52">
        <f>H130/F130</f>
        <v>0.33333333333333331</v>
      </c>
      <c r="J130" s="11">
        <v>7</v>
      </c>
      <c r="K130" s="11">
        <v>6</v>
      </c>
      <c r="L130" s="14">
        <f>IFERROR(K130/J130,"0%")</f>
        <v>0.8571428571428571</v>
      </c>
      <c r="M130" s="8">
        <v>3</v>
      </c>
      <c r="N130" s="12">
        <f>M130/G130</f>
        <v>0.25</v>
      </c>
      <c r="O130" s="8">
        <v>8</v>
      </c>
      <c r="P130" s="12">
        <f>O130/G130</f>
        <v>0.66666666666666663</v>
      </c>
      <c r="Q130" s="8">
        <v>4</v>
      </c>
      <c r="R130" s="12">
        <f>Q130/G130</f>
        <v>0.33333333333333331</v>
      </c>
      <c r="S130" s="8">
        <v>3</v>
      </c>
      <c r="T130" s="8">
        <v>0</v>
      </c>
      <c r="U130" s="8">
        <v>0</v>
      </c>
      <c r="V130" s="8"/>
      <c r="W130" s="8">
        <v>1</v>
      </c>
      <c r="X130" s="8">
        <v>2</v>
      </c>
      <c r="Y130" s="17">
        <f>IF(T130&gt;0,"YES",T130)</f>
        <v>0</v>
      </c>
      <c r="Z130" s="17">
        <f>IF(U130&gt;0,"YES",U130)</f>
        <v>0</v>
      </c>
      <c r="AA130" s="17">
        <f>IF(V130&gt;0,"YES",V130)</f>
        <v>0</v>
      </c>
      <c r="AB130" s="17" t="str">
        <f>IF(W130&gt;0,"YES",W130)</f>
        <v>YES</v>
      </c>
      <c r="AC130" s="17" t="str">
        <f>IF(X130&gt;0,"YES",X130)</f>
        <v>YES</v>
      </c>
      <c r="AD130" s="8">
        <v>6</v>
      </c>
      <c r="AE130" s="12">
        <f>AD130/G130</f>
        <v>0.5</v>
      </c>
      <c r="AF130" s="19">
        <f>IF(G130&gt;=35,1,0)</f>
        <v>0</v>
      </c>
      <c r="AG130" s="19">
        <f>IF(OR(I130&gt;=0.095,H130&gt;=10),1,0)</f>
        <v>1</v>
      </c>
      <c r="AH130" s="19">
        <f>IF(L130&gt;=0.495,1,0)</f>
        <v>1</v>
      </c>
      <c r="AI130" s="19">
        <f>IF(N130&gt;=0.395,1,0)</f>
        <v>0</v>
      </c>
      <c r="AJ130" s="19">
        <f>IF(P130&gt;=0.695,1,0)</f>
        <v>0</v>
      </c>
      <c r="AK130" s="19">
        <f>IF(R130&gt;=0.495,1,0)</f>
        <v>0</v>
      </c>
      <c r="AL130" s="19">
        <f>IF(S130&gt;=3,1,0)</f>
        <v>1</v>
      </c>
      <c r="AM130" s="8">
        <f>IF(OR(Y130="YES",Z130="YES",AA130="YES"),1,0)</f>
        <v>0</v>
      </c>
      <c r="AN130" s="8">
        <f>IF(OR(AB130="YES",AC130="YES"),1,0)</f>
        <v>1</v>
      </c>
      <c r="AO130" s="8">
        <f>IF(AE130&gt;=0.59,1,0)</f>
        <v>0</v>
      </c>
      <c r="AP130" s="8">
        <f>SUM(AF130:AO130)</f>
        <v>4</v>
      </c>
      <c r="AQ130"/>
    </row>
    <row r="131" spans="1:43" s="28" customFormat="1" hidden="1" x14ac:dyDescent="0.25">
      <c r="A131" s="8" t="s">
        <v>2203</v>
      </c>
      <c r="B131" s="8" t="s">
        <v>2204</v>
      </c>
      <c r="C131" s="9" t="s">
        <v>1962</v>
      </c>
      <c r="D131" s="10" t="s">
        <v>631</v>
      </c>
      <c r="E131" s="8" t="s">
        <v>632</v>
      </c>
      <c r="F131" s="11">
        <v>49</v>
      </c>
      <c r="G131" s="11">
        <v>63</v>
      </c>
      <c r="H131" s="11">
        <f>G131-F131</f>
        <v>14</v>
      </c>
      <c r="I131" s="52">
        <f>H131/F131</f>
        <v>0.2857142857142857</v>
      </c>
      <c r="J131" s="11">
        <v>22</v>
      </c>
      <c r="K131" s="11">
        <v>8</v>
      </c>
      <c r="L131" s="14">
        <f>IFERROR(K131/J131,"0%")</f>
        <v>0.36363636363636365</v>
      </c>
      <c r="M131" s="8">
        <v>15</v>
      </c>
      <c r="N131" s="12">
        <f>M131/G131</f>
        <v>0.23809523809523808</v>
      </c>
      <c r="O131" s="8">
        <v>37</v>
      </c>
      <c r="P131" s="12">
        <f>O131/G131</f>
        <v>0.58730158730158732</v>
      </c>
      <c r="Q131" s="8">
        <v>30</v>
      </c>
      <c r="R131" s="12">
        <f>Q131/G131</f>
        <v>0.47619047619047616</v>
      </c>
      <c r="S131" s="8">
        <v>5</v>
      </c>
      <c r="T131" s="8">
        <v>0</v>
      </c>
      <c r="U131" s="8">
        <v>0</v>
      </c>
      <c r="V131" s="8"/>
      <c r="W131" s="8">
        <v>1</v>
      </c>
      <c r="X131" s="8">
        <v>1</v>
      </c>
      <c r="Y131" s="17">
        <f>IF(T131&gt;0,"YES",T131)</f>
        <v>0</v>
      </c>
      <c r="Z131" s="17">
        <f>IF(U131&gt;0,"YES",U131)</f>
        <v>0</v>
      </c>
      <c r="AA131" s="17">
        <f>IF(V131&gt;0,"YES",V131)</f>
        <v>0</v>
      </c>
      <c r="AB131" s="17" t="str">
        <f>IF(W131&gt;0,"YES",W131)</f>
        <v>YES</v>
      </c>
      <c r="AC131" s="17" t="str">
        <f>IF(X131&gt;0,"YES",X131)</f>
        <v>YES</v>
      </c>
      <c r="AD131" s="8">
        <v>34</v>
      </c>
      <c r="AE131" s="12">
        <f>AD131/G131</f>
        <v>0.53968253968253965</v>
      </c>
      <c r="AF131" s="19">
        <f>IF(G131&gt;=35,1,0)</f>
        <v>1</v>
      </c>
      <c r="AG131" s="19">
        <f>IF(OR(I131&gt;=0.095,H131&gt;=10),1,0)</f>
        <v>1</v>
      </c>
      <c r="AH131" s="19">
        <f>IF(L131&gt;=0.495,1,0)</f>
        <v>0</v>
      </c>
      <c r="AI131" s="19">
        <f>IF(N131&gt;=0.395,1,0)</f>
        <v>0</v>
      </c>
      <c r="AJ131" s="19">
        <f>IF(P131&gt;=0.695,1,0)</f>
        <v>0</v>
      </c>
      <c r="AK131" s="19">
        <f>IF(R131&gt;=0.495,1,0)</f>
        <v>0</v>
      </c>
      <c r="AL131" s="19">
        <f>IF(S131&gt;=3,1,0)</f>
        <v>1</v>
      </c>
      <c r="AM131" s="8">
        <f>IF(OR(Y131="YES",Z131="YES",AA131="YES"),1,0)</f>
        <v>0</v>
      </c>
      <c r="AN131" s="8">
        <f>IF(OR(AB131="YES",AC131="YES"),1,0)</f>
        <v>1</v>
      </c>
      <c r="AO131" s="8">
        <f>IF(AE131&gt;=0.59,1,0)</f>
        <v>0</v>
      </c>
      <c r="AP131" s="8">
        <f>SUM(AF131:AO131)</f>
        <v>4</v>
      </c>
      <c r="AQ131"/>
    </row>
    <row r="132" spans="1:43" s="28" customFormat="1" x14ac:dyDescent="0.25">
      <c r="A132" s="8" t="s">
        <v>2203</v>
      </c>
      <c r="B132" s="8" t="s">
        <v>2204</v>
      </c>
      <c r="C132" s="9" t="s">
        <v>1957</v>
      </c>
      <c r="D132" s="10" t="s">
        <v>623</v>
      </c>
      <c r="E132" s="8" t="s">
        <v>624</v>
      </c>
      <c r="F132" s="11">
        <v>50</v>
      </c>
      <c r="G132" s="11">
        <v>53</v>
      </c>
      <c r="H132" s="11">
        <f>G132-F132</f>
        <v>3</v>
      </c>
      <c r="I132" s="52">
        <f>H132/F132</f>
        <v>0.06</v>
      </c>
      <c r="J132" s="11">
        <v>15</v>
      </c>
      <c r="K132" s="11">
        <v>11</v>
      </c>
      <c r="L132" s="14">
        <f>IFERROR(K132/J132,"0%")</f>
        <v>0.73333333333333328</v>
      </c>
      <c r="M132" s="8">
        <v>26</v>
      </c>
      <c r="N132" s="12">
        <f>M132/G132</f>
        <v>0.49056603773584906</v>
      </c>
      <c r="O132" s="8">
        <v>44</v>
      </c>
      <c r="P132" s="12">
        <f>O132/G132</f>
        <v>0.83018867924528306</v>
      </c>
      <c r="Q132" s="8">
        <v>42</v>
      </c>
      <c r="R132" s="12">
        <f>Q132/G132</f>
        <v>0.79245283018867929</v>
      </c>
      <c r="S132" s="8">
        <v>7</v>
      </c>
      <c r="T132" s="8">
        <v>0</v>
      </c>
      <c r="U132" s="8">
        <v>0</v>
      </c>
      <c r="V132" s="8"/>
      <c r="W132" s="8">
        <v>0</v>
      </c>
      <c r="X132" s="8">
        <v>1</v>
      </c>
      <c r="Y132" s="17">
        <f>IF(T132&gt;0,"YES",T132)</f>
        <v>0</v>
      </c>
      <c r="Z132" s="17">
        <f>IF(U132&gt;0,"YES",U132)</f>
        <v>0</v>
      </c>
      <c r="AA132" s="17">
        <f>IF(V132&gt;0,"YES",V132)</f>
        <v>0</v>
      </c>
      <c r="AB132" s="17">
        <f>IF(W132&gt;0,"YES",W132)</f>
        <v>0</v>
      </c>
      <c r="AC132" s="17" t="str">
        <f>IF(X132&gt;0,"YES",X132)</f>
        <v>YES</v>
      </c>
      <c r="AD132" s="8">
        <v>20</v>
      </c>
      <c r="AE132" s="12">
        <f>AD132/G132</f>
        <v>0.37735849056603776</v>
      </c>
      <c r="AF132" s="19">
        <f>IF(G132&gt;=35,1,0)</f>
        <v>1</v>
      </c>
      <c r="AG132" s="19">
        <f>IF(OR(I132&gt;=0.095,H132&gt;=10),1,0)</f>
        <v>0</v>
      </c>
      <c r="AH132" s="19">
        <f>IF(L132&gt;=0.495,1,0)</f>
        <v>1</v>
      </c>
      <c r="AI132" s="19">
        <f>IF(N132&gt;=0.395,1,0)</f>
        <v>1</v>
      </c>
      <c r="AJ132" s="19">
        <f>IF(P132&gt;=0.695,1,0)</f>
        <v>1</v>
      </c>
      <c r="AK132" s="19">
        <f>IF(R132&gt;=0.495,1,0)</f>
        <v>1</v>
      </c>
      <c r="AL132" s="19">
        <f>IF(S132&gt;=3,1,0)</f>
        <v>1</v>
      </c>
      <c r="AM132" s="8">
        <f>IF(OR(Y132="YES",Z132="YES",AA132="YES"),1,0)</f>
        <v>0</v>
      </c>
      <c r="AN132" s="8">
        <f>IF(OR(AB132="YES",AC132="YES"),1,0)</f>
        <v>1</v>
      </c>
      <c r="AO132" s="8">
        <f>IF(AE132&gt;=0.59,1,0)</f>
        <v>0</v>
      </c>
      <c r="AP132" s="8">
        <f>SUM(AF132:AO132)</f>
        <v>7</v>
      </c>
      <c r="AQ132"/>
    </row>
    <row r="133" spans="1:43" s="28" customFormat="1" x14ac:dyDescent="0.25">
      <c r="A133" s="8" t="s">
        <v>2203</v>
      </c>
      <c r="B133" s="8" t="s">
        <v>2204</v>
      </c>
      <c r="C133" s="9" t="s">
        <v>2012</v>
      </c>
      <c r="D133" s="10" t="s">
        <v>625</v>
      </c>
      <c r="E133" s="8" t="s">
        <v>626</v>
      </c>
      <c r="F133" s="11">
        <v>25</v>
      </c>
      <c r="G133" s="11">
        <v>24</v>
      </c>
      <c r="H133" s="11">
        <f>G133-F133</f>
        <v>-1</v>
      </c>
      <c r="I133" s="52">
        <f>H133/F133</f>
        <v>-0.04</v>
      </c>
      <c r="J133" s="11">
        <v>11</v>
      </c>
      <c r="K133" s="11">
        <v>7</v>
      </c>
      <c r="L133" s="14">
        <f>IFERROR(K133/J133,"0%")</f>
        <v>0.63636363636363635</v>
      </c>
      <c r="M133" s="8">
        <v>10</v>
      </c>
      <c r="N133" s="12">
        <f>M133/G133</f>
        <v>0.41666666666666669</v>
      </c>
      <c r="O133" s="8">
        <v>20</v>
      </c>
      <c r="P133" s="12">
        <f>O133/G133</f>
        <v>0.83333333333333337</v>
      </c>
      <c r="Q133" s="8">
        <v>17</v>
      </c>
      <c r="R133" s="12">
        <f>Q133/G133</f>
        <v>0.70833333333333337</v>
      </c>
      <c r="S133" s="8">
        <v>3</v>
      </c>
      <c r="T133" s="8">
        <v>0</v>
      </c>
      <c r="U133" s="8">
        <v>0</v>
      </c>
      <c r="V133" s="8"/>
      <c r="W133" s="8">
        <v>0</v>
      </c>
      <c r="X133" s="8">
        <v>1</v>
      </c>
      <c r="Y133" s="17">
        <f>IF(T133&gt;0,"YES",T133)</f>
        <v>0</v>
      </c>
      <c r="Z133" s="17">
        <f>IF(U133&gt;0,"YES",U133)</f>
        <v>0</v>
      </c>
      <c r="AA133" s="17">
        <f>IF(V133&gt;0,"YES",V133)</f>
        <v>0</v>
      </c>
      <c r="AB133" s="17">
        <f>IF(W133&gt;0,"YES",W133)</f>
        <v>0</v>
      </c>
      <c r="AC133" s="17" t="str">
        <f>IF(X133&gt;0,"YES",X133)</f>
        <v>YES</v>
      </c>
      <c r="AD133" s="8">
        <v>16</v>
      </c>
      <c r="AE133" s="12">
        <f>AD133/G133</f>
        <v>0.66666666666666663</v>
      </c>
      <c r="AF133" s="19">
        <f>IF(G133&gt;=35,1,0)</f>
        <v>0</v>
      </c>
      <c r="AG133" s="19">
        <f>IF(OR(I133&gt;=0.095,H133&gt;=10),1,0)</f>
        <v>0</v>
      </c>
      <c r="AH133" s="19">
        <f>IF(L133&gt;=0.495,1,0)</f>
        <v>1</v>
      </c>
      <c r="AI133" s="19">
        <f>IF(N133&gt;=0.395,1,0)</f>
        <v>1</v>
      </c>
      <c r="AJ133" s="19">
        <f>IF(P133&gt;=0.695,1,0)</f>
        <v>1</v>
      </c>
      <c r="AK133" s="19">
        <f>IF(R133&gt;=0.495,1,0)</f>
        <v>1</v>
      </c>
      <c r="AL133" s="19">
        <f>IF(S133&gt;=3,1,0)</f>
        <v>1</v>
      </c>
      <c r="AM133" s="8">
        <f>IF(OR(Y133="YES",Z133="YES",AA133="YES"),1,0)</f>
        <v>0</v>
      </c>
      <c r="AN133" s="8">
        <f>IF(OR(AB133="YES",AC133="YES"),1,0)</f>
        <v>1</v>
      </c>
      <c r="AO133" s="8">
        <f>IF(AE133&gt;=0.59,1,0)</f>
        <v>1</v>
      </c>
      <c r="AP133" s="8">
        <f>SUM(AF133:AO133)</f>
        <v>7</v>
      </c>
      <c r="AQ133"/>
    </row>
    <row r="134" spans="1:43" s="28" customFormat="1" x14ac:dyDescent="0.25">
      <c r="A134" s="8" t="s">
        <v>2203</v>
      </c>
      <c r="B134" s="8" t="s">
        <v>2204</v>
      </c>
      <c r="C134" s="9" t="s">
        <v>2139</v>
      </c>
      <c r="D134" s="10" t="s">
        <v>627</v>
      </c>
      <c r="E134" s="8" t="s">
        <v>628</v>
      </c>
      <c r="F134" s="11">
        <v>26</v>
      </c>
      <c r="G134" s="11">
        <v>23</v>
      </c>
      <c r="H134" s="11">
        <f>G134-F134</f>
        <v>-3</v>
      </c>
      <c r="I134" s="52">
        <f>H134/F134</f>
        <v>-0.11538461538461539</v>
      </c>
      <c r="J134" s="11">
        <v>8</v>
      </c>
      <c r="K134" s="11">
        <v>4</v>
      </c>
      <c r="L134" s="14">
        <f>IFERROR(K134/J134,"0%")</f>
        <v>0.5</v>
      </c>
      <c r="M134" s="8">
        <v>7</v>
      </c>
      <c r="N134" s="12">
        <f>M134/G134</f>
        <v>0.30434782608695654</v>
      </c>
      <c r="O134" s="8">
        <v>20</v>
      </c>
      <c r="P134" s="12">
        <f>O134/G134</f>
        <v>0.86956521739130432</v>
      </c>
      <c r="Q134" s="8">
        <v>10</v>
      </c>
      <c r="R134" s="12">
        <f>Q134/G134</f>
        <v>0.43478260869565216</v>
      </c>
      <c r="S134" s="8">
        <v>6</v>
      </c>
      <c r="T134" s="8">
        <v>0</v>
      </c>
      <c r="U134" s="8">
        <v>1</v>
      </c>
      <c r="V134" s="8"/>
      <c r="W134" s="8">
        <v>1</v>
      </c>
      <c r="X134" s="8">
        <v>0</v>
      </c>
      <c r="Y134" s="17">
        <f>IF(T134&gt;0,"YES",T134)</f>
        <v>0</v>
      </c>
      <c r="Z134" s="17" t="str">
        <f>IF(U134&gt;0,"YES",U134)</f>
        <v>YES</v>
      </c>
      <c r="AA134" s="17">
        <f>IF(V134&gt;0,"YES",V134)</f>
        <v>0</v>
      </c>
      <c r="AB134" s="17" t="str">
        <f>IF(W134&gt;0,"YES",W134)</f>
        <v>YES</v>
      </c>
      <c r="AC134" s="17">
        <f>IF(X134&gt;0,"YES",X134)</f>
        <v>0</v>
      </c>
      <c r="AD134" s="8">
        <v>15</v>
      </c>
      <c r="AE134" s="12">
        <f>AD134/G134</f>
        <v>0.65217391304347827</v>
      </c>
      <c r="AF134" s="19">
        <f>IF(G134&gt;=35,1,0)</f>
        <v>0</v>
      </c>
      <c r="AG134" s="19">
        <f>IF(OR(I134&gt;=0.095,H134&gt;=10),1,0)</f>
        <v>0</v>
      </c>
      <c r="AH134" s="19">
        <f>IF(L134&gt;=0.495,1,0)</f>
        <v>1</v>
      </c>
      <c r="AI134" s="19">
        <f>IF(N134&gt;=0.395,1,0)</f>
        <v>0</v>
      </c>
      <c r="AJ134" s="19">
        <f>IF(P134&gt;=0.695,1,0)</f>
        <v>1</v>
      </c>
      <c r="AK134" s="19">
        <f>IF(R134&gt;=0.495,1,0)</f>
        <v>0</v>
      </c>
      <c r="AL134" s="19">
        <f>IF(S134&gt;=3,1,0)</f>
        <v>1</v>
      </c>
      <c r="AM134" s="8">
        <f>IF(OR(Y134="YES",Z134="YES",AA134="YES"),1,0)</f>
        <v>1</v>
      </c>
      <c r="AN134" s="8">
        <f>IF(OR(AB134="YES",AC134="YES"),1,0)</f>
        <v>1</v>
      </c>
      <c r="AO134" s="8">
        <f>IF(AE134&gt;=0.59,1,0)</f>
        <v>1</v>
      </c>
      <c r="AP134" s="8">
        <f>SUM(AF134:AO134)</f>
        <v>6</v>
      </c>
      <c r="AQ134"/>
    </row>
    <row r="135" spans="1:43" s="28" customFormat="1" x14ac:dyDescent="0.25">
      <c r="A135" s="8" t="s">
        <v>2203</v>
      </c>
      <c r="B135" s="8" t="s">
        <v>2204</v>
      </c>
      <c r="C135" s="9" t="s">
        <v>2027</v>
      </c>
      <c r="D135" s="10" t="s">
        <v>629</v>
      </c>
      <c r="E135" s="8" t="s">
        <v>630</v>
      </c>
      <c r="F135" s="11">
        <v>58</v>
      </c>
      <c r="G135" s="11">
        <v>59</v>
      </c>
      <c r="H135" s="11">
        <f>G135-F135</f>
        <v>1</v>
      </c>
      <c r="I135" s="52">
        <f>H135/F135</f>
        <v>1.7241379310344827E-2</v>
      </c>
      <c r="J135" s="11">
        <v>33</v>
      </c>
      <c r="K135" s="11">
        <v>15</v>
      </c>
      <c r="L135" s="14">
        <f>IFERROR(K135/J135,"0%")</f>
        <v>0.45454545454545453</v>
      </c>
      <c r="M135" s="8">
        <v>18</v>
      </c>
      <c r="N135" s="12">
        <f>M135/G135</f>
        <v>0.30508474576271188</v>
      </c>
      <c r="O135" s="8">
        <v>45</v>
      </c>
      <c r="P135" s="12">
        <f>O135/G135</f>
        <v>0.76271186440677963</v>
      </c>
      <c r="Q135" s="8">
        <v>26</v>
      </c>
      <c r="R135" s="12">
        <f>Q135/G135</f>
        <v>0.44067796610169491</v>
      </c>
      <c r="S135" s="8">
        <v>7</v>
      </c>
      <c r="T135" s="8">
        <v>0</v>
      </c>
      <c r="U135" s="8">
        <v>1</v>
      </c>
      <c r="V135" s="8"/>
      <c r="W135" s="8">
        <v>3</v>
      </c>
      <c r="X135" s="8">
        <v>0</v>
      </c>
      <c r="Y135" s="17">
        <f>IF(T135&gt;0,"YES",T135)</f>
        <v>0</v>
      </c>
      <c r="Z135" s="17" t="str">
        <f>IF(U135&gt;0,"YES",U135)</f>
        <v>YES</v>
      </c>
      <c r="AA135" s="17">
        <f>IF(V135&gt;0,"YES",V135)</f>
        <v>0</v>
      </c>
      <c r="AB135" s="17" t="str">
        <f>IF(W135&gt;0,"YES",W135)</f>
        <v>YES</v>
      </c>
      <c r="AC135" s="17">
        <f>IF(X135&gt;0,"YES",X135)</f>
        <v>0</v>
      </c>
      <c r="AD135" s="8">
        <v>36</v>
      </c>
      <c r="AE135" s="12">
        <f>AD135/G135</f>
        <v>0.61016949152542377</v>
      </c>
      <c r="AF135" s="19">
        <f>IF(G135&gt;=35,1,0)</f>
        <v>1</v>
      </c>
      <c r="AG135" s="19">
        <f>IF(OR(I135&gt;=0.095,H135&gt;=10),1,0)</f>
        <v>0</v>
      </c>
      <c r="AH135" s="19">
        <f>IF(L135&gt;=0.495,1,0)</f>
        <v>0</v>
      </c>
      <c r="AI135" s="19">
        <f>IF(N135&gt;=0.395,1,0)</f>
        <v>0</v>
      </c>
      <c r="AJ135" s="19">
        <f>IF(P135&gt;=0.695,1,0)</f>
        <v>1</v>
      </c>
      <c r="AK135" s="19">
        <f>IF(R135&gt;=0.495,1,0)</f>
        <v>0</v>
      </c>
      <c r="AL135" s="19">
        <f>IF(S135&gt;=3,1,0)</f>
        <v>1</v>
      </c>
      <c r="AM135" s="8">
        <f>IF(OR(Y135="YES",Z135="YES",AA135="YES"),1,0)</f>
        <v>1</v>
      </c>
      <c r="AN135" s="8">
        <f>IF(OR(AB135="YES",AC135="YES"),1,0)</f>
        <v>1</v>
      </c>
      <c r="AO135" s="8">
        <f>IF(AE135&gt;=0.59,1,0)</f>
        <v>1</v>
      </c>
      <c r="AP135" s="8">
        <f>SUM(AF135:AO135)</f>
        <v>6</v>
      </c>
      <c r="AQ135"/>
    </row>
    <row r="136" spans="1:43" s="28" customFormat="1" x14ac:dyDescent="0.25">
      <c r="A136" s="8" t="s">
        <v>2203</v>
      </c>
      <c r="B136" s="8" t="s">
        <v>2204</v>
      </c>
      <c r="C136" s="9" t="s">
        <v>2016</v>
      </c>
      <c r="D136" s="10" t="s">
        <v>633</v>
      </c>
      <c r="E136" s="8" t="s">
        <v>634</v>
      </c>
      <c r="F136" s="11">
        <v>44</v>
      </c>
      <c r="G136" s="11">
        <v>30</v>
      </c>
      <c r="H136" s="11">
        <f>G136-F136</f>
        <v>-14</v>
      </c>
      <c r="I136" s="52">
        <f>H136/F136</f>
        <v>-0.31818181818181818</v>
      </c>
      <c r="J136" s="11">
        <v>21</v>
      </c>
      <c r="K136" s="11">
        <v>8</v>
      </c>
      <c r="L136" s="14">
        <f>IFERROR(K136/J136,"0%")</f>
        <v>0.38095238095238093</v>
      </c>
      <c r="M136" s="8">
        <v>16</v>
      </c>
      <c r="N136" s="12">
        <f>M136/G136</f>
        <v>0.53333333333333333</v>
      </c>
      <c r="O136" s="8">
        <v>24</v>
      </c>
      <c r="P136" s="12">
        <f>O136/G136</f>
        <v>0.8</v>
      </c>
      <c r="Q136" s="8">
        <v>20</v>
      </c>
      <c r="R136" s="12">
        <f>Q136/G136</f>
        <v>0.66666666666666663</v>
      </c>
      <c r="S136" s="8">
        <v>10</v>
      </c>
      <c r="T136" s="8">
        <v>0</v>
      </c>
      <c r="U136" s="8">
        <v>1</v>
      </c>
      <c r="V136" s="8"/>
      <c r="W136" s="8">
        <v>0</v>
      </c>
      <c r="X136" s="8">
        <v>1</v>
      </c>
      <c r="Y136" s="17">
        <f>IF(T136&gt;0,"YES",T136)</f>
        <v>0</v>
      </c>
      <c r="Z136" s="17" t="str">
        <f>IF(U136&gt;0,"YES",U136)</f>
        <v>YES</v>
      </c>
      <c r="AA136" s="17">
        <f>IF(V136&gt;0,"YES",V136)</f>
        <v>0</v>
      </c>
      <c r="AB136" s="17">
        <f>IF(W136&gt;0,"YES",W136)</f>
        <v>0</v>
      </c>
      <c r="AC136" s="17" t="str">
        <f>IF(X136&gt;0,"YES",X136)</f>
        <v>YES</v>
      </c>
      <c r="AD136" s="8">
        <v>24</v>
      </c>
      <c r="AE136" s="12">
        <f>AD136/G136</f>
        <v>0.8</v>
      </c>
      <c r="AF136" s="19">
        <f>IF(G136&gt;=35,1,0)</f>
        <v>0</v>
      </c>
      <c r="AG136" s="19">
        <f>IF(OR(I136&gt;=0.095,H136&gt;=10),1,0)</f>
        <v>0</v>
      </c>
      <c r="AH136" s="19">
        <f>IF(L136&gt;=0.495,1,0)</f>
        <v>0</v>
      </c>
      <c r="AI136" s="19">
        <f>IF(N136&gt;=0.395,1,0)</f>
        <v>1</v>
      </c>
      <c r="AJ136" s="19">
        <f>IF(P136&gt;=0.695,1,0)</f>
        <v>1</v>
      </c>
      <c r="AK136" s="19">
        <f>IF(R136&gt;=0.495,1,0)</f>
        <v>1</v>
      </c>
      <c r="AL136" s="19">
        <f>IF(S136&gt;=3,1,0)</f>
        <v>1</v>
      </c>
      <c r="AM136" s="8">
        <f>IF(OR(Y136="YES",Z136="YES",AA136="YES"),1,0)</f>
        <v>1</v>
      </c>
      <c r="AN136" s="8">
        <f>IF(OR(AB136="YES",AC136="YES"),1,0)</f>
        <v>1</v>
      </c>
      <c r="AO136" s="8">
        <f>IF(AE136&gt;=0.59,1,0)</f>
        <v>1</v>
      </c>
      <c r="AP136" s="8">
        <f>SUM(AF136:AO136)</f>
        <v>7</v>
      </c>
      <c r="AQ136"/>
    </row>
    <row r="137" spans="1:43" s="28" customFormat="1" x14ac:dyDescent="0.25">
      <c r="A137" s="8" t="s">
        <v>2203</v>
      </c>
      <c r="B137" s="8" t="s">
        <v>2204</v>
      </c>
      <c r="C137" s="9" t="s">
        <v>2199</v>
      </c>
      <c r="D137" s="10" t="s">
        <v>635</v>
      </c>
      <c r="E137" s="8" t="s">
        <v>636</v>
      </c>
      <c r="F137" s="11">
        <v>15</v>
      </c>
      <c r="G137" s="11">
        <v>14</v>
      </c>
      <c r="H137" s="11">
        <f>G137-F137</f>
        <v>-1</v>
      </c>
      <c r="I137" s="52">
        <f>H137/F137</f>
        <v>-6.6666666666666666E-2</v>
      </c>
      <c r="J137" s="11">
        <v>6</v>
      </c>
      <c r="K137" s="11">
        <v>3</v>
      </c>
      <c r="L137" s="14">
        <f>IFERROR(K137/J137,"0%")</f>
        <v>0.5</v>
      </c>
      <c r="M137" s="8">
        <v>7</v>
      </c>
      <c r="N137" s="12">
        <f>M137/G137</f>
        <v>0.5</v>
      </c>
      <c r="O137" s="8">
        <v>10</v>
      </c>
      <c r="P137" s="12">
        <f>O137/G137</f>
        <v>0.7142857142857143</v>
      </c>
      <c r="Q137" s="8">
        <v>8</v>
      </c>
      <c r="R137" s="12">
        <f>Q137/G137</f>
        <v>0.5714285714285714</v>
      </c>
      <c r="S137" s="8">
        <v>5</v>
      </c>
      <c r="T137" s="8">
        <v>0</v>
      </c>
      <c r="U137" s="8">
        <v>0</v>
      </c>
      <c r="V137" s="8"/>
      <c r="W137" s="8">
        <v>0</v>
      </c>
      <c r="X137" s="8">
        <v>2</v>
      </c>
      <c r="Y137" s="17">
        <f>IF(T137&gt;0,"YES",T137)</f>
        <v>0</v>
      </c>
      <c r="Z137" s="17">
        <f>IF(U137&gt;0,"YES",U137)</f>
        <v>0</v>
      </c>
      <c r="AA137" s="17">
        <f>IF(V137&gt;0,"YES",V137)</f>
        <v>0</v>
      </c>
      <c r="AB137" s="17">
        <f>IF(W137&gt;0,"YES",W137)</f>
        <v>0</v>
      </c>
      <c r="AC137" s="17" t="str">
        <f>IF(X137&gt;0,"YES",X137)</f>
        <v>YES</v>
      </c>
      <c r="AD137" s="8">
        <v>9</v>
      </c>
      <c r="AE137" s="12">
        <f>AD137/G137</f>
        <v>0.6428571428571429</v>
      </c>
      <c r="AF137" s="19">
        <f>IF(G137&gt;=35,1,0)</f>
        <v>0</v>
      </c>
      <c r="AG137" s="19">
        <f>IF(OR(I137&gt;=0.095,H137&gt;=10),1,0)</f>
        <v>0</v>
      </c>
      <c r="AH137" s="19">
        <f>IF(L137&gt;=0.495,1,0)</f>
        <v>1</v>
      </c>
      <c r="AI137" s="19">
        <f>IF(N137&gt;=0.395,1,0)</f>
        <v>1</v>
      </c>
      <c r="AJ137" s="19">
        <f>IF(P137&gt;=0.695,1,0)</f>
        <v>1</v>
      </c>
      <c r="AK137" s="19">
        <f>IF(R137&gt;=0.495,1,0)</f>
        <v>1</v>
      </c>
      <c r="AL137" s="19">
        <f>IF(S137&gt;=3,1,0)</f>
        <v>1</v>
      </c>
      <c r="AM137" s="8">
        <f>IF(OR(Y137="YES",Z137="YES",AA137="YES"),1,0)</f>
        <v>0</v>
      </c>
      <c r="AN137" s="8">
        <f>IF(OR(AB137="YES",AC137="YES"),1,0)</f>
        <v>1</v>
      </c>
      <c r="AO137" s="8">
        <f>IF(AE137&gt;=0.59,1,0)</f>
        <v>1</v>
      </c>
      <c r="AP137" s="8">
        <f>SUM(AF137:AO137)</f>
        <v>7</v>
      </c>
      <c r="AQ137"/>
    </row>
    <row r="138" spans="1:43" s="28" customFormat="1" x14ac:dyDescent="0.25">
      <c r="A138" s="8" t="s">
        <v>2203</v>
      </c>
      <c r="B138" s="8" t="s">
        <v>2204</v>
      </c>
      <c r="C138" s="9" t="s">
        <v>2113</v>
      </c>
      <c r="D138" s="10" t="s">
        <v>637</v>
      </c>
      <c r="E138" s="8" t="s">
        <v>638</v>
      </c>
      <c r="F138" s="11">
        <v>31</v>
      </c>
      <c r="G138" s="11">
        <v>48</v>
      </c>
      <c r="H138" s="11">
        <f>G138-F138</f>
        <v>17</v>
      </c>
      <c r="I138" s="52">
        <f>H138/F138</f>
        <v>0.54838709677419351</v>
      </c>
      <c r="J138" s="11">
        <v>14</v>
      </c>
      <c r="K138" s="11">
        <v>11</v>
      </c>
      <c r="L138" s="14">
        <f>IFERROR(K138/J138,"0%")</f>
        <v>0.7857142857142857</v>
      </c>
      <c r="M138" s="8">
        <v>14</v>
      </c>
      <c r="N138" s="12">
        <f>M138/G138</f>
        <v>0.29166666666666669</v>
      </c>
      <c r="O138" s="8">
        <v>43</v>
      </c>
      <c r="P138" s="12">
        <f>O138/G138</f>
        <v>0.89583333333333337</v>
      </c>
      <c r="Q138" s="8">
        <v>19</v>
      </c>
      <c r="R138" s="12">
        <f>Q138/G138</f>
        <v>0.39583333333333331</v>
      </c>
      <c r="S138" s="8">
        <v>9</v>
      </c>
      <c r="T138" s="8">
        <v>0</v>
      </c>
      <c r="U138" s="8">
        <v>0</v>
      </c>
      <c r="V138" s="8"/>
      <c r="W138" s="8">
        <v>0</v>
      </c>
      <c r="X138" s="8">
        <v>0</v>
      </c>
      <c r="Y138" s="17">
        <f>IF(T138&gt;0,"YES",T138)</f>
        <v>0</v>
      </c>
      <c r="Z138" s="17">
        <f>IF(U138&gt;0,"YES",U138)</f>
        <v>0</v>
      </c>
      <c r="AA138" s="17">
        <f>IF(V138&gt;0,"YES",V138)</f>
        <v>0</v>
      </c>
      <c r="AB138" s="17">
        <f>IF(W138&gt;0,"YES",W138)</f>
        <v>0</v>
      </c>
      <c r="AC138" s="17">
        <f>IF(X138&gt;0,"YES",X138)</f>
        <v>0</v>
      </c>
      <c r="AD138" s="8">
        <v>37</v>
      </c>
      <c r="AE138" s="12">
        <f>AD138/G138</f>
        <v>0.77083333333333337</v>
      </c>
      <c r="AF138" s="19">
        <f>IF(G138&gt;=35,1,0)</f>
        <v>1</v>
      </c>
      <c r="AG138" s="19">
        <f>IF(OR(I138&gt;=0.095,H138&gt;=10),1,0)</f>
        <v>1</v>
      </c>
      <c r="AH138" s="19">
        <f>IF(L138&gt;=0.495,1,0)</f>
        <v>1</v>
      </c>
      <c r="AI138" s="19">
        <f>IF(N138&gt;=0.395,1,0)</f>
        <v>0</v>
      </c>
      <c r="AJ138" s="19">
        <f>IF(P138&gt;=0.695,1,0)</f>
        <v>1</v>
      </c>
      <c r="AK138" s="19">
        <f>IF(R138&gt;=0.495,1,0)</f>
        <v>0</v>
      </c>
      <c r="AL138" s="19">
        <f>IF(S138&gt;=3,1,0)</f>
        <v>1</v>
      </c>
      <c r="AM138" s="8">
        <f>IF(OR(Y138="YES",Z138="YES",AA138="YES"),1,0)</f>
        <v>0</v>
      </c>
      <c r="AN138" s="8">
        <f>IF(OR(AB138="YES",AC138="YES"),1,0)</f>
        <v>0</v>
      </c>
      <c r="AO138" s="8">
        <f>IF(AE138&gt;=0.59,1,0)</f>
        <v>1</v>
      </c>
      <c r="AP138" s="8">
        <f>SUM(AF138:AO138)</f>
        <v>6</v>
      </c>
      <c r="AQ138"/>
    </row>
    <row r="139" spans="1:43" s="28" customFormat="1" x14ac:dyDescent="0.25">
      <c r="A139" s="8" t="s">
        <v>2203</v>
      </c>
      <c r="B139" s="8" t="s">
        <v>2204</v>
      </c>
      <c r="C139" s="9" t="s">
        <v>1966</v>
      </c>
      <c r="D139" s="10" t="s">
        <v>643</v>
      </c>
      <c r="E139" s="8" t="s">
        <v>644</v>
      </c>
      <c r="F139" s="11">
        <v>23</v>
      </c>
      <c r="G139" s="11">
        <v>24</v>
      </c>
      <c r="H139" s="11">
        <f>G139-F139</f>
        <v>1</v>
      </c>
      <c r="I139" s="52">
        <f>H139/F139</f>
        <v>4.3478260869565216E-2</v>
      </c>
      <c r="J139" s="11">
        <v>9</v>
      </c>
      <c r="K139" s="11">
        <v>5</v>
      </c>
      <c r="L139" s="14">
        <f>IFERROR(K139/J139,"0%")</f>
        <v>0.55555555555555558</v>
      </c>
      <c r="M139" s="8">
        <v>13</v>
      </c>
      <c r="N139" s="12">
        <f>M139/G139</f>
        <v>0.54166666666666663</v>
      </c>
      <c r="O139" s="8">
        <v>24</v>
      </c>
      <c r="P139" s="12">
        <f>O139/G139</f>
        <v>1</v>
      </c>
      <c r="Q139" s="8">
        <v>16</v>
      </c>
      <c r="R139" s="12">
        <f>Q139/G139</f>
        <v>0.66666666666666663</v>
      </c>
      <c r="S139" s="8">
        <v>8</v>
      </c>
      <c r="T139" s="8">
        <v>0</v>
      </c>
      <c r="U139" s="8">
        <v>0</v>
      </c>
      <c r="V139" s="8"/>
      <c r="W139" s="8">
        <v>0</v>
      </c>
      <c r="X139" s="8">
        <v>1</v>
      </c>
      <c r="Y139" s="17">
        <f>IF(T139&gt;0,"YES",T139)</f>
        <v>0</v>
      </c>
      <c r="Z139" s="17">
        <f>IF(U139&gt;0,"YES",U139)</f>
        <v>0</v>
      </c>
      <c r="AA139" s="17">
        <f>IF(V139&gt;0,"YES",V139)</f>
        <v>0</v>
      </c>
      <c r="AB139" s="17">
        <f>IF(W139&gt;0,"YES",W139)</f>
        <v>0</v>
      </c>
      <c r="AC139" s="17" t="str">
        <f>IF(X139&gt;0,"YES",X139)</f>
        <v>YES</v>
      </c>
      <c r="AD139" s="8">
        <v>23</v>
      </c>
      <c r="AE139" s="12">
        <f>AD139/G139</f>
        <v>0.95833333333333337</v>
      </c>
      <c r="AF139" s="19">
        <f>IF(G139&gt;=35,1,0)</f>
        <v>0</v>
      </c>
      <c r="AG139" s="19">
        <f>IF(OR(I139&gt;=0.095,H139&gt;=10),1,0)</f>
        <v>0</v>
      </c>
      <c r="AH139" s="19">
        <f>IF(L139&gt;=0.495,1,0)</f>
        <v>1</v>
      </c>
      <c r="AI139" s="19">
        <f>IF(N139&gt;=0.395,1,0)</f>
        <v>1</v>
      </c>
      <c r="AJ139" s="19">
        <f>IF(P139&gt;=0.695,1,0)</f>
        <v>1</v>
      </c>
      <c r="AK139" s="19">
        <f>IF(R139&gt;=0.495,1,0)</f>
        <v>1</v>
      </c>
      <c r="AL139" s="19">
        <f>IF(S139&gt;=3,1,0)</f>
        <v>1</v>
      </c>
      <c r="AM139" s="8">
        <f>IF(OR(Y139="YES",Z139="YES",AA139="YES"),1,0)</f>
        <v>0</v>
      </c>
      <c r="AN139" s="8">
        <f>IF(OR(AB139="YES",AC139="YES"),1,0)</f>
        <v>1</v>
      </c>
      <c r="AO139" s="8">
        <f>IF(AE139&gt;=0.59,1,0)</f>
        <v>1</v>
      </c>
      <c r="AP139" s="8">
        <f>SUM(AF139:AO139)</f>
        <v>7</v>
      </c>
      <c r="AQ139"/>
    </row>
    <row r="140" spans="1:43" s="28" customFormat="1" hidden="1" x14ac:dyDescent="0.25">
      <c r="A140" s="8" t="s">
        <v>2203</v>
      </c>
      <c r="B140" s="8" t="s">
        <v>2204</v>
      </c>
      <c r="C140" s="9" t="s">
        <v>2078</v>
      </c>
      <c r="D140" s="10" t="s">
        <v>645</v>
      </c>
      <c r="E140" s="8" t="s">
        <v>646</v>
      </c>
      <c r="F140" s="11">
        <v>18</v>
      </c>
      <c r="G140" s="11">
        <v>20</v>
      </c>
      <c r="H140" s="11">
        <f>G140-F140</f>
        <v>2</v>
      </c>
      <c r="I140" s="52">
        <f>H140/F140</f>
        <v>0.1111111111111111</v>
      </c>
      <c r="J140" s="11">
        <v>1</v>
      </c>
      <c r="K140" s="11">
        <v>0</v>
      </c>
      <c r="L140" s="14">
        <f>IFERROR(K140/J140,"0")</f>
        <v>0</v>
      </c>
      <c r="M140" s="8">
        <v>12</v>
      </c>
      <c r="N140" s="12">
        <f>M140/G140</f>
        <v>0.6</v>
      </c>
      <c r="O140" s="8">
        <v>12</v>
      </c>
      <c r="P140" s="12">
        <f>O140/G140</f>
        <v>0.6</v>
      </c>
      <c r="Q140" s="8">
        <v>11</v>
      </c>
      <c r="R140" s="12">
        <f>Q140/G140</f>
        <v>0.55000000000000004</v>
      </c>
      <c r="S140" s="8">
        <v>2</v>
      </c>
      <c r="T140" s="8">
        <v>0</v>
      </c>
      <c r="U140" s="8">
        <v>0</v>
      </c>
      <c r="V140" s="8"/>
      <c r="W140" s="8">
        <v>0</v>
      </c>
      <c r="X140" s="8">
        <v>0</v>
      </c>
      <c r="Y140" s="17">
        <f>IF(T140&gt;0,"YES",T140)</f>
        <v>0</v>
      </c>
      <c r="Z140" s="17">
        <f>IF(U140&gt;0,"YES",U140)</f>
        <v>0</v>
      </c>
      <c r="AA140" s="17">
        <f>IF(V140&gt;0,"YES",V140)</f>
        <v>0</v>
      </c>
      <c r="AB140" s="17">
        <f>IF(W140&gt;0,"YES",W140)</f>
        <v>0</v>
      </c>
      <c r="AC140" s="17">
        <f>IF(X140&gt;0,"YES",X140)</f>
        <v>0</v>
      </c>
      <c r="AD140" s="8">
        <v>11</v>
      </c>
      <c r="AE140" s="12">
        <f>AD140/G140</f>
        <v>0.55000000000000004</v>
      </c>
      <c r="AF140" s="19">
        <f>IF(G140&gt;=35,1,0)</f>
        <v>0</v>
      </c>
      <c r="AG140" s="19">
        <f>IF(OR(I140&gt;=0.095,H140&gt;=10),1,0)</f>
        <v>1</v>
      </c>
      <c r="AH140" s="19">
        <f>IF(L140&gt;=0.495,1,0)</f>
        <v>0</v>
      </c>
      <c r="AI140" s="19">
        <f>IF(N140&gt;=0.395,1,0)</f>
        <v>1</v>
      </c>
      <c r="AJ140" s="19">
        <f>IF(P140&gt;=0.695,1,0)</f>
        <v>0</v>
      </c>
      <c r="AK140" s="19">
        <f>IF(R140&gt;=0.495,1,0)</f>
        <v>1</v>
      </c>
      <c r="AL140" s="19">
        <f>IF(S140&gt;=3,1,0)</f>
        <v>0</v>
      </c>
      <c r="AM140" s="8">
        <f>IF(OR(Y140="YES",Z140="YES",AA140="YES"),1,0)</f>
        <v>0</v>
      </c>
      <c r="AN140" s="8">
        <f>IF(OR(AB140="YES",AC140="YES"),1,0)</f>
        <v>0</v>
      </c>
      <c r="AO140" s="8">
        <f>IF(AE140&gt;=0.59,1,0)</f>
        <v>0</v>
      </c>
      <c r="AP140" s="8">
        <f>SUM(AF140:AO140)</f>
        <v>3</v>
      </c>
      <c r="AQ140"/>
    </row>
    <row r="141" spans="1:43" s="28" customFormat="1" hidden="1" x14ac:dyDescent="0.25">
      <c r="A141" s="8" t="s">
        <v>2203</v>
      </c>
      <c r="B141" s="8" t="s">
        <v>2204</v>
      </c>
      <c r="C141" s="9" t="s">
        <v>2141</v>
      </c>
      <c r="D141" s="10" t="s">
        <v>641</v>
      </c>
      <c r="E141" s="8" t="s">
        <v>642</v>
      </c>
      <c r="F141" s="11">
        <v>25</v>
      </c>
      <c r="G141" s="11">
        <v>19</v>
      </c>
      <c r="H141" s="11">
        <f>G141-F141</f>
        <v>-6</v>
      </c>
      <c r="I141" s="52">
        <f>H141/F141</f>
        <v>-0.24</v>
      </c>
      <c r="J141" s="11">
        <v>11</v>
      </c>
      <c r="K141" s="11">
        <v>7</v>
      </c>
      <c r="L141" s="14">
        <f>IFERROR(K141/J141,"0%")</f>
        <v>0.63636363636363635</v>
      </c>
      <c r="M141" s="8">
        <v>6</v>
      </c>
      <c r="N141" s="12">
        <f>M141/G141</f>
        <v>0.31578947368421051</v>
      </c>
      <c r="O141" s="8">
        <v>17</v>
      </c>
      <c r="P141" s="12">
        <f>O141/G141</f>
        <v>0.89473684210526316</v>
      </c>
      <c r="Q141" s="8">
        <v>11</v>
      </c>
      <c r="R141" s="12">
        <f>Q141/G141</f>
        <v>0.57894736842105265</v>
      </c>
      <c r="S141" s="8">
        <v>3</v>
      </c>
      <c r="T141" s="8">
        <v>0</v>
      </c>
      <c r="U141" s="8">
        <v>0</v>
      </c>
      <c r="V141" s="8"/>
      <c r="W141" s="8">
        <v>0</v>
      </c>
      <c r="X141" s="8">
        <v>0</v>
      </c>
      <c r="Y141" s="17">
        <f>IF(T141&gt;0,"YES",T141)</f>
        <v>0</v>
      </c>
      <c r="Z141" s="17">
        <f>IF(U141&gt;0,"YES",U141)</f>
        <v>0</v>
      </c>
      <c r="AA141" s="17">
        <f>IF(V141&gt;0,"YES",V141)</f>
        <v>0</v>
      </c>
      <c r="AB141" s="17">
        <f>IF(W141&gt;0,"YES",W141)</f>
        <v>0</v>
      </c>
      <c r="AC141" s="17">
        <f>IF(X141&gt;0,"YES",X141)</f>
        <v>0</v>
      </c>
      <c r="AD141" s="8">
        <v>10</v>
      </c>
      <c r="AE141" s="12">
        <f>AD141/G141</f>
        <v>0.52631578947368418</v>
      </c>
      <c r="AF141" s="19">
        <f>IF(G141&gt;=35,1,0)</f>
        <v>0</v>
      </c>
      <c r="AG141" s="19">
        <f>IF(OR(I141&gt;=0.095,H141&gt;=10),1,0)</f>
        <v>0</v>
      </c>
      <c r="AH141" s="19">
        <f>IF(L141&gt;=0.495,1,0)</f>
        <v>1</v>
      </c>
      <c r="AI141" s="19">
        <f>IF(N141&gt;=0.395,1,0)</f>
        <v>0</v>
      </c>
      <c r="AJ141" s="19">
        <f>IF(P141&gt;=0.695,1,0)</f>
        <v>1</v>
      </c>
      <c r="AK141" s="19">
        <f>IF(R141&gt;=0.495,1,0)</f>
        <v>1</v>
      </c>
      <c r="AL141" s="19">
        <f>IF(S141&gt;=3,1,0)</f>
        <v>1</v>
      </c>
      <c r="AM141" s="8">
        <f>IF(OR(Y141="YES",Z141="YES",AA141="YES"),1,0)</f>
        <v>0</v>
      </c>
      <c r="AN141" s="8">
        <f>IF(OR(AB141="YES",AC141="YES"),1,0)</f>
        <v>0</v>
      </c>
      <c r="AO141" s="8">
        <f>IF(AE141&gt;=0.59,1,0)</f>
        <v>0</v>
      </c>
      <c r="AP141" s="8">
        <f>SUM(AF141:AO141)</f>
        <v>4</v>
      </c>
      <c r="AQ141"/>
    </row>
    <row r="142" spans="1:43" s="28" customFormat="1" hidden="1" x14ac:dyDescent="0.25">
      <c r="A142" s="8" t="s">
        <v>2203</v>
      </c>
      <c r="B142" s="8" t="s">
        <v>2204</v>
      </c>
      <c r="C142" s="9" t="s">
        <v>2017</v>
      </c>
      <c r="D142" s="10" t="s">
        <v>639</v>
      </c>
      <c r="E142" s="8" t="s">
        <v>640</v>
      </c>
      <c r="F142" s="11">
        <v>22</v>
      </c>
      <c r="G142" s="11">
        <v>14</v>
      </c>
      <c r="H142" s="11">
        <f>G142-F142</f>
        <v>-8</v>
      </c>
      <c r="I142" s="52">
        <f>H142/F142</f>
        <v>-0.36363636363636365</v>
      </c>
      <c r="J142" s="11">
        <v>15</v>
      </c>
      <c r="K142" s="11">
        <v>4</v>
      </c>
      <c r="L142" s="14">
        <f>IFERROR(K142/J142,"0%")</f>
        <v>0.26666666666666666</v>
      </c>
      <c r="M142" s="8">
        <v>3</v>
      </c>
      <c r="N142" s="12">
        <f>M142/G142</f>
        <v>0.21428571428571427</v>
      </c>
      <c r="O142" s="8">
        <v>11</v>
      </c>
      <c r="P142" s="12">
        <f>O142/G142</f>
        <v>0.7857142857142857</v>
      </c>
      <c r="Q142" s="8">
        <v>7</v>
      </c>
      <c r="R142" s="12">
        <f>Q142/G142</f>
        <v>0.5</v>
      </c>
      <c r="S142" s="8">
        <v>4</v>
      </c>
      <c r="T142" s="8">
        <v>0</v>
      </c>
      <c r="U142" s="8">
        <v>0</v>
      </c>
      <c r="V142" s="8"/>
      <c r="W142" s="8">
        <v>3</v>
      </c>
      <c r="X142" s="8">
        <v>0</v>
      </c>
      <c r="Y142" s="17">
        <f>IF(T142&gt;0,"YES",T142)</f>
        <v>0</v>
      </c>
      <c r="Z142" s="17">
        <f>IF(U142&gt;0,"YES",U142)</f>
        <v>0</v>
      </c>
      <c r="AA142" s="17">
        <f>IF(V142&gt;0,"YES",V142)</f>
        <v>0</v>
      </c>
      <c r="AB142" s="17" t="str">
        <f>IF(W142&gt;0,"YES",W142)</f>
        <v>YES</v>
      </c>
      <c r="AC142" s="17">
        <f>IF(X142&gt;0,"YES",X142)</f>
        <v>0</v>
      </c>
      <c r="AD142" s="8">
        <v>8</v>
      </c>
      <c r="AE142" s="12">
        <f>AD142/G142</f>
        <v>0.5714285714285714</v>
      </c>
      <c r="AF142" s="19">
        <f>IF(G142&gt;=35,1,0)</f>
        <v>0</v>
      </c>
      <c r="AG142" s="19">
        <f>IF(OR(I142&gt;=0.095,H142&gt;=10),1,0)</f>
        <v>0</v>
      </c>
      <c r="AH142" s="19">
        <f>IF(L142&gt;=0.495,1,0)</f>
        <v>0</v>
      </c>
      <c r="AI142" s="19">
        <f>IF(N142&gt;=0.395,1,0)</f>
        <v>0</v>
      </c>
      <c r="AJ142" s="19">
        <f>IF(P142&gt;=0.695,1,0)</f>
        <v>1</v>
      </c>
      <c r="AK142" s="19">
        <f>IF(R142&gt;=0.495,1,0)</f>
        <v>1</v>
      </c>
      <c r="AL142" s="19">
        <f>IF(S142&gt;=3,1,0)</f>
        <v>1</v>
      </c>
      <c r="AM142" s="8">
        <f>IF(OR(Y142="YES",Z142="YES",AA142="YES"),1,0)</f>
        <v>0</v>
      </c>
      <c r="AN142" s="8">
        <f>IF(OR(AB142="YES",AC142="YES"),1,0)</f>
        <v>1</v>
      </c>
      <c r="AO142" s="8">
        <f>IF(AE142&gt;=0.59,1,0)</f>
        <v>0</v>
      </c>
      <c r="AP142" s="8">
        <f>SUM(AF142:AO142)</f>
        <v>4</v>
      </c>
      <c r="AQ142"/>
    </row>
    <row r="143" spans="1:43" s="28" customFormat="1" x14ac:dyDescent="0.25">
      <c r="A143" s="8" t="s">
        <v>2091</v>
      </c>
      <c r="B143" s="8" t="s">
        <v>2092</v>
      </c>
      <c r="C143" s="9" t="s">
        <v>2093</v>
      </c>
      <c r="D143" s="10" t="s">
        <v>250</v>
      </c>
      <c r="E143" s="8" t="s">
        <v>251</v>
      </c>
      <c r="F143" s="11">
        <v>23</v>
      </c>
      <c r="G143" s="11">
        <v>29</v>
      </c>
      <c r="H143" s="11">
        <f>G143-F143</f>
        <v>6</v>
      </c>
      <c r="I143" s="52">
        <f>H143/F143</f>
        <v>0.2608695652173913</v>
      </c>
      <c r="J143" s="11">
        <v>6</v>
      </c>
      <c r="K143" s="11">
        <v>6</v>
      </c>
      <c r="L143" s="14">
        <f>IFERROR(K143/J143,"0%")</f>
        <v>1</v>
      </c>
      <c r="M143" s="8">
        <v>8</v>
      </c>
      <c r="N143" s="12">
        <f>M143/G143</f>
        <v>0.27586206896551724</v>
      </c>
      <c r="O143" s="8">
        <v>15</v>
      </c>
      <c r="P143" s="12">
        <f>O143/G143</f>
        <v>0.51724137931034486</v>
      </c>
      <c r="Q143" s="8">
        <v>15</v>
      </c>
      <c r="R143" s="12">
        <f>Q143/G143</f>
        <v>0.51724137931034486</v>
      </c>
      <c r="S143" s="8">
        <v>5</v>
      </c>
      <c r="T143" s="8">
        <v>0</v>
      </c>
      <c r="U143" s="8">
        <v>0</v>
      </c>
      <c r="V143" s="8"/>
      <c r="W143" s="8">
        <v>0</v>
      </c>
      <c r="X143" s="8">
        <v>1</v>
      </c>
      <c r="Y143" s="17">
        <f>IF(T143&gt;0,"YES",T143)</f>
        <v>0</v>
      </c>
      <c r="Z143" s="17">
        <f>IF(U143&gt;0,"YES",U143)</f>
        <v>0</v>
      </c>
      <c r="AA143" s="17">
        <f>IF(V143&gt;0,"YES",V143)</f>
        <v>0</v>
      </c>
      <c r="AB143" s="17">
        <f>IF(W143&gt;0,"YES",W143)</f>
        <v>0</v>
      </c>
      <c r="AC143" s="17" t="str">
        <f>IF(X143&gt;0,"YES",X143)</f>
        <v>YES</v>
      </c>
      <c r="AD143" s="8">
        <v>18</v>
      </c>
      <c r="AE143" s="12">
        <f>AD143/G143</f>
        <v>0.62068965517241381</v>
      </c>
      <c r="AF143" s="19">
        <f>IF(G143&gt;=35,1,0)</f>
        <v>0</v>
      </c>
      <c r="AG143" s="19">
        <f>IF(OR(I143&gt;=0.095,H143&gt;=10),1,0)</f>
        <v>1</v>
      </c>
      <c r="AH143" s="19">
        <f>IF(L143&gt;=0.495,1,0)</f>
        <v>1</v>
      </c>
      <c r="AI143" s="19">
        <f>IF(N143&gt;=0.395,1,0)</f>
        <v>0</v>
      </c>
      <c r="AJ143" s="19">
        <f>IF(P143&gt;=0.695,1,0)</f>
        <v>0</v>
      </c>
      <c r="AK143" s="19">
        <f>IF(R143&gt;=0.495,1,0)</f>
        <v>1</v>
      </c>
      <c r="AL143" s="19">
        <f>IF(S143&gt;=3,1,0)</f>
        <v>1</v>
      </c>
      <c r="AM143" s="8">
        <f>IF(OR(Y143="YES",Z143="YES",AA143="YES"),1,0)</f>
        <v>0</v>
      </c>
      <c r="AN143" s="8">
        <f>IF(OR(AB143="YES",AC143="YES"),1,0)</f>
        <v>1</v>
      </c>
      <c r="AO143" s="8">
        <f>IF(AE143&gt;=0.59,1,0)</f>
        <v>1</v>
      </c>
      <c r="AP143" s="8">
        <f>SUM(AF143:AO143)</f>
        <v>6</v>
      </c>
      <c r="AQ143"/>
    </row>
    <row r="144" spans="1:43" s="28" customFormat="1" x14ac:dyDescent="0.25">
      <c r="A144" s="8" t="s">
        <v>2091</v>
      </c>
      <c r="B144" s="8" t="s">
        <v>2092</v>
      </c>
      <c r="C144" s="9" t="s">
        <v>2057</v>
      </c>
      <c r="D144" s="10" t="s">
        <v>256</v>
      </c>
      <c r="E144" s="8" t="s">
        <v>2096</v>
      </c>
      <c r="F144" s="11">
        <v>14</v>
      </c>
      <c r="G144" s="11">
        <v>17</v>
      </c>
      <c r="H144" s="11">
        <f>G144-F144</f>
        <v>3</v>
      </c>
      <c r="I144" s="52">
        <f>H144/F144</f>
        <v>0.21428571428571427</v>
      </c>
      <c r="J144" s="11">
        <v>8</v>
      </c>
      <c r="K144" s="11">
        <v>4</v>
      </c>
      <c r="L144" s="14">
        <f>IFERROR(K144/J144,"0%")</f>
        <v>0.5</v>
      </c>
      <c r="M144" s="8">
        <v>7</v>
      </c>
      <c r="N144" s="12">
        <f>M144/G144</f>
        <v>0.41176470588235292</v>
      </c>
      <c r="O144" s="8">
        <v>11</v>
      </c>
      <c r="P144" s="12">
        <f>O144/G144</f>
        <v>0.6470588235294118</v>
      </c>
      <c r="Q144" s="8">
        <v>9</v>
      </c>
      <c r="R144" s="12">
        <f>Q144/G144</f>
        <v>0.52941176470588236</v>
      </c>
      <c r="S144" s="8">
        <v>7</v>
      </c>
      <c r="T144" s="8">
        <v>0</v>
      </c>
      <c r="U144" s="8">
        <v>0</v>
      </c>
      <c r="V144" s="8"/>
      <c r="W144" s="8">
        <v>1</v>
      </c>
      <c r="X144" s="8">
        <v>0</v>
      </c>
      <c r="Y144" s="17">
        <f>IF(T144&gt;0,"YES",T144)</f>
        <v>0</v>
      </c>
      <c r="Z144" s="17">
        <f>IF(U144&gt;0,"YES",U144)</f>
        <v>0</v>
      </c>
      <c r="AA144" s="17">
        <f>IF(V144&gt;0,"YES",V144)</f>
        <v>0</v>
      </c>
      <c r="AB144" s="17" t="str">
        <f>IF(W144&gt;0,"YES",W144)</f>
        <v>YES</v>
      </c>
      <c r="AC144" s="17">
        <f>IF(X144&gt;0,"YES",X144)</f>
        <v>0</v>
      </c>
      <c r="AD144" s="8">
        <v>13</v>
      </c>
      <c r="AE144" s="12">
        <f>AD144/G144</f>
        <v>0.76470588235294112</v>
      </c>
      <c r="AF144" s="19">
        <f>IF(G144&gt;=35,1,0)</f>
        <v>0</v>
      </c>
      <c r="AG144" s="19">
        <f>IF(OR(I144&gt;=0.095,H144&gt;=10),1,0)</f>
        <v>1</v>
      </c>
      <c r="AH144" s="19">
        <f>IF(L144&gt;=0.495,1,0)</f>
        <v>1</v>
      </c>
      <c r="AI144" s="19">
        <f>IF(N144&gt;=0.395,1,0)</f>
        <v>1</v>
      </c>
      <c r="AJ144" s="19">
        <f>IF(P144&gt;=0.695,1,0)</f>
        <v>0</v>
      </c>
      <c r="AK144" s="19">
        <f>IF(R144&gt;=0.495,1,0)</f>
        <v>1</v>
      </c>
      <c r="AL144" s="19">
        <f>IF(S144&gt;=3,1,0)</f>
        <v>1</v>
      </c>
      <c r="AM144" s="8">
        <f>IF(OR(Y144="YES",Z144="YES",AA144="YES"),1,0)</f>
        <v>0</v>
      </c>
      <c r="AN144" s="8">
        <f>IF(OR(AB144="YES",AC144="YES"),1,0)</f>
        <v>1</v>
      </c>
      <c r="AO144" s="8">
        <f>IF(AE144&gt;=0.59,1,0)</f>
        <v>1</v>
      </c>
      <c r="AP144" s="8">
        <f>SUM(AF144:AO144)</f>
        <v>7</v>
      </c>
      <c r="AQ144"/>
    </row>
    <row r="145" spans="1:43" s="28" customFormat="1" x14ac:dyDescent="0.25">
      <c r="A145" s="8" t="s">
        <v>2091</v>
      </c>
      <c r="B145" s="8" t="s">
        <v>2092</v>
      </c>
      <c r="C145" s="9" t="s">
        <v>2082</v>
      </c>
      <c r="D145" s="10" t="s">
        <v>257</v>
      </c>
      <c r="E145" s="8" t="s">
        <v>258</v>
      </c>
      <c r="F145" s="11">
        <v>32</v>
      </c>
      <c r="G145" s="11">
        <v>39</v>
      </c>
      <c r="H145" s="11">
        <f>G145-F145</f>
        <v>7</v>
      </c>
      <c r="I145" s="52">
        <f>H145/F145</f>
        <v>0.21875</v>
      </c>
      <c r="J145" s="11">
        <v>10</v>
      </c>
      <c r="K145" s="11">
        <v>7</v>
      </c>
      <c r="L145" s="14">
        <f>IFERROR(K145/J145,"0%")</f>
        <v>0.7</v>
      </c>
      <c r="M145" s="8">
        <v>17</v>
      </c>
      <c r="N145" s="12">
        <f>M145/G145</f>
        <v>0.4358974358974359</v>
      </c>
      <c r="O145" s="8">
        <v>23</v>
      </c>
      <c r="P145" s="12">
        <f>O145/G145</f>
        <v>0.58974358974358976</v>
      </c>
      <c r="Q145" s="8">
        <v>25</v>
      </c>
      <c r="R145" s="12">
        <f>Q145/G145</f>
        <v>0.64102564102564108</v>
      </c>
      <c r="S145" s="8">
        <v>4</v>
      </c>
      <c r="T145" s="8">
        <v>0</v>
      </c>
      <c r="U145" s="8">
        <v>1</v>
      </c>
      <c r="V145" s="8"/>
      <c r="W145" s="8">
        <v>0</v>
      </c>
      <c r="X145" s="8">
        <v>0</v>
      </c>
      <c r="Y145" s="17">
        <f>IF(T145&gt;0,"YES",T145)</f>
        <v>0</v>
      </c>
      <c r="Z145" s="17" t="str">
        <f>IF(U145&gt;0,"YES",U145)</f>
        <v>YES</v>
      </c>
      <c r="AA145" s="17">
        <f>IF(V145&gt;0,"YES",V145)</f>
        <v>0</v>
      </c>
      <c r="AB145" s="17">
        <f>IF(W145&gt;0,"YES",W145)</f>
        <v>0</v>
      </c>
      <c r="AC145" s="17">
        <f>IF(X145&gt;0,"YES",X145)</f>
        <v>0</v>
      </c>
      <c r="AD145" s="8">
        <v>24</v>
      </c>
      <c r="AE145" s="12">
        <f>AD145/G145</f>
        <v>0.61538461538461542</v>
      </c>
      <c r="AF145" s="19">
        <f>IF(G145&gt;=35,1,0)</f>
        <v>1</v>
      </c>
      <c r="AG145" s="19">
        <f>IF(OR(I145&gt;=0.095,H145&gt;=10),1,0)</f>
        <v>1</v>
      </c>
      <c r="AH145" s="19">
        <f>IF(L145&gt;=0.495,1,0)</f>
        <v>1</v>
      </c>
      <c r="AI145" s="19">
        <f>IF(N145&gt;=0.395,1,0)</f>
        <v>1</v>
      </c>
      <c r="AJ145" s="19">
        <f>IF(P145&gt;=0.695,1,0)</f>
        <v>0</v>
      </c>
      <c r="AK145" s="19">
        <f>IF(R145&gt;=0.495,1,0)</f>
        <v>1</v>
      </c>
      <c r="AL145" s="19">
        <f>IF(S145&gt;=3,1,0)</f>
        <v>1</v>
      </c>
      <c r="AM145" s="8">
        <f>IF(OR(Y145="YES",Z145="YES",AA145="YES"),1,0)</f>
        <v>1</v>
      </c>
      <c r="AN145" s="8">
        <f>IF(OR(AB145="YES",AC145="YES"),1,0)</f>
        <v>0</v>
      </c>
      <c r="AO145" s="8">
        <f>IF(AE145&gt;=0.59,1,0)</f>
        <v>1</v>
      </c>
      <c r="AP145" s="8">
        <f>SUM(AF145:AO145)</f>
        <v>8</v>
      </c>
      <c r="AQ145"/>
    </row>
    <row r="146" spans="1:43" s="28" customFormat="1" x14ac:dyDescent="0.25">
      <c r="A146" s="8" t="s">
        <v>2091</v>
      </c>
      <c r="B146" s="8" t="s">
        <v>2092</v>
      </c>
      <c r="C146" s="9" t="s">
        <v>2097</v>
      </c>
      <c r="D146" s="10" t="s">
        <v>259</v>
      </c>
      <c r="E146" s="8" t="s">
        <v>260</v>
      </c>
      <c r="F146" s="11">
        <v>33</v>
      </c>
      <c r="G146" s="11">
        <v>32</v>
      </c>
      <c r="H146" s="11">
        <f>G146-F146</f>
        <v>-1</v>
      </c>
      <c r="I146" s="52">
        <f>H146/F146</f>
        <v>-3.0303030303030304E-2</v>
      </c>
      <c r="J146" s="11">
        <v>12</v>
      </c>
      <c r="K146" s="11">
        <v>9</v>
      </c>
      <c r="L146" s="14">
        <f>IFERROR(K146/J146,"0%")</f>
        <v>0.75</v>
      </c>
      <c r="M146" s="8">
        <v>17</v>
      </c>
      <c r="N146" s="12">
        <f>M146/G146</f>
        <v>0.53125</v>
      </c>
      <c r="O146" s="8">
        <v>24</v>
      </c>
      <c r="P146" s="12">
        <f>O146/G146</f>
        <v>0.75</v>
      </c>
      <c r="Q146" s="8">
        <v>21</v>
      </c>
      <c r="R146" s="12">
        <f>Q146/G146</f>
        <v>0.65625</v>
      </c>
      <c r="S146" s="8">
        <v>7</v>
      </c>
      <c r="T146" s="8">
        <v>1</v>
      </c>
      <c r="U146" s="8">
        <v>0</v>
      </c>
      <c r="V146" s="8">
        <v>1</v>
      </c>
      <c r="W146" s="8">
        <v>2</v>
      </c>
      <c r="X146" s="8">
        <v>3</v>
      </c>
      <c r="Y146" s="17" t="str">
        <f>IF(T146&gt;0,"YES",T146)</f>
        <v>YES</v>
      </c>
      <c r="Z146" s="17">
        <f>IF(U146&gt;0,"YES",U146)</f>
        <v>0</v>
      </c>
      <c r="AA146" s="17" t="str">
        <f>IF(V146&gt;0,"YES",V146)</f>
        <v>YES</v>
      </c>
      <c r="AB146" s="17" t="str">
        <f>IF(W146&gt;0,"YES",W146)</f>
        <v>YES</v>
      </c>
      <c r="AC146" s="17" t="str">
        <f>IF(X146&gt;0,"YES",X146)</f>
        <v>YES</v>
      </c>
      <c r="AD146" s="8">
        <v>20</v>
      </c>
      <c r="AE146" s="12">
        <f>AD146/G146</f>
        <v>0.625</v>
      </c>
      <c r="AF146" s="19">
        <f>IF(G146&gt;=35,1,0)</f>
        <v>0</v>
      </c>
      <c r="AG146" s="19">
        <f>IF(OR(I146&gt;=0.095,H146&gt;=10),1,0)</f>
        <v>0</v>
      </c>
      <c r="AH146" s="19">
        <f>IF(L146&gt;=0.495,1,0)</f>
        <v>1</v>
      </c>
      <c r="AI146" s="19">
        <f>IF(N146&gt;=0.395,1,0)</f>
        <v>1</v>
      </c>
      <c r="AJ146" s="19">
        <f>IF(P146&gt;=0.695,1,0)</f>
        <v>1</v>
      </c>
      <c r="AK146" s="19">
        <f>IF(R146&gt;=0.495,1,0)</f>
        <v>1</v>
      </c>
      <c r="AL146" s="19">
        <f>IF(S146&gt;=3,1,0)</f>
        <v>1</v>
      </c>
      <c r="AM146" s="8">
        <f>IF(OR(Y146="YES",Z146="YES",AA146="YES"),1,0)</f>
        <v>1</v>
      </c>
      <c r="AN146" s="8">
        <f>IF(OR(AB146="YES",AC146="YES"),1,0)</f>
        <v>1</v>
      </c>
      <c r="AO146" s="8">
        <f>IF(AE146&gt;=0.59,1,0)</f>
        <v>1</v>
      </c>
      <c r="AP146" s="8">
        <f>SUM(AF146:AO146)</f>
        <v>8</v>
      </c>
      <c r="AQ146"/>
    </row>
    <row r="147" spans="1:43" s="28" customFormat="1" hidden="1" x14ac:dyDescent="0.25">
      <c r="A147" s="8" t="s">
        <v>2091</v>
      </c>
      <c r="B147" s="8" t="s">
        <v>2092</v>
      </c>
      <c r="C147" s="9" t="s">
        <v>2095</v>
      </c>
      <c r="D147" s="10" t="s">
        <v>254</v>
      </c>
      <c r="E147" s="8" t="s">
        <v>255</v>
      </c>
      <c r="F147" s="11">
        <v>46</v>
      </c>
      <c r="G147" s="11">
        <v>41</v>
      </c>
      <c r="H147" s="11">
        <f>G147-F147</f>
        <v>-5</v>
      </c>
      <c r="I147" s="52">
        <f>H147/F147</f>
        <v>-0.10869565217391304</v>
      </c>
      <c r="J147" s="11">
        <v>20</v>
      </c>
      <c r="K147" s="11">
        <v>7</v>
      </c>
      <c r="L147" s="14">
        <f>IFERROR(K147/J147,"0%")</f>
        <v>0.35</v>
      </c>
      <c r="M147" s="8">
        <v>11</v>
      </c>
      <c r="N147" s="12">
        <f>M147/G147</f>
        <v>0.26829268292682928</v>
      </c>
      <c r="O147" s="8">
        <v>28</v>
      </c>
      <c r="P147" s="12">
        <f>O147/G147</f>
        <v>0.68292682926829273</v>
      </c>
      <c r="Q147" s="8">
        <v>25</v>
      </c>
      <c r="R147" s="12">
        <f>Q147/G147</f>
        <v>0.6097560975609756</v>
      </c>
      <c r="S147" s="8">
        <v>6</v>
      </c>
      <c r="T147" s="8">
        <v>0</v>
      </c>
      <c r="U147" s="8">
        <v>0</v>
      </c>
      <c r="V147" s="8"/>
      <c r="W147" s="8">
        <v>3</v>
      </c>
      <c r="X147" s="8">
        <v>0</v>
      </c>
      <c r="Y147" s="17">
        <f>IF(T147&gt;0,"YES",T147)</f>
        <v>0</v>
      </c>
      <c r="Z147" s="17">
        <f>IF(U147&gt;0,"YES",U147)</f>
        <v>0</v>
      </c>
      <c r="AA147" s="17">
        <f>IF(V147&gt;0,"YES",V147)</f>
        <v>0</v>
      </c>
      <c r="AB147" s="17" t="str">
        <f>IF(W147&gt;0,"YES",W147)</f>
        <v>YES</v>
      </c>
      <c r="AC147" s="17">
        <f>IF(X147&gt;0,"YES",X147)</f>
        <v>0</v>
      </c>
      <c r="AD147" s="8">
        <v>19</v>
      </c>
      <c r="AE147" s="12">
        <f>AD147/G147</f>
        <v>0.46341463414634149</v>
      </c>
      <c r="AF147" s="19">
        <f>IF(G147&gt;=35,1,0)</f>
        <v>1</v>
      </c>
      <c r="AG147" s="19">
        <f>IF(OR(I147&gt;=0.095,H147&gt;=10),1,0)</f>
        <v>0</v>
      </c>
      <c r="AH147" s="19">
        <f>IF(L147&gt;=0.495,1,0)</f>
        <v>0</v>
      </c>
      <c r="AI147" s="19">
        <f>IF(N147&gt;=0.395,1,0)</f>
        <v>0</v>
      </c>
      <c r="AJ147" s="19">
        <f>IF(P147&gt;=0.695,1,0)</f>
        <v>0</v>
      </c>
      <c r="AK147" s="19">
        <f>IF(R147&gt;=0.495,1,0)</f>
        <v>1</v>
      </c>
      <c r="AL147" s="19">
        <f>IF(S147&gt;=3,1,0)</f>
        <v>1</v>
      </c>
      <c r="AM147" s="8">
        <f>IF(OR(Y147="YES",Z147="YES",AA147="YES"),1,0)</f>
        <v>0</v>
      </c>
      <c r="AN147" s="8">
        <f>IF(OR(AB147="YES",AC147="YES"),1,0)</f>
        <v>1</v>
      </c>
      <c r="AO147" s="8">
        <f>IF(AE147&gt;=0.59,1,0)</f>
        <v>0</v>
      </c>
      <c r="AP147" s="8">
        <f>SUM(AF147:AO147)</f>
        <v>4</v>
      </c>
      <c r="AQ147"/>
    </row>
    <row r="148" spans="1:43" s="28" customFormat="1" hidden="1" x14ac:dyDescent="0.25">
      <c r="A148" s="8" t="s">
        <v>2091</v>
      </c>
      <c r="B148" s="8" t="s">
        <v>2092</v>
      </c>
      <c r="C148" s="9" t="s">
        <v>2094</v>
      </c>
      <c r="D148" s="10" t="s">
        <v>252</v>
      </c>
      <c r="E148" s="8" t="s">
        <v>253</v>
      </c>
      <c r="F148" s="11">
        <v>40</v>
      </c>
      <c r="G148" s="11">
        <v>28</v>
      </c>
      <c r="H148" s="11">
        <f>G148-F148</f>
        <v>-12</v>
      </c>
      <c r="I148" s="52">
        <f>H148/F148</f>
        <v>-0.3</v>
      </c>
      <c r="J148" s="11">
        <v>20</v>
      </c>
      <c r="K148" s="11">
        <v>5</v>
      </c>
      <c r="L148" s="14">
        <f>IFERROR(K148/J148,"0%")</f>
        <v>0.25</v>
      </c>
      <c r="M148" s="8">
        <v>10</v>
      </c>
      <c r="N148" s="12">
        <f>M148/G148</f>
        <v>0.35714285714285715</v>
      </c>
      <c r="O148" s="8">
        <v>14</v>
      </c>
      <c r="P148" s="12">
        <f>O148/G148</f>
        <v>0.5</v>
      </c>
      <c r="Q148" s="8">
        <v>15</v>
      </c>
      <c r="R148" s="12">
        <f>Q148/G148</f>
        <v>0.5357142857142857</v>
      </c>
      <c r="S148" s="8">
        <v>6</v>
      </c>
      <c r="T148" s="8">
        <v>0</v>
      </c>
      <c r="U148" s="8">
        <v>0</v>
      </c>
      <c r="V148" s="8"/>
      <c r="W148" s="8">
        <v>3</v>
      </c>
      <c r="X148" s="8">
        <v>0</v>
      </c>
      <c r="Y148" s="17">
        <f>IF(T148&gt;0,"YES",T148)</f>
        <v>0</v>
      </c>
      <c r="Z148" s="17">
        <f>IF(U148&gt;0,"YES",U148)</f>
        <v>0</v>
      </c>
      <c r="AA148" s="17">
        <f>IF(V148&gt;0,"YES",V148)</f>
        <v>0</v>
      </c>
      <c r="AB148" s="17" t="str">
        <f>IF(W148&gt;0,"YES",W148)</f>
        <v>YES</v>
      </c>
      <c r="AC148" s="17">
        <f>IF(X148&gt;0,"YES",X148)</f>
        <v>0</v>
      </c>
      <c r="AD148" s="8">
        <v>10</v>
      </c>
      <c r="AE148" s="12">
        <f>AD148/G148</f>
        <v>0.35714285714285715</v>
      </c>
      <c r="AF148" s="19">
        <f>IF(G148&gt;=35,1,0)</f>
        <v>0</v>
      </c>
      <c r="AG148" s="19">
        <f>IF(OR(I148&gt;=0.095,H148&gt;=10),1,0)</f>
        <v>0</v>
      </c>
      <c r="AH148" s="19">
        <f>IF(L148&gt;=0.495,1,0)</f>
        <v>0</v>
      </c>
      <c r="AI148" s="19">
        <f>IF(N148&gt;=0.395,1,0)</f>
        <v>0</v>
      </c>
      <c r="AJ148" s="19">
        <f>IF(P148&gt;=0.695,1,0)</f>
        <v>0</v>
      </c>
      <c r="AK148" s="19">
        <f>IF(R148&gt;=0.495,1,0)</f>
        <v>1</v>
      </c>
      <c r="AL148" s="19">
        <f>IF(S148&gt;=3,1,0)</f>
        <v>1</v>
      </c>
      <c r="AM148" s="8">
        <f>IF(OR(Y148="YES",Z148="YES",AA148="YES"),1,0)</f>
        <v>0</v>
      </c>
      <c r="AN148" s="8">
        <f>IF(OR(AB148="YES",AC148="YES"),1,0)</f>
        <v>1</v>
      </c>
      <c r="AO148" s="8">
        <f>IF(AE148&gt;=0.59,1,0)</f>
        <v>0</v>
      </c>
      <c r="AP148" s="8">
        <f>SUM(AF148:AO148)</f>
        <v>3</v>
      </c>
      <c r="AQ148"/>
    </row>
    <row r="149" spans="1:43" s="28" customFormat="1" x14ac:dyDescent="0.25">
      <c r="A149" s="8" t="s">
        <v>2091</v>
      </c>
      <c r="B149" s="8" t="s">
        <v>2098</v>
      </c>
      <c r="C149" s="9" t="s">
        <v>2024</v>
      </c>
      <c r="D149" s="10" t="s">
        <v>263</v>
      </c>
      <c r="E149" s="8" t="s">
        <v>264</v>
      </c>
      <c r="F149" s="11">
        <v>29</v>
      </c>
      <c r="G149" s="11">
        <v>34</v>
      </c>
      <c r="H149" s="11">
        <f>G149-F149</f>
        <v>5</v>
      </c>
      <c r="I149" s="52">
        <f>H149/F149</f>
        <v>0.17241379310344829</v>
      </c>
      <c r="J149" s="11">
        <v>6</v>
      </c>
      <c r="K149" s="11">
        <v>4</v>
      </c>
      <c r="L149" s="14">
        <f>IFERROR(K149/J149,"0%")</f>
        <v>0.66666666666666663</v>
      </c>
      <c r="M149" s="8">
        <v>14</v>
      </c>
      <c r="N149" s="12">
        <f>M149/G149</f>
        <v>0.41176470588235292</v>
      </c>
      <c r="O149" s="8">
        <v>22</v>
      </c>
      <c r="P149" s="12">
        <f>O149/G149</f>
        <v>0.6470588235294118</v>
      </c>
      <c r="Q149" s="8">
        <v>18</v>
      </c>
      <c r="R149" s="12">
        <f>Q149/G149</f>
        <v>0.52941176470588236</v>
      </c>
      <c r="S149" s="8">
        <v>6</v>
      </c>
      <c r="T149" s="8">
        <v>0</v>
      </c>
      <c r="U149" s="8">
        <v>0</v>
      </c>
      <c r="V149" s="8"/>
      <c r="W149" s="8">
        <v>1</v>
      </c>
      <c r="X149" s="8">
        <v>0</v>
      </c>
      <c r="Y149" s="17">
        <f>IF(T149&gt;0,"YES",T149)</f>
        <v>0</v>
      </c>
      <c r="Z149" s="17">
        <f>IF(U149&gt;0,"YES",U149)</f>
        <v>0</v>
      </c>
      <c r="AA149" s="17">
        <f>IF(V149&gt;0,"YES",V149)</f>
        <v>0</v>
      </c>
      <c r="AB149" s="17" t="str">
        <f>IF(W149&gt;0,"YES",W149)</f>
        <v>YES</v>
      </c>
      <c r="AC149" s="17">
        <f>IF(X149&gt;0,"YES",X149)</f>
        <v>0</v>
      </c>
      <c r="AD149" s="8">
        <v>26</v>
      </c>
      <c r="AE149" s="12">
        <f>AD149/G149</f>
        <v>0.76470588235294112</v>
      </c>
      <c r="AF149" s="19">
        <f>IF(G149&gt;=35,1,0)</f>
        <v>0</v>
      </c>
      <c r="AG149" s="19">
        <f>IF(OR(I149&gt;=0.095,H149&gt;=10),1,0)</f>
        <v>1</v>
      </c>
      <c r="AH149" s="19">
        <f>IF(L149&gt;=0.495,1,0)</f>
        <v>1</v>
      </c>
      <c r="AI149" s="19">
        <f>IF(N149&gt;=0.395,1,0)</f>
        <v>1</v>
      </c>
      <c r="AJ149" s="19">
        <f>IF(P149&gt;=0.695,1,0)</f>
        <v>0</v>
      </c>
      <c r="AK149" s="19">
        <f>IF(R149&gt;=0.495,1,0)</f>
        <v>1</v>
      </c>
      <c r="AL149" s="19">
        <f>IF(S149&gt;=3,1,0)</f>
        <v>1</v>
      </c>
      <c r="AM149" s="8">
        <f>IF(OR(Y149="YES",Z149="YES",AA149="YES"),1,0)</f>
        <v>0</v>
      </c>
      <c r="AN149" s="8">
        <f>IF(OR(AB149="YES",AC149="YES"),1,0)</f>
        <v>1</v>
      </c>
      <c r="AO149" s="8">
        <f>IF(AE149&gt;=0.59,1,0)</f>
        <v>1</v>
      </c>
      <c r="AP149" s="8">
        <f>SUM(AF149:AO149)</f>
        <v>7</v>
      </c>
      <c r="AQ149"/>
    </row>
    <row r="150" spans="1:43" x14ac:dyDescent="0.25">
      <c r="A150" s="8" t="s">
        <v>2091</v>
      </c>
      <c r="B150" s="8" t="s">
        <v>2098</v>
      </c>
      <c r="C150" s="9" t="s">
        <v>2102</v>
      </c>
      <c r="D150" s="10" t="s">
        <v>267</v>
      </c>
      <c r="E150" s="8" t="s">
        <v>268</v>
      </c>
      <c r="F150" s="11">
        <v>21</v>
      </c>
      <c r="G150" s="11">
        <v>21</v>
      </c>
      <c r="H150" s="11">
        <f>G150-F150</f>
        <v>0</v>
      </c>
      <c r="I150" s="52">
        <f>H150/F150</f>
        <v>0</v>
      </c>
      <c r="J150" s="11">
        <v>7</v>
      </c>
      <c r="K150" s="11">
        <v>5</v>
      </c>
      <c r="L150" s="14">
        <f>IFERROR(K150/J150,"0%")</f>
        <v>0.7142857142857143</v>
      </c>
      <c r="M150" s="8">
        <v>9</v>
      </c>
      <c r="N150" s="12">
        <f>M150/G150</f>
        <v>0.42857142857142855</v>
      </c>
      <c r="O150" s="8">
        <v>16</v>
      </c>
      <c r="P150" s="12">
        <f>O150/G150</f>
        <v>0.76190476190476186</v>
      </c>
      <c r="Q150" s="8">
        <v>12</v>
      </c>
      <c r="R150" s="12">
        <f>Q150/G150</f>
        <v>0.5714285714285714</v>
      </c>
      <c r="S150" s="8">
        <v>10</v>
      </c>
      <c r="T150" s="8">
        <v>0</v>
      </c>
      <c r="U150" s="8">
        <v>1</v>
      </c>
      <c r="V150" s="8"/>
      <c r="W150" s="8">
        <v>0</v>
      </c>
      <c r="X150" s="8">
        <v>0</v>
      </c>
      <c r="Y150" s="17">
        <f>IF(T150&gt;0,"YES",T150)</f>
        <v>0</v>
      </c>
      <c r="Z150" s="17" t="str">
        <f>IF(U150&gt;0,"YES",U150)</f>
        <v>YES</v>
      </c>
      <c r="AA150" s="17">
        <f>IF(V150&gt;0,"YES",V150)</f>
        <v>0</v>
      </c>
      <c r="AB150" s="17">
        <f>IF(W150&gt;0,"YES",W150)</f>
        <v>0</v>
      </c>
      <c r="AC150" s="17">
        <f>IF(X150&gt;0,"YES",X150)</f>
        <v>0</v>
      </c>
      <c r="AD150" s="8">
        <v>15</v>
      </c>
      <c r="AE150" s="12">
        <f>AD150/G150</f>
        <v>0.7142857142857143</v>
      </c>
      <c r="AF150" s="19">
        <f>IF(G150&gt;=35,1,0)</f>
        <v>0</v>
      </c>
      <c r="AG150" s="19">
        <f>IF(OR(I150&gt;=0.095,H150&gt;=10),1,0)</f>
        <v>0</v>
      </c>
      <c r="AH150" s="19">
        <f>IF(L150&gt;=0.495,1,0)</f>
        <v>1</v>
      </c>
      <c r="AI150" s="19">
        <f>IF(N150&gt;=0.395,1,0)</f>
        <v>1</v>
      </c>
      <c r="AJ150" s="19">
        <f>IF(P150&gt;=0.695,1,0)</f>
        <v>1</v>
      </c>
      <c r="AK150" s="19">
        <f>IF(R150&gt;=0.495,1,0)</f>
        <v>1</v>
      </c>
      <c r="AL150" s="19">
        <f>IF(S150&gt;=3,1,0)</f>
        <v>1</v>
      </c>
      <c r="AM150" s="8">
        <f>IF(OR(Y150="YES",Z150="YES",AA150="YES"),1,0)</f>
        <v>1</v>
      </c>
      <c r="AN150" s="8">
        <f>IF(OR(AB150="YES",AC150="YES"),1,0)</f>
        <v>0</v>
      </c>
      <c r="AO150" s="8">
        <f>IF(AE150&gt;=0.59,1,0)</f>
        <v>1</v>
      </c>
      <c r="AP150" s="8">
        <f>SUM(AF150:AO150)</f>
        <v>7</v>
      </c>
    </row>
    <row r="151" spans="1:43" x14ac:dyDescent="0.25">
      <c r="A151" s="8" t="s">
        <v>2091</v>
      </c>
      <c r="B151" s="8" t="s">
        <v>2098</v>
      </c>
      <c r="C151" s="9" t="s">
        <v>2104</v>
      </c>
      <c r="D151" s="10" t="s">
        <v>271</v>
      </c>
      <c r="E151" s="8" t="s">
        <v>272</v>
      </c>
      <c r="F151" s="11">
        <v>24</v>
      </c>
      <c r="G151" s="11">
        <v>34</v>
      </c>
      <c r="H151" s="11">
        <f>G151-F151</f>
        <v>10</v>
      </c>
      <c r="I151" s="52">
        <f>H151/F151</f>
        <v>0.41666666666666669</v>
      </c>
      <c r="J151" s="11">
        <v>10</v>
      </c>
      <c r="K151" s="11">
        <v>10</v>
      </c>
      <c r="L151" s="14">
        <f>IFERROR(K151/J151,"0%")</f>
        <v>1</v>
      </c>
      <c r="M151" s="8">
        <v>18</v>
      </c>
      <c r="N151" s="12">
        <f>M151/G151</f>
        <v>0.52941176470588236</v>
      </c>
      <c r="O151" s="8">
        <v>23</v>
      </c>
      <c r="P151" s="12">
        <f>O151/G151</f>
        <v>0.67647058823529416</v>
      </c>
      <c r="Q151" s="8">
        <v>23</v>
      </c>
      <c r="R151" s="12">
        <f>Q151/G151</f>
        <v>0.67647058823529416</v>
      </c>
      <c r="S151" s="8">
        <v>5</v>
      </c>
      <c r="T151" s="8">
        <v>0</v>
      </c>
      <c r="U151" s="8">
        <v>0</v>
      </c>
      <c r="V151" s="8"/>
      <c r="W151" s="8">
        <v>1</v>
      </c>
      <c r="X151" s="8">
        <v>0</v>
      </c>
      <c r="Y151" s="17">
        <f>IF(T151&gt;0,"YES",T151)</f>
        <v>0</v>
      </c>
      <c r="Z151" s="17">
        <f>IF(U151&gt;0,"YES",U151)</f>
        <v>0</v>
      </c>
      <c r="AA151" s="17">
        <f>IF(V151&gt;0,"YES",V151)</f>
        <v>0</v>
      </c>
      <c r="AB151" s="17" t="str">
        <f>IF(W151&gt;0,"YES",W151)</f>
        <v>YES</v>
      </c>
      <c r="AC151" s="17">
        <f>IF(X151&gt;0,"YES",X151)</f>
        <v>0</v>
      </c>
      <c r="AD151" s="8">
        <v>9</v>
      </c>
      <c r="AE151" s="12">
        <f>AD151/G151</f>
        <v>0.26470588235294118</v>
      </c>
      <c r="AF151" s="19">
        <f>IF(G151&gt;=35,1,0)</f>
        <v>0</v>
      </c>
      <c r="AG151" s="19">
        <f>IF(OR(I151&gt;=0.095,H151&gt;=10),1,0)</f>
        <v>1</v>
      </c>
      <c r="AH151" s="19">
        <f>IF(L151&gt;=0.495,1,0)</f>
        <v>1</v>
      </c>
      <c r="AI151" s="19">
        <f>IF(N151&gt;=0.395,1,0)</f>
        <v>1</v>
      </c>
      <c r="AJ151" s="19">
        <f>IF(P151&gt;=0.695,1,0)</f>
        <v>0</v>
      </c>
      <c r="AK151" s="19">
        <f>IF(R151&gt;=0.495,1,0)</f>
        <v>1</v>
      </c>
      <c r="AL151" s="19">
        <f>IF(S151&gt;=3,1,0)</f>
        <v>1</v>
      </c>
      <c r="AM151" s="8">
        <f>IF(OR(Y151="YES",Z151="YES",AA151="YES"),1,0)</f>
        <v>0</v>
      </c>
      <c r="AN151" s="8">
        <f>IF(OR(AB151="YES",AC151="YES"),1,0)</f>
        <v>1</v>
      </c>
      <c r="AO151" s="8">
        <f>IF(AE151&gt;=0.59,1,0)</f>
        <v>0</v>
      </c>
      <c r="AP151" s="8">
        <f>SUM(AF151:AO151)</f>
        <v>6</v>
      </c>
    </row>
    <row r="152" spans="1:43" hidden="1" x14ac:dyDescent="0.25">
      <c r="A152" s="8" t="s">
        <v>2091</v>
      </c>
      <c r="B152" s="8" t="s">
        <v>2098</v>
      </c>
      <c r="C152" s="9" t="s">
        <v>1959</v>
      </c>
      <c r="D152" s="10" t="s">
        <v>265</v>
      </c>
      <c r="E152" s="8" t="s">
        <v>266</v>
      </c>
      <c r="F152" s="11">
        <v>35</v>
      </c>
      <c r="G152" s="11">
        <v>31</v>
      </c>
      <c r="H152" s="11">
        <f>G152-F152</f>
        <v>-4</v>
      </c>
      <c r="I152" s="52">
        <f>H152/F152</f>
        <v>-0.11428571428571428</v>
      </c>
      <c r="J152" s="11">
        <v>14</v>
      </c>
      <c r="K152" s="11">
        <v>5</v>
      </c>
      <c r="L152" s="14">
        <f>IFERROR(K152/J152,"0%")</f>
        <v>0.35714285714285715</v>
      </c>
      <c r="M152" s="8">
        <v>16</v>
      </c>
      <c r="N152" s="12">
        <f>M152/G152</f>
        <v>0.5161290322580645</v>
      </c>
      <c r="O152" s="8">
        <v>23</v>
      </c>
      <c r="P152" s="12">
        <f>O152/G152</f>
        <v>0.74193548387096775</v>
      </c>
      <c r="Q152" s="8">
        <v>19</v>
      </c>
      <c r="R152" s="12">
        <f>Q152/G152</f>
        <v>0.61290322580645162</v>
      </c>
      <c r="S152" s="8">
        <v>7</v>
      </c>
      <c r="T152" s="8">
        <v>0</v>
      </c>
      <c r="U152" s="8">
        <v>1</v>
      </c>
      <c r="V152" s="8"/>
      <c r="W152" s="8">
        <v>0</v>
      </c>
      <c r="X152" s="8">
        <v>0</v>
      </c>
      <c r="Y152" s="17">
        <f>IF(T152&gt;0,"YES",T152)</f>
        <v>0</v>
      </c>
      <c r="Z152" s="17" t="str">
        <f>IF(U152&gt;0,"YES",U152)</f>
        <v>YES</v>
      </c>
      <c r="AA152" s="17">
        <f>IF(V152&gt;0,"YES",V152)</f>
        <v>0</v>
      </c>
      <c r="AB152" s="17">
        <f>IF(W152&gt;0,"YES",W152)</f>
        <v>0</v>
      </c>
      <c r="AC152" s="17">
        <f>IF(X152&gt;0,"YES",X152)</f>
        <v>0</v>
      </c>
      <c r="AD152" s="8">
        <v>18</v>
      </c>
      <c r="AE152" s="12">
        <f>AD152/G152</f>
        <v>0.58064516129032262</v>
      </c>
      <c r="AF152" s="19">
        <f>IF(G152&gt;=35,1,0)</f>
        <v>0</v>
      </c>
      <c r="AG152" s="19">
        <f>IF(OR(I152&gt;=0.095,H152&gt;=10),1,0)</f>
        <v>0</v>
      </c>
      <c r="AH152" s="19">
        <f>IF(L152&gt;=0.495,1,0)</f>
        <v>0</v>
      </c>
      <c r="AI152" s="19">
        <f>IF(N152&gt;=0.395,1,0)</f>
        <v>1</v>
      </c>
      <c r="AJ152" s="19">
        <f>IF(P152&gt;=0.695,1,0)</f>
        <v>1</v>
      </c>
      <c r="AK152" s="19">
        <f>IF(R152&gt;=0.495,1,0)</f>
        <v>1</v>
      </c>
      <c r="AL152" s="19">
        <f>IF(S152&gt;=3,1,0)</f>
        <v>1</v>
      </c>
      <c r="AM152" s="8">
        <f>IF(OR(Y152="YES",Z152="YES",AA152="YES"),1,0)</f>
        <v>1</v>
      </c>
      <c r="AN152" s="8">
        <f>IF(OR(AB152="YES",AC152="YES"),1,0)</f>
        <v>0</v>
      </c>
      <c r="AO152" s="8">
        <f>IF(AE152&gt;=0.59,1,0)</f>
        <v>0</v>
      </c>
      <c r="AP152" s="8">
        <f>SUM(AF152:AO152)</f>
        <v>5</v>
      </c>
    </row>
    <row r="153" spans="1:43" hidden="1" x14ac:dyDescent="0.25">
      <c r="A153" s="8" t="s">
        <v>2091</v>
      </c>
      <c r="B153" s="8" t="s">
        <v>2098</v>
      </c>
      <c r="C153" s="9" t="s">
        <v>1957</v>
      </c>
      <c r="D153" s="10" t="s">
        <v>261</v>
      </c>
      <c r="E153" s="8" t="s">
        <v>262</v>
      </c>
      <c r="F153" s="11">
        <v>12</v>
      </c>
      <c r="G153" s="11">
        <v>15</v>
      </c>
      <c r="H153" s="11">
        <f>G153-F153</f>
        <v>3</v>
      </c>
      <c r="I153" s="52">
        <f>H153/F153</f>
        <v>0.25</v>
      </c>
      <c r="J153" s="11">
        <v>5</v>
      </c>
      <c r="K153" s="11">
        <v>4</v>
      </c>
      <c r="L153" s="14">
        <f>IFERROR(K153/J153,"0%")</f>
        <v>0.8</v>
      </c>
      <c r="M153" s="8">
        <v>6</v>
      </c>
      <c r="N153" s="12">
        <f>M153/G153</f>
        <v>0.4</v>
      </c>
      <c r="O153" s="8">
        <v>8</v>
      </c>
      <c r="P153" s="12">
        <f>O153/G153</f>
        <v>0.53333333333333333</v>
      </c>
      <c r="Q153" s="8">
        <v>4</v>
      </c>
      <c r="R153" s="12">
        <f>Q153/G153</f>
        <v>0.26666666666666666</v>
      </c>
      <c r="S153" s="8">
        <v>6</v>
      </c>
      <c r="T153" s="8">
        <v>0</v>
      </c>
      <c r="U153" s="8">
        <v>0</v>
      </c>
      <c r="V153" s="8"/>
      <c r="W153" s="8">
        <v>0</v>
      </c>
      <c r="X153" s="8">
        <v>0</v>
      </c>
      <c r="Y153" s="17">
        <f>IF(T153&gt;0,"YES",T153)</f>
        <v>0</v>
      </c>
      <c r="Z153" s="17">
        <f>IF(U153&gt;0,"YES",U153)</f>
        <v>0</v>
      </c>
      <c r="AA153" s="17">
        <f>IF(V153&gt;0,"YES",V153)</f>
        <v>0</v>
      </c>
      <c r="AB153" s="17">
        <f>IF(W153&gt;0,"YES",W153)</f>
        <v>0</v>
      </c>
      <c r="AC153" s="17">
        <f>IF(X153&gt;0,"YES",X153)</f>
        <v>0</v>
      </c>
      <c r="AD153" s="8">
        <v>8</v>
      </c>
      <c r="AE153" s="12">
        <f>AD153/G153</f>
        <v>0.53333333333333333</v>
      </c>
      <c r="AF153" s="19">
        <f>IF(G153&gt;=35,1,0)</f>
        <v>0</v>
      </c>
      <c r="AG153" s="19">
        <f>IF(OR(I153&gt;=0.095,H153&gt;=10),1,0)</f>
        <v>1</v>
      </c>
      <c r="AH153" s="19">
        <f>IF(L153&gt;=0.495,1,0)</f>
        <v>1</v>
      </c>
      <c r="AI153" s="19">
        <f>IF(N153&gt;=0.395,1,0)</f>
        <v>1</v>
      </c>
      <c r="AJ153" s="19">
        <f>IF(P153&gt;=0.695,1,0)</f>
        <v>0</v>
      </c>
      <c r="AK153" s="19">
        <f>IF(R153&gt;=0.495,1,0)</f>
        <v>0</v>
      </c>
      <c r="AL153" s="19">
        <f>IF(S153&gt;=3,1,0)</f>
        <v>1</v>
      </c>
      <c r="AM153" s="8">
        <f>IF(OR(Y153="YES",Z153="YES",AA153="YES"),1,0)</f>
        <v>0</v>
      </c>
      <c r="AN153" s="8">
        <f>IF(OR(AB153="YES",AC153="YES"),1,0)</f>
        <v>0</v>
      </c>
      <c r="AO153" s="8">
        <f>IF(AE153&gt;=0.59,1,0)</f>
        <v>0</v>
      </c>
      <c r="AP153" s="8">
        <f>SUM(AF153:AO153)</f>
        <v>4</v>
      </c>
    </row>
    <row r="154" spans="1:43" hidden="1" x14ac:dyDescent="0.25">
      <c r="A154" s="8" t="s">
        <v>2091</v>
      </c>
      <c r="B154" s="8" t="s">
        <v>2098</v>
      </c>
      <c r="C154" s="9" t="s">
        <v>2099</v>
      </c>
      <c r="D154" s="10" t="s">
        <v>2100</v>
      </c>
      <c r="E154" s="8" t="s">
        <v>2101</v>
      </c>
      <c r="F154" s="11">
        <v>0</v>
      </c>
      <c r="G154" s="11">
        <v>12</v>
      </c>
      <c r="H154" s="11">
        <f>G154-F154</f>
        <v>12</v>
      </c>
      <c r="I154" s="55" t="s">
        <v>2457</v>
      </c>
      <c r="J154" s="11">
        <v>0</v>
      </c>
      <c r="K154" s="11">
        <v>0</v>
      </c>
      <c r="L154" s="57">
        <v>0</v>
      </c>
      <c r="M154" s="8">
        <v>0</v>
      </c>
      <c r="N154" s="12">
        <f>M154/G154</f>
        <v>0</v>
      </c>
      <c r="O154" s="8">
        <v>4</v>
      </c>
      <c r="P154" s="12">
        <f>O154/G154</f>
        <v>0.33333333333333331</v>
      </c>
      <c r="Q154" s="8">
        <v>1</v>
      </c>
      <c r="R154" s="12">
        <f>Q154/G154</f>
        <v>8.3333333333333329E-2</v>
      </c>
      <c r="S154" s="8">
        <v>1</v>
      </c>
      <c r="T154" s="8">
        <v>0</v>
      </c>
      <c r="U154" s="8">
        <v>0</v>
      </c>
      <c r="V154" s="8"/>
      <c r="W154" s="8">
        <v>0</v>
      </c>
      <c r="X154" s="8">
        <v>0</v>
      </c>
      <c r="Y154" s="17">
        <f>IF(T154&gt;0,"YES",T154)</f>
        <v>0</v>
      </c>
      <c r="Z154" s="17">
        <f>IF(U154&gt;0,"YES",U154)</f>
        <v>0</v>
      </c>
      <c r="AA154" s="17">
        <f>IF(V154&gt;0,"YES",V154)</f>
        <v>0</v>
      </c>
      <c r="AB154" s="17">
        <f>IF(W154&gt;0,"YES",W154)</f>
        <v>0</v>
      </c>
      <c r="AC154" s="17">
        <f>IF(X154&gt;0,"YES",X154)</f>
        <v>0</v>
      </c>
      <c r="AD154" s="8">
        <v>4</v>
      </c>
      <c r="AE154" s="12">
        <f>AD154/G154</f>
        <v>0.33333333333333331</v>
      </c>
      <c r="AF154" s="19">
        <f>IF(G154&gt;=35,1,0)</f>
        <v>0</v>
      </c>
      <c r="AG154" s="19">
        <f>IF(OR(I154&gt;=0.095,H154&gt;=10),1,0)</f>
        <v>1</v>
      </c>
      <c r="AH154" s="19">
        <f>IF(L154&gt;=0.495,1,0)</f>
        <v>0</v>
      </c>
      <c r="AI154" s="19">
        <f>IF(N154&gt;=0.395,1,0)</f>
        <v>0</v>
      </c>
      <c r="AJ154" s="19">
        <f>IF(P154&gt;=0.695,1,0)</f>
        <v>0</v>
      </c>
      <c r="AK154" s="19">
        <f>IF(R154&gt;=0.495,1,0)</f>
        <v>0</v>
      </c>
      <c r="AL154" s="19">
        <f>IF(S154&gt;=3,1,0)</f>
        <v>0</v>
      </c>
      <c r="AM154" s="8">
        <f>IF(OR(Y154="YES",Z154="YES",AA154="YES"),1,0)</f>
        <v>0</v>
      </c>
      <c r="AN154" s="8">
        <f>IF(OR(AB154="YES",AC154="YES"),1,0)</f>
        <v>0</v>
      </c>
      <c r="AO154" s="8">
        <f>IF(AE154&gt;=0.59,1,0)</f>
        <v>0</v>
      </c>
      <c r="AP154" s="8">
        <f>SUM(AF154:AO154)</f>
        <v>1</v>
      </c>
    </row>
    <row r="155" spans="1:43" hidden="1" x14ac:dyDescent="0.25">
      <c r="A155" s="8" t="s">
        <v>2091</v>
      </c>
      <c r="B155" s="8" t="s">
        <v>2098</v>
      </c>
      <c r="C155" s="9" t="s">
        <v>2103</v>
      </c>
      <c r="D155" s="10" t="s">
        <v>269</v>
      </c>
      <c r="E155" s="8" t="s">
        <v>270</v>
      </c>
      <c r="F155" s="11">
        <v>18</v>
      </c>
      <c r="G155" s="11">
        <v>11</v>
      </c>
      <c r="H155" s="11">
        <f>G155-F155</f>
        <v>-7</v>
      </c>
      <c r="I155" s="52">
        <f>H155/F155</f>
        <v>-0.3888888888888889</v>
      </c>
      <c r="J155" s="11">
        <v>1</v>
      </c>
      <c r="K155" s="11">
        <v>1</v>
      </c>
      <c r="L155" s="14">
        <f>IFERROR(K155/J155,"0%")</f>
        <v>1</v>
      </c>
      <c r="M155" s="8">
        <v>6</v>
      </c>
      <c r="N155" s="12">
        <f>M155/G155</f>
        <v>0.54545454545454541</v>
      </c>
      <c r="O155" s="8">
        <v>9</v>
      </c>
      <c r="P155" s="12">
        <f>O155/G155</f>
        <v>0.81818181818181823</v>
      </c>
      <c r="Q155" s="8">
        <v>7</v>
      </c>
      <c r="R155" s="12">
        <f>Q155/G155</f>
        <v>0.63636363636363635</v>
      </c>
      <c r="S155" s="8">
        <v>2</v>
      </c>
      <c r="T155" s="8">
        <v>0</v>
      </c>
      <c r="U155" s="8">
        <v>0</v>
      </c>
      <c r="V155" s="8"/>
      <c r="W155" s="8">
        <v>0</v>
      </c>
      <c r="X155" s="8">
        <v>0</v>
      </c>
      <c r="Y155" s="17">
        <f>IF(T155&gt;0,"YES",T155)</f>
        <v>0</v>
      </c>
      <c r="Z155" s="17">
        <f>IF(U155&gt;0,"YES",U155)</f>
        <v>0</v>
      </c>
      <c r="AA155" s="17">
        <f>IF(V155&gt;0,"YES",V155)</f>
        <v>0</v>
      </c>
      <c r="AB155" s="17">
        <f>IF(W155&gt;0,"YES",W155)</f>
        <v>0</v>
      </c>
      <c r="AC155" s="17">
        <f>IF(X155&gt;0,"YES",X155)</f>
        <v>0</v>
      </c>
      <c r="AD155" s="8">
        <v>7</v>
      </c>
      <c r="AE155" s="12">
        <f>AD155/G155</f>
        <v>0.63636363636363635</v>
      </c>
      <c r="AF155" s="19">
        <f>IF(G155&gt;=35,1,0)</f>
        <v>0</v>
      </c>
      <c r="AG155" s="19">
        <f>IF(OR(I155&gt;=0.095,H155&gt;=10),1,0)</f>
        <v>0</v>
      </c>
      <c r="AH155" s="19">
        <f>IF(L155&gt;=0.495,1,0)</f>
        <v>1</v>
      </c>
      <c r="AI155" s="19">
        <f>IF(N155&gt;=0.395,1,0)</f>
        <v>1</v>
      </c>
      <c r="AJ155" s="19">
        <f>IF(P155&gt;=0.695,1,0)</f>
        <v>1</v>
      </c>
      <c r="AK155" s="19">
        <f>IF(R155&gt;=0.495,1,0)</f>
        <v>1</v>
      </c>
      <c r="AL155" s="19">
        <f>IF(S155&gt;=3,1,0)</f>
        <v>0</v>
      </c>
      <c r="AM155" s="8">
        <f>IF(OR(Y155="YES",Z155="YES",AA155="YES"),1,0)</f>
        <v>0</v>
      </c>
      <c r="AN155" s="8">
        <f>IF(OR(AB155="YES",AC155="YES"),1,0)</f>
        <v>0</v>
      </c>
      <c r="AO155" s="8">
        <f>IF(AE155&gt;=0.59,1,0)</f>
        <v>1</v>
      </c>
      <c r="AP155" s="8">
        <f>SUM(AF155:AO155)</f>
        <v>5</v>
      </c>
    </row>
    <row r="156" spans="1:43" hidden="1" x14ac:dyDescent="0.25">
      <c r="A156" s="8" t="s">
        <v>2337</v>
      </c>
      <c r="B156" s="8" t="s">
        <v>2342</v>
      </c>
      <c r="C156" s="9" t="s">
        <v>2348</v>
      </c>
      <c r="D156" s="10" t="s">
        <v>1706</v>
      </c>
      <c r="E156" s="8" t="s">
        <v>1707</v>
      </c>
      <c r="F156" s="11">
        <v>48</v>
      </c>
      <c r="G156" s="11">
        <v>53</v>
      </c>
      <c r="H156" s="11">
        <f>G156-F156</f>
        <v>5</v>
      </c>
      <c r="I156" s="52">
        <f>H156/F156</f>
        <v>0.10416666666666667</v>
      </c>
      <c r="J156" s="11">
        <v>23</v>
      </c>
      <c r="K156" s="11">
        <v>11</v>
      </c>
      <c r="L156" s="14">
        <f>IFERROR(K156/J156,"0%")</f>
        <v>0.47826086956521741</v>
      </c>
      <c r="M156" s="8">
        <v>17</v>
      </c>
      <c r="N156" s="12">
        <f>M156/G156</f>
        <v>0.32075471698113206</v>
      </c>
      <c r="O156" s="8">
        <v>35</v>
      </c>
      <c r="P156" s="12">
        <f>O156/G156</f>
        <v>0.660377358490566</v>
      </c>
      <c r="Q156" s="8">
        <v>23</v>
      </c>
      <c r="R156" s="12">
        <f>Q156/G156</f>
        <v>0.43396226415094341</v>
      </c>
      <c r="S156" s="8">
        <v>5</v>
      </c>
      <c r="T156" s="8">
        <v>0</v>
      </c>
      <c r="U156" s="8">
        <v>0</v>
      </c>
      <c r="V156" s="8"/>
      <c r="W156" s="8">
        <v>3</v>
      </c>
      <c r="X156" s="8">
        <v>0</v>
      </c>
      <c r="Y156" s="17">
        <f>IF(T156&gt;0,"YES",T156)</f>
        <v>0</v>
      </c>
      <c r="Z156" s="17">
        <f>IF(U156&gt;0,"YES",U156)</f>
        <v>0</v>
      </c>
      <c r="AA156" s="17">
        <f>IF(V156&gt;0,"YES",V156)</f>
        <v>0</v>
      </c>
      <c r="AB156" s="17" t="str">
        <f>IF(W156&gt;0,"YES",W156)</f>
        <v>YES</v>
      </c>
      <c r="AC156" s="17">
        <f>IF(X156&gt;0,"YES",X156)</f>
        <v>0</v>
      </c>
      <c r="AD156" s="8">
        <v>27</v>
      </c>
      <c r="AE156" s="12">
        <f>AD156/G156</f>
        <v>0.50943396226415094</v>
      </c>
      <c r="AF156" s="19">
        <f>IF(G156&gt;=35,1,0)</f>
        <v>1</v>
      </c>
      <c r="AG156" s="19">
        <f>IF(OR(I156&gt;=0.095,H156&gt;=10),1,0)</f>
        <v>1</v>
      </c>
      <c r="AH156" s="19">
        <f>IF(L156&gt;=0.495,1,0)</f>
        <v>0</v>
      </c>
      <c r="AI156" s="19">
        <f>IF(N156&gt;=0.395,1,0)</f>
        <v>0</v>
      </c>
      <c r="AJ156" s="19">
        <f>IF(P156&gt;=0.695,1,0)</f>
        <v>0</v>
      </c>
      <c r="AK156" s="19">
        <f>IF(R156&gt;=0.495,1,0)</f>
        <v>0</v>
      </c>
      <c r="AL156" s="19">
        <f>IF(S156&gt;=3,1,0)</f>
        <v>1</v>
      </c>
      <c r="AM156" s="8">
        <f>IF(OR(Y156="YES",Z156="YES",AA156="YES"),1,0)</f>
        <v>0</v>
      </c>
      <c r="AN156" s="8">
        <f>IF(OR(AB156="YES",AC156="YES"),1,0)</f>
        <v>1</v>
      </c>
      <c r="AO156" s="8">
        <f>IF(AE156&gt;=0.59,1,0)</f>
        <v>0</v>
      </c>
      <c r="AP156" s="8">
        <f>SUM(AF156:AO156)</f>
        <v>4</v>
      </c>
    </row>
    <row r="157" spans="1:43" hidden="1" x14ac:dyDescent="0.25">
      <c r="A157" s="8" t="s">
        <v>2337</v>
      </c>
      <c r="B157" s="8" t="s">
        <v>2342</v>
      </c>
      <c r="C157" s="9" t="s">
        <v>2236</v>
      </c>
      <c r="D157" s="10" t="s">
        <v>1718</v>
      </c>
      <c r="E157" s="8" t="s">
        <v>1719</v>
      </c>
      <c r="F157" s="11">
        <v>52</v>
      </c>
      <c r="G157" s="11">
        <v>47</v>
      </c>
      <c r="H157" s="11">
        <f>G157-F157</f>
        <v>-5</v>
      </c>
      <c r="I157" s="54">
        <f>H157/F157</f>
        <v>-9.6153846153846159E-2</v>
      </c>
      <c r="J157" s="11">
        <v>24</v>
      </c>
      <c r="K157" s="11">
        <v>13</v>
      </c>
      <c r="L157" s="14">
        <f>IFERROR(K157/J157,"0%")</f>
        <v>0.54166666666666663</v>
      </c>
      <c r="M157" s="8">
        <v>21</v>
      </c>
      <c r="N157" s="12">
        <f>M157/G157</f>
        <v>0.44680851063829785</v>
      </c>
      <c r="O157" s="8">
        <v>31</v>
      </c>
      <c r="P157" s="12">
        <f>O157/G157</f>
        <v>0.65957446808510634</v>
      </c>
      <c r="Q157" s="8">
        <v>27</v>
      </c>
      <c r="R157" s="12">
        <f>Q157/G157</f>
        <v>0.57446808510638303</v>
      </c>
      <c r="S157" s="8">
        <v>2</v>
      </c>
      <c r="T157" s="8">
        <v>0</v>
      </c>
      <c r="U157" s="8">
        <v>0</v>
      </c>
      <c r="V157" s="8"/>
      <c r="W157" s="8">
        <v>1</v>
      </c>
      <c r="X157" s="8">
        <v>0</v>
      </c>
      <c r="Y157" s="17">
        <f>IF(T157&gt;0,"YES",T157)</f>
        <v>0</v>
      </c>
      <c r="Z157" s="17">
        <f>IF(U157&gt;0,"YES",U157)</f>
        <v>0</v>
      </c>
      <c r="AA157" s="17">
        <f>IF(V157&gt;0,"YES",V157)</f>
        <v>0</v>
      </c>
      <c r="AB157" s="17" t="str">
        <f>IF(W157&gt;0,"YES",W157)</f>
        <v>YES</v>
      </c>
      <c r="AC157" s="17">
        <f>IF(X157&gt;0,"YES",X157)</f>
        <v>0</v>
      </c>
      <c r="AD157" s="8">
        <v>20</v>
      </c>
      <c r="AE157" s="12">
        <f>AD157/G157</f>
        <v>0.42553191489361702</v>
      </c>
      <c r="AF157" s="19">
        <f>IF(G157&gt;=35,1,0)</f>
        <v>1</v>
      </c>
      <c r="AG157" s="19">
        <f>IF(OR(I157&gt;=0.095,H157&gt;=10),1,0)</f>
        <v>0</v>
      </c>
      <c r="AH157" s="19">
        <f>IF(L157&gt;=0.495,1,0)</f>
        <v>1</v>
      </c>
      <c r="AI157" s="19">
        <f>IF(N157&gt;=0.395,1,0)</f>
        <v>1</v>
      </c>
      <c r="AJ157" s="19">
        <f>IF(P157&gt;=0.695,1,0)</f>
        <v>0</v>
      </c>
      <c r="AK157" s="19">
        <f>IF(R157&gt;=0.495,1,0)</f>
        <v>1</v>
      </c>
      <c r="AL157" s="19">
        <f>IF(S157&gt;=3,1,0)</f>
        <v>0</v>
      </c>
      <c r="AM157" s="8">
        <f>IF(OR(Y157="YES",Z157="YES",AA157="YES"),1,0)</f>
        <v>0</v>
      </c>
      <c r="AN157" s="8">
        <f>IF(OR(AB157="YES",AC157="YES"),1,0)</f>
        <v>1</v>
      </c>
      <c r="AO157" s="8">
        <f>IF(AE157&gt;=0.59,1,0)</f>
        <v>0</v>
      </c>
      <c r="AP157" s="8">
        <f>SUM(AF157:AO157)</f>
        <v>5</v>
      </c>
    </row>
    <row r="158" spans="1:43" hidden="1" x14ac:dyDescent="0.25">
      <c r="A158" s="8" t="s">
        <v>2337</v>
      </c>
      <c r="B158" s="8" t="s">
        <v>2342</v>
      </c>
      <c r="C158" s="9" t="s">
        <v>2133</v>
      </c>
      <c r="D158" s="10" t="s">
        <v>1686</v>
      </c>
      <c r="E158" s="8" t="s">
        <v>1687</v>
      </c>
      <c r="F158" s="11">
        <v>42</v>
      </c>
      <c r="G158" s="11">
        <v>43</v>
      </c>
      <c r="H158" s="11">
        <f>G158-F158</f>
        <v>1</v>
      </c>
      <c r="I158" s="52">
        <f>H158/F158</f>
        <v>2.3809523809523808E-2</v>
      </c>
      <c r="J158" s="11">
        <v>12</v>
      </c>
      <c r="K158" s="11">
        <v>11</v>
      </c>
      <c r="L158" s="14">
        <f>IFERROR(K158/J158,"0%")</f>
        <v>0.91666666666666663</v>
      </c>
      <c r="M158" s="8">
        <v>17</v>
      </c>
      <c r="N158" s="12">
        <f>M158/G158</f>
        <v>0.39534883720930231</v>
      </c>
      <c r="O158" s="8">
        <v>22</v>
      </c>
      <c r="P158" s="12">
        <f>O158/G158</f>
        <v>0.51162790697674421</v>
      </c>
      <c r="Q158" s="8">
        <v>20</v>
      </c>
      <c r="R158" s="12">
        <f>Q158/G158</f>
        <v>0.46511627906976744</v>
      </c>
      <c r="S158" s="8">
        <v>1</v>
      </c>
      <c r="T158" s="8">
        <v>0</v>
      </c>
      <c r="U158" s="8">
        <v>1</v>
      </c>
      <c r="V158" s="8"/>
      <c r="W158" s="8">
        <v>0</v>
      </c>
      <c r="X158" s="8">
        <v>1</v>
      </c>
      <c r="Y158" s="17">
        <f>IF(T158&gt;0,"YES",T158)</f>
        <v>0</v>
      </c>
      <c r="Z158" s="17" t="str">
        <f>IF(U158&gt;0,"YES",U158)</f>
        <v>YES</v>
      </c>
      <c r="AA158" s="17">
        <f>IF(V158&gt;0,"YES",V158)</f>
        <v>0</v>
      </c>
      <c r="AB158" s="17">
        <f>IF(W158&gt;0,"YES",W158)</f>
        <v>0</v>
      </c>
      <c r="AC158" s="17" t="str">
        <f>IF(X158&gt;0,"YES",X158)</f>
        <v>YES</v>
      </c>
      <c r="AD158" s="8">
        <v>15</v>
      </c>
      <c r="AE158" s="12">
        <f>AD158/G158</f>
        <v>0.34883720930232559</v>
      </c>
      <c r="AF158" s="19">
        <f>IF(G158&gt;=35,1,0)</f>
        <v>1</v>
      </c>
      <c r="AG158" s="19">
        <f>IF(OR(I158&gt;=0.095,H158&gt;=10),1,0)</f>
        <v>0</v>
      </c>
      <c r="AH158" s="19">
        <f>IF(L158&gt;=0.495,1,0)</f>
        <v>1</v>
      </c>
      <c r="AI158" s="19">
        <f>IF(N158&gt;=0.395,1,0)</f>
        <v>1</v>
      </c>
      <c r="AJ158" s="19">
        <f>IF(P158&gt;=0.695,1,0)</f>
        <v>0</v>
      </c>
      <c r="AK158" s="19">
        <f>IF(R158&gt;=0.495,1,0)</f>
        <v>0</v>
      </c>
      <c r="AL158" s="19">
        <f>IF(S158&gt;=3,1,0)</f>
        <v>0</v>
      </c>
      <c r="AM158" s="8">
        <f>IF(OR(Y158="YES",Z158="YES",AA158="YES"),1,0)</f>
        <v>1</v>
      </c>
      <c r="AN158" s="8">
        <f>IF(OR(AB158="YES",AC158="YES"),1,0)</f>
        <v>1</v>
      </c>
      <c r="AO158" s="8">
        <f>IF(AE158&gt;=0.59,1,0)</f>
        <v>0</v>
      </c>
      <c r="AP158" s="8">
        <f>SUM(AF158:AO158)</f>
        <v>5</v>
      </c>
    </row>
    <row r="159" spans="1:43" hidden="1" x14ac:dyDescent="0.25">
      <c r="A159" s="8" t="s">
        <v>2337</v>
      </c>
      <c r="B159" s="8" t="s">
        <v>2342</v>
      </c>
      <c r="C159" s="9" t="s">
        <v>2356</v>
      </c>
      <c r="D159" s="10" t="s">
        <v>1738</v>
      </c>
      <c r="E159" s="8" t="s">
        <v>1739</v>
      </c>
      <c r="F159" s="11">
        <v>42</v>
      </c>
      <c r="G159" s="11">
        <v>43</v>
      </c>
      <c r="H159" s="11">
        <f>G159-F159</f>
        <v>1</v>
      </c>
      <c r="I159" s="52">
        <f>H159/F159</f>
        <v>2.3809523809523808E-2</v>
      </c>
      <c r="J159" s="11">
        <v>21</v>
      </c>
      <c r="K159" s="11">
        <v>9</v>
      </c>
      <c r="L159" s="14">
        <f>IFERROR(K159/J159,"0%")</f>
        <v>0.42857142857142855</v>
      </c>
      <c r="M159" s="8">
        <v>11</v>
      </c>
      <c r="N159" s="12">
        <f>M159/G159</f>
        <v>0.2558139534883721</v>
      </c>
      <c r="O159" s="8">
        <v>15</v>
      </c>
      <c r="P159" s="12">
        <f>O159/G159</f>
        <v>0.34883720930232559</v>
      </c>
      <c r="Q159" s="8">
        <v>13</v>
      </c>
      <c r="R159" s="12">
        <f>Q159/G159</f>
        <v>0.30232558139534882</v>
      </c>
      <c r="S159" s="8">
        <v>7</v>
      </c>
      <c r="T159" s="8">
        <v>0</v>
      </c>
      <c r="U159" s="8">
        <v>1</v>
      </c>
      <c r="V159" s="8"/>
      <c r="W159" s="8">
        <v>1</v>
      </c>
      <c r="X159" s="8">
        <v>0</v>
      </c>
      <c r="Y159" s="17">
        <f>IF(T159&gt;0,"YES",T159)</f>
        <v>0</v>
      </c>
      <c r="Z159" s="17" t="str">
        <f>IF(U159&gt;0,"YES",U159)</f>
        <v>YES</v>
      </c>
      <c r="AA159" s="17">
        <f>IF(V159&gt;0,"YES",V159)</f>
        <v>0</v>
      </c>
      <c r="AB159" s="17" t="str">
        <f>IF(W159&gt;0,"YES",W159)</f>
        <v>YES</v>
      </c>
      <c r="AC159" s="17">
        <f>IF(X159&gt;0,"YES",X159)</f>
        <v>0</v>
      </c>
      <c r="AD159" s="8">
        <v>20</v>
      </c>
      <c r="AE159" s="12">
        <f>AD159/G159</f>
        <v>0.46511627906976744</v>
      </c>
      <c r="AF159" s="19">
        <f>IF(G159&gt;=35,1,0)</f>
        <v>1</v>
      </c>
      <c r="AG159" s="19">
        <f>IF(OR(I159&gt;=0.095,H159&gt;=10),1,0)</f>
        <v>0</v>
      </c>
      <c r="AH159" s="19">
        <f>IF(L159&gt;=0.495,1,0)</f>
        <v>0</v>
      </c>
      <c r="AI159" s="19">
        <f>IF(N159&gt;=0.395,1,0)</f>
        <v>0</v>
      </c>
      <c r="AJ159" s="19">
        <f>IF(P159&gt;=0.695,1,0)</f>
        <v>0</v>
      </c>
      <c r="AK159" s="19">
        <f>IF(R159&gt;=0.495,1,0)</f>
        <v>0</v>
      </c>
      <c r="AL159" s="19">
        <f>IF(S159&gt;=3,1,0)</f>
        <v>1</v>
      </c>
      <c r="AM159" s="8">
        <f>IF(OR(Y159="YES",Z159="YES",AA159="YES"),1,0)</f>
        <v>1</v>
      </c>
      <c r="AN159" s="8">
        <f>IF(OR(AB159="YES",AC159="YES"),1,0)</f>
        <v>1</v>
      </c>
      <c r="AO159" s="8">
        <f>IF(AE159&gt;=0.59,1,0)</f>
        <v>0</v>
      </c>
      <c r="AP159" s="8">
        <f>SUM(AF159:AO159)</f>
        <v>4</v>
      </c>
    </row>
    <row r="160" spans="1:43" hidden="1" x14ac:dyDescent="0.25">
      <c r="A160" s="8" t="s">
        <v>2337</v>
      </c>
      <c r="B160" s="8" t="s">
        <v>2342</v>
      </c>
      <c r="C160" s="9" t="s">
        <v>2057</v>
      </c>
      <c r="D160" s="10" t="s">
        <v>1666</v>
      </c>
      <c r="E160" s="8" t="s">
        <v>1667</v>
      </c>
      <c r="F160" s="11">
        <v>33</v>
      </c>
      <c r="G160" s="11">
        <v>35</v>
      </c>
      <c r="H160" s="11">
        <f>G160-F160</f>
        <v>2</v>
      </c>
      <c r="I160" s="52">
        <f>H160/F160</f>
        <v>6.0606060606060608E-2</v>
      </c>
      <c r="J160" s="11">
        <v>6</v>
      </c>
      <c r="K160" s="11">
        <v>5</v>
      </c>
      <c r="L160" s="14">
        <f>IFERROR(K160/J160,"0%")</f>
        <v>0.83333333333333337</v>
      </c>
      <c r="M160" s="8">
        <v>10</v>
      </c>
      <c r="N160" s="12">
        <f>M160/G160</f>
        <v>0.2857142857142857</v>
      </c>
      <c r="O160" s="8">
        <v>26</v>
      </c>
      <c r="P160" s="12">
        <f>O160/G160</f>
        <v>0.74285714285714288</v>
      </c>
      <c r="Q160" s="8">
        <v>12</v>
      </c>
      <c r="R160" s="12">
        <f>Q160/G160</f>
        <v>0.34285714285714286</v>
      </c>
      <c r="S160" s="8">
        <v>9</v>
      </c>
      <c r="T160" s="8">
        <v>0</v>
      </c>
      <c r="U160" s="8">
        <v>0</v>
      </c>
      <c r="V160" s="8"/>
      <c r="W160" s="8">
        <v>4</v>
      </c>
      <c r="X160" s="8">
        <v>0</v>
      </c>
      <c r="Y160" s="17">
        <f>IF(T160&gt;0,"YES",T160)</f>
        <v>0</v>
      </c>
      <c r="Z160" s="17">
        <f>IF(U160&gt;0,"YES",U160)</f>
        <v>0</v>
      </c>
      <c r="AA160" s="17">
        <f>IF(V160&gt;0,"YES",V160)</f>
        <v>0</v>
      </c>
      <c r="AB160" s="17" t="str">
        <f>IF(W160&gt;0,"YES",W160)</f>
        <v>YES</v>
      </c>
      <c r="AC160" s="17">
        <f>IF(X160&gt;0,"YES",X160)</f>
        <v>0</v>
      </c>
      <c r="AD160" s="8">
        <v>15</v>
      </c>
      <c r="AE160" s="12">
        <f>AD160/G160</f>
        <v>0.42857142857142855</v>
      </c>
      <c r="AF160" s="19">
        <f>IF(G160&gt;=35,1,0)</f>
        <v>1</v>
      </c>
      <c r="AG160" s="19">
        <f>IF(OR(I160&gt;=0.095,H160&gt;=10),1,0)</f>
        <v>0</v>
      </c>
      <c r="AH160" s="19">
        <f>IF(L160&gt;=0.495,1,0)</f>
        <v>1</v>
      </c>
      <c r="AI160" s="19">
        <f>IF(N160&gt;=0.395,1,0)</f>
        <v>0</v>
      </c>
      <c r="AJ160" s="19">
        <f>IF(P160&gt;=0.695,1,0)</f>
        <v>1</v>
      </c>
      <c r="AK160" s="19">
        <f>IF(R160&gt;=0.495,1,0)</f>
        <v>0</v>
      </c>
      <c r="AL160" s="19">
        <f>IF(S160&gt;=3,1,0)</f>
        <v>1</v>
      </c>
      <c r="AM160" s="8">
        <f>IF(OR(Y160="YES",Z160="YES",AA160="YES"),1,0)</f>
        <v>0</v>
      </c>
      <c r="AN160" s="8">
        <f>IF(OR(AB160="YES",AC160="YES"),1,0)</f>
        <v>1</v>
      </c>
      <c r="AO160" s="8">
        <f>IF(AE160&gt;=0.59,1,0)</f>
        <v>0</v>
      </c>
      <c r="AP160" s="8">
        <f>SUM(AF160:AO160)</f>
        <v>5</v>
      </c>
    </row>
    <row r="161" spans="1:42" hidden="1" x14ac:dyDescent="0.25">
      <c r="A161" s="8" t="s">
        <v>2337</v>
      </c>
      <c r="B161" s="8" t="s">
        <v>2342</v>
      </c>
      <c r="C161" s="9" t="s">
        <v>2316</v>
      </c>
      <c r="D161" s="10" t="s">
        <v>1759</v>
      </c>
      <c r="E161" s="8" t="s">
        <v>1760</v>
      </c>
      <c r="F161" s="11">
        <v>28</v>
      </c>
      <c r="G161" s="11">
        <v>34</v>
      </c>
      <c r="H161" s="11">
        <f>G161-F161</f>
        <v>6</v>
      </c>
      <c r="I161" s="52">
        <f>H161/F161</f>
        <v>0.21428571428571427</v>
      </c>
      <c r="J161" s="11">
        <v>27</v>
      </c>
      <c r="K161" s="11">
        <v>8</v>
      </c>
      <c r="L161" s="14">
        <f>IFERROR(K161/J161,"0%")</f>
        <v>0.29629629629629628</v>
      </c>
      <c r="M161" s="8">
        <v>2</v>
      </c>
      <c r="N161" s="12">
        <f>M161/G161</f>
        <v>5.8823529411764705E-2</v>
      </c>
      <c r="O161" s="8">
        <v>14</v>
      </c>
      <c r="P161" s="12">
        <f>O161/G161</f>
        <v>0.41176470588235292</v>
      </c>
      <c r="Q161" s="8">
        <v>4</v>
      </c>
      <c r="R161" s="12">
        <f>Q161/G161</f>
        <v>0.11764705882352941</v>
      </c>
      <c r="S161" s="8">
        <v>2</v>
      </c>
      <c r="T161" s="8">
        <v>0</v>
      </c>
      <c r="U161" s="8">
        <v>0</v>
      </c>
      <c r="V161" s="8"/>
      <c r="W161" s="8">
        <v>3</v>
      </c>
      <c r="X161" s="8">
        <v>1</v>
      </c>
      <c r="Y161" s="17">
        <f>IF(T161&gt;0,"YES",T161)</f>
        <v>0</v>
      </c>
      <c r="Z161" s="17">
        <f>IF(U161&gt;0,"YES",U161)</f>
        <v>0</v>
      </c>
      <c r="AA161" s="17">
        <f>IF(V161&gt;0,"YES",V161)</f>
        <v>0</v>
      </c>
      <c r="AB161" s="17" t="str">
        <f>IF(W161&gt;0,"YES",W161)</f>
        <v>YES</v>
      </c>
      <c r="AC161" s="17" t="str">
        <f>IF(X161&gt;0,"YES",X161)</f>
        <v>YES</v>
      </c>
      <c r="AD161" s="8">
        <v>3</v>
      </c>
      <c r="AE161" s="12">
        <f>AD161/G161</f>
        <v>8.8235294117647065E-2</v>
      </c>
      <c r="AF161" s="19">
        <f>IF(G161&gt;=35,1,0)</f>
        <v>0</v>
      </c>
      <c r="AG161" s="19">
        <f>IF(OR(I161&gt;=0.095,H161&gt;=10),1,0)</f>
        <v>1</v>
      </c>
      <c r="AH161" s="19">
        <f>IF(L161&gt;=0.495,1,0)</f>
        <v>0</v>
      </c>
      <c r="AI161" s="19">
        <f>IF(N161&gt;=0.395,1,0)</f>
        <v>0</v>
      </c>
      <c r="AJ161" s="19">
        <f>IF(P161&gt;=0.695,1,0)</f>
        <v>0</v>
      </c>
      <c r="AK161" s="19">
        <f>IF(R161&gt;=0.495,1,0)</f>
        <v>0</v>
      </c>
      <c r="AL161" s="19">
        <f>IF(S161&gt;=3,1,0)</f>
        <v>0</v>
      </c>
      <c r="AM161" s="8">
        <f>IF(OR(Y161="YES",Z161="YES",AA161="YES"),1,0)</f>
        <v>0</v>
      </c>
      <c r="AN161" s="8">
        <f>IF(OR(AB161="YES",AC161="YES"),1,0)</f>
        <v>1</v>
      </c>
      <c r="AO161" s="8">
        <f>IF(AE161&gt;=0.59,1,0)</f>
        <v>0</v>
      </c>
      <c r="AP161" s="8">
        <f>SUM(AF161:AO161)</f>
        <v>2</v>
      </c>
    </row>
    <row r="162" spans="1:42" hidden="1" x14ac:dyDescent="0.25">
      <c r="A162" s="8" t="s">
        <v>2337</v>
      </c>
      <c r="B162" s="8" t="s">
        <v>2342</v>
      </c>
      <c r="C162" s="9" t="s">
        <v>2182</v>
      </c>
      <c r="D162" s="10" t="s">
        <v>1658</v>
      </c>
      <c r="E162" s="8" t="s">
        <v>1659</v>
      </c>
      <c r="F162" s="11">
        <v>26</v>
      </c>
      <c r="G162" s="11">
        <v>32</v>
      </c>
      <c r="H162" s="11">
        <f>G162-F162</f>
        <v>6</v>
      </c>
      <c r="I162" s="52">
        <f>H162/F162</f>
        <v>0.23076923076923078</v>
      </c>
      <c r="J162" s="11">
        <v>11</v>
      </c>
      <c r="K162" s="11">
        <v>5</v>
      </c>
      <c r="L162" s="14">
        <f>IFERROR(K162/J162,"0%")</f>
        <v>0.45454545454545453</v>
      </c>
      <c r="M162" s="8">
        <v>14</v>
      </c>
      <c r="N162" s="12">
        <f>M162/G162</f>
        <v>0.4375</v>
      </c>
      <c r="O162" s="8">
        <v>20</v>
      </c>
      <c r="P162" s="12">
        <f>O162/G162</f>
        <v>0.625</v>
      </c>
      <c r="Q162" s="8">
        <v>14</v>
      </c>
      <c r="R162" s="12">
        <f>Q162/G162</f>
        <v>0.4375</v>
      </c>
      <c r="S162" s="8">
        <v>12</v>
      </c>
      <c r="T162" s="8">
        <v>0</v>
      </c>
      <c r="U162" s="8">
        <v>0</v>
      </c>
      <c r="V162" s="8"/>
      <c r="W162" s="8">
        <v>0</v>
      </c>
      <c r="X162" s="8">
        <v>0</v>
      </c>
      <c r="Y162" s="17">
        <f>IF(T162&gt;0,"YES",T162)</f>
        <v>0</v>
      </c>
      <c r="Z162" s="17">
        <f>IF(U162&gt;0,"YES",U162)</f>
        <v>0</v>
      </c>
      <c r="AA162" s="17">
        <f>IF(V162&gt;0,"YES",V162)</f>
        <v>0</v>
      </c>
      <c r="AB162" s="17">
        <f>IF(W162&gt;0,"YES",W162)</f>
        <v>0</v>
      </c>
      <c r="AC162" s="17">
        <f>IF(X162&gt;0,"YES",X162)</f>
        <v>0</v>
      </c>
      <c r="AD162" s="8">
        <v>18</v>
      </c>
      <c r="AE162" s="12">
        <f>AD162/G162</f>
        <v>0.5625</v>
      </c>
      <c r="AF162" s="19">
        <f>IF(G162&gt;=35,1,0)</f>
        <v>0</v>
      </c>
      <c r="AG162" s="19">
        <f>IF(OR(I162&gt;=0.095,H162&gt;=10),1,0)</f>
        <v>1</v>
      </c>
      <c r="AH162" s="19">
        <f>IF(L162&gt;=0.495,1,0)</f>
        <v>0</v>
      </c>
      <c r="AI162" s="19">
        <f>IF(N162&gt;=0.395,1,0)</f>
        <v>1</v>
      </c>
      <c r="AJ162" s="19">
        <f>IF(P162&gt;=0.695,1,0)</f>
        <v>0</v>
      </c>
      <c r="AK162" s="19">
        <f>IF(R162&gt;=0.495,1,0)</f>
        <v>0</v>
      </c>
      <c r="AL162" s="19">
        <f>IF(S162&gt;=3,1,0)</f>
        <v>1</v>
      </c>
      <c r="AM162" s="8">
        <f>IF(OR(Y162="YES",Z162="YES",AA162="YES"),1,0)</f>
        <v>0</v>
      </c>
      <c r="AN162" s="8">
        <f>IF(OR(AB162="YES",AC162="YES"),1,0)</f>
        <v>0</v>
      </c>
      <c r="AO162" s="8">
        <f>IF(AE162&gt;=0.59,1,0)</f>
        <v>0</v>
      </c>
      <c r="AP162" s="8">
        <f>SUM(AF162:AO162)</f>
        <v>3</v>
      </c>
    </row>
    <row r="163" spans="1:42" hidden="1" x14ac:dyDescent="0.25">
      <c r="A163" s="8" t="s">
        <v>2337</v>
      </c>
      <c r="B163" s="8" t="s">
        <v>2342</v>
      </c>
      <c r="C163" s="9" t="s">
        <v>2173</v>
      </c>
      <c r="D163" s="10" t="s">
        <v>1670</v>
      </c>
      <c r="E163" s="8" t="s">
        <v>1671</v>
      </c>
      <c r="F163" s="11">
        <v>18</v>
      </c>
      <c r="G163" s="11">
        <v>30</v>
      </c>
      <c r="H163" s="11">
        <f>G163-F163</f>
        <v>12</v>
      </c>
      <c r="I163" s="52">
        <f>H163/F163</f>
        <v>0.66666666666666663</v>
      </c>
      <c r="J163" s="11">
        <v>8</v>
      </c>
      <c r="K163" s="11">
        <v>8</v>
      </c>
      <c r="L163" s="14">
        <f>IFERROR(K163/J163,"0%")</f>
        <v>1</v>
      </c>
      <c r="M163" s="8">
        <v>6</v>
      </c>
      <c r="N163" s="12">
        <f>M163/G163</f>
        <v>0.2</v>
      </c>
      <c r="O163" s="8">
        <v>20</v>
      </c>
      <c r="P163" s="12">
        <f>O163/G163</f>
        <v>0.66666666666666663</v>
      </c>
      <c r="Q163" s="8">
        <v>6</v>
      </c>
      <c r="R163" s="12">
        <f>Q163/G163</f>
        <v>0.2</v>
      </c>
      <c r="S163" s="8">
        <v>1</v>
      </c>
      <c r="T163" s="8">
        <v>0</v>
      </c>
      <c r="U163" s="8">
        <v>0</v>
      </c>
      <c r="V163" s="8"/>
      <c r="W163" s="8">
        <v>0</v>
      </c>
      <c r="X163" s="8">
        <v>1</v>
      </c>
      <c r="Y163" s="17">
        <f>IF(T163&gt;0,"YES",T163)</f>
        <v>0</v>
      </c>
      <c r="Z163" s="17">
        <f>IF(U163&gt;0,"YES",U163)</f>
        <v>0</v>
      </c>
      <c r="AA163" s="17">
        <f>IF(V163&gt;0,"YES",V163)</f>
        <v>0</v>
      </c>
      <c r="AB163" s="17">
        <f>IF(W163&gt;0,"YES",W163)</f>
        <v>0</v>
      </c>
      <c r="AC163" s="17" t="str">
        <f>IF(X163&gt;0,"YES",X163)</f>
        <v>YES</v>
      </c>
      <c r="AD163" s="8">
        <v>15</v>
      </c>
      <c r="AE163" s="12">
        <f>AD163/G163</f>
        <v>0.5</v>
      </c>
      <c r="AF163" s="19">
        <f>IF(G163&gt;=35,1,0)</f>
        <v>0</v>
      </c>
      <c r="AG163" s="19">
        <f>IF(OR(I163&gt;=0.095,H163&gt;=10),1,0)</f>
        <v>1</v>
      </c>
      <c r="AH163" s="19">
        <f>IF(L163&gt;=0.495,1,0)</f>
        <v>1</v>
      </c>
      <c r="AI163" s="19">
        <f>IF(N163&gt;=0.395,1,0)</f>
        <v>0</v>
      </c>
      <c r="AJ163" s="19">
        <f>IF(P163&gt;=0.695,1,0)</f>
        <v>0</v>
      </c>
      <c r="AK163" s="19">
        <f>IF(R163&gt;=0.495,1,0)</f>
        <v>0</v>
      </c>
      <c r="AL163" s="19">
        <f>IF(S163&gt;=3,1,0)</f>
        <v>0</v>
      </c>
      <c r="AM163" s="8">
        <f>IF(OR(Y163="YES",Z163="YES",AA163="YES"),1,0)</f>
        <v>0</v>
      </c>
      <c r="AN163" s="8">
        <f>IF(OR(AB163="YES",AC163="YES"),1,0)</f>
        <v>1</v>
      </c>
      <c r="AO163" s="8">
        <f>IF(AE163&gt;=0.59,1,0)</f>
        <v>0</v>
      </c>
      <c r="AP163" s="8">
        <f>SUM(AF163:AO163)</f>
        <v>3</v>
      </c>
    </row>
    <row r="164" spans="1:42" hidden="1" x14ac:dyDescent="0.25">
      <c r="A164" s="8" t="s">
        <v>2337</v>
      </c>
      <c r="B164" s="8" t="s">
        <v>2342</v>
      </c>
      <c r="C164" s="9" t="s">
        <v>2074</v>
      </c>
      <c r="D164" s="10" t="s">
        <v>1702</v>
      </c>
      <c r="E164" s="8" t="s">
        <v>1703</v>
      </c>
      <c r="F164" s="11">
        <v>48</v>
      </c>
      <c r="G164" s="11">
        <v>30</v>
      </c>
      <c r="H164" s="11">
        <f>G164-F164</f>
        <v>-18</v>
      </c>
      <c r="I164" s="52">
        <f>H164/F164</f>
        <v>-0.375</v>
      </c>
      <c r="J164" s="11">
        <v>28</v>
      </c>
      <c r="K164" s="11">
        <v>11</v>
      </c>
      <c r="L164" s="14">
        <f>IFERROR(K164/J164,"0%")</f>
        <v>0.39285714285714285</v>
      </c>
      <c r="M164" s="8">
        <v>11</v>
      </c>
      <c r="N164" s="12">
        <f>M164/G164</f>
        <v>0.36666666666666664</v>
      </c>
      <c r="O164" s="8">
        <v>23</v>
      </c>
      <c r="P164" s="12">
        <f>O164/G164</f>
        <v>0.76666666666666672</v>
      </c>
      <c r="Q164" s="8">
        <v>7</v>
      </c>
      <c r="R164" s="12">
        <f>Q164/G164</f>
        <v>0.23333333333333334</v>
      </c>
      <c r="S164" s="8">
        <v>4</v>
      </c>
      <c r="T164" s="8">
        <v>0</v>
      </c>
      <c r="U164" s="8">
        <v>0</v>
      </c>
      <c r="V164" s="8"/>
      <c r="W164" s="8">
        <v>4</v>
      </c>
      <c r="X164" s="8">
        <v>0</v>
      </c>
      <c r="Y164" s="17">
        <f>IF(T164&gt;0,"YES",T164)</f>
        <v>0</v>
      </c>
      <c r="Z164" s="17">
        <f>IF(U164&gt;0,"YES",U164)</f>
        <v>0</v>
      </c>
      <c r="AA164" s="17">
        <f>IF(V164&gt;0,"YES",V164)</f>
        <v>0</v>
      </c>
      <c r="AB164" s="17" t="str">
        <f>IF(W164&gt;0,"YES",W164)</f>
        <v>YES</v>
      </c>
      <c r="AC164" s="17">
        <f>IF(X164&gt;0,"YES",X164)</f>
        <v>0</v>
      </c>
      <c r="AD164" s="8">
        <v>8</v>
      </c>
      <c r="AE164" s="12">
        <f>AD164/G164</f>
        <v>0.26666666666666666</v>
      </c>
      <c r="AF164" s="19">
        <f>IF(G164&gt;=35,1,0)</f>
        <v>0</v>
      </c>
      <c r="AG164" s="19">
        <f>IF(OR(I164&gt;=0.095,H164&gt;=10),1,0)</f>
        <v>0</v>
      </c>
      <c r="AH164" s="19">
        <f>IF(L164&gt;=0.495,1,0)</f>
        <v>0</v>
      </c>
      <c r="AI164" s="19">
        <f>IF(N164&gt;=0.395,1,0)</f>
        <v>0</v>
      </c>
      <c r="AJ164" s="19">
        <f>IF(P164&gt;=0.695,1,0)</f>
        <v>1</v>
      </c>
      <c r="AK164" s="19">
        <f>IF(R164&gt;=0.495,1,0)</f>
        <v>0</v>
      </c>
      <c r="AL164" s="19">
        <f>IF(S164&gt;=3,1,0)</f>
        <v>1</v>
      </c>
      <c r="AM164" s="8">
        <f>IF(OR(Y164="YES",Z164="YES",AA164="YES"),1,0)</f>
        <v>0</v>
      </c>
      <c r="AN164" s="8">
        <f>IF(OR(AB164="YES",AC164="YES"),1,0)</f>
        <v>1</v>
      </c>
      <c r="AO164" s="8">
        <f>IF(AE164&gt;=0.59,1,0)</f>
        <v>0</v>
      </c>
      <c r="AP164" s="8">
        <f>SUM(AF164:AO164)</f>
        <v>3</v>
      </c>
    </row>
    <row r="165" spans="1:42" hidden="1" x14ac:dyDescent="0.25">
      <c r="A165" s="8" t="s">
        <v>2337</v>
      </c>
      <c r="B165" s="8" t="s">
        <v>2342</v>
      </c>
      <c r="C165" s="9" t="s">
        <v>2366</v>
      </c>
      <c r="D165" s="10" t="s">
        <v>1765</v>
      </c>
      <c r="E165" s="8" t="s">
        <v>1766</v>
      </c>
      <c r="F165" s="11">
        <v>14</v>
      </c>
      <c r="G165" s="11">
        <v>30</v>
      </c>
      <c r="H165" s="11">
        <f>G165-F165</f>
        <v>16</v>
      </c>
      <c r="I165" s="52">
        <f>H165/F165</f>
        <v>1.1428571428571428</v>
      </c>
      <c r="J165" s="11">
        <v>9</v>
      </c>
      <c r="K165" s="11">
        <v>6</v>
      </c>
      <c r="L165" s="14">
        <f>IFERROR(K165/J165,"0%")</f>
        <v>0.66666666666666663</v>
      </c>
      <c r="M165" s="8">
        <v>1</v>
      </c>
      <c r="N165" s="12">
        <f>M165/G165</f>
        <v>3.3333333333333333E-2</v>
      </c>
      <c r="O165" s="8">
        <v>12</v>
      </c>
      <c r="P165" s="12">
        <f>O165/G165</f>
        <v>0.4</v>
      </c>
      <c r="Q165" s="8">
        <v>0</v>
      </c>
      <c r="R165" s="12">
        <f>Q165/G165</f>
        <v>0</v>
      </c>
      <c r="S165" s="8">
        <v>4</v>
      </c>
      <c r="T165" s="8">
        <v>0</v>
      </c>
      <c r="U165" s="8">
        <v>0</v>
      </c>
      <c r="V165" s="8"/>
      <c r="W165" s="8">
        <v>1</v>
      </c>
      <c r="X165" s="8">
        <v>0</v>
      </c>
      <c r="Y165" s="17">
        <f>IF(T165&gt;0,"YES",T165)</f>
        <v>0</v>
      </c>
      <c r="Z165" s="17">
        <f>IF(U165&gt;0,"YES",U165)</f>
        <v>0</v>
      </c>
      <c r="AA165" s="17">
        <f>IF(V165&gt;0,"YES",V165)</f>
        <v>0</v>
      </c>
      <c r="AB165" s="17" t="str">
        <f>IF(W165&gt;0,"YES",W165)</f>
        <v>YES</v>
      </c>
      <c r="AC165" s="17">
        <f>IF(X165&gt;0,"YES",X165)</f>
        <v>0</v>
      </c>
      <c r="AD165" s="8">
        <v>0</v>
      </c>
      <c r="AE165" s="12">
        <f>AD165/G165</f>
        <v>0</v>
      </c>
      <c r="AF165" s="19">
        <f>IF(G165&gt;=35,1,0)</f>
        <v>0</v>
      </c>
      <c r="AG165" s="19">
        <f>IF(OR(I165&gt;=0.095,H165&gt;=10),1,0)</f>
        <v>1</v>
      </c>
      <c r="AH165" s="19">
        <f>IF(L165&gt;=0.495,1,0)</f>
        <v>1</v>
      </c>
      <c r="AI165" s="19">
        <f>IF(N165&gt;=0.395,1,0)</f>
        <v>0</v>
      </c>
      <c r="AJ165" s="19">
        <f>IF(P165&gt;=0.695,1,0)</f>
        <v>0</v>
      </c>
      <c r="AK165" s="19">
        <f>IF(R165&gt;=0.495,1,0)</f>
        <v>0</v>
      </c>
      <c r="AL165" s="19">
        <f>IF(S165&gt;=3,1,0)</f>
        <v>1</v>
      </c>
      <c r="AM165" s="8">
        <f>IF(OR(Y165="YES",Z165="YES",AA165="YES"),1,0)</f>
        <v>0</v>
      </c>
      <c r="AN165" s="8">
        <f>IF(OR(AB165="YES",AC165="YES"),1,0)</f>
        <v>1</v>
      </c>
      <c r="AO165" s="8">
        <f>IF(AE165&gt;=0.59,1,0)</f>
        <v>0</v>
      </c>
      <c r="AP165" s="8">
        <f>SUM(AF165:AO165)</f>
        <v>4</v>
      </c>
    </row>
    <row r="166" spans="1:42" hidden="1" x14ac:dyDescent="0.25">
      <c r="A166" s="8" t="s">
        <v>2337</v>
      </c>
      <c r="B166" s="8" t="s">
        <v>2342</v>
      </c>
      <c r="C166" s="9" t="s">
        <v>2115</v>
      </c>
      <c r="D166" s="10" t="s">
        <v>1676</v>
      </c>
      <c r="E166" s="8" t="s">
        <v>1677</v>
      </c>
      <c r="F166" s="11">
        <v>41</v>
      </c>
      <c r="G166" s="11">
        <v>28</v>
      </c>
      <c r="H166" s="11">
        <f>G166-F166</f>
        <v>-13</v>
      </c>
      <c r="I166" s="52">
        <f>H166/F166</f>
        <v>-0.31707317073170732</v>
      </c>
      <c r="J166" s="11">
        <v>19</v>
      </c>
      <c r="K166" s="11">
        <v>8</v>
      </c>
      <c r="L166" s="14">
        <f>IFERROR(K166/J166,"0%")</f>
        <v>0.42105263157894735</v>
      </c>
      <c r="M166" s="8">
        <v>11</v>
      </c>
      <c r="N166" s="12">
        <f>M166/G166</f>
        <v>0.39285714285714285</v>
      </c>
      <c r="O166" s="8">
        <v>19</v>
      </c>
      <c r="P166" s="12">
        <f>O166/G166</f>
        <v>0.6785714285714286</v>
      </c>
      <c r="Q166" s="8">
        <v>12</v>
      </c>
      <c r="R166" s="12">
        <f>Q166/G166</f>
        <v>0.42857142857142855</v>
      </c>
      <c r="S166" s="8">
        <v>1</v>
      </c>
      <c r="T166" s="8">
        <v>0</v>
      </c>
      <c r="U166" s="8">
        <v>0</v>
      </c>
      <c r="V166" s="8"/>
      <c r="W166" s="8">
        <v>1</v>
      </c>
      <c r="X166" s="8">
        <v>1</v>
      </c>
      <c r="Y166" s="17">
        <f>IF(T166&gt;0,"YES",T166)</f>
        <v>0</v>
      </c>
      <c r="Z166" s="17">
        <f>IF(U166&gt;0,"YES",U166)</f>
        <v>0</v>
      </c>
      <c r="AA166" s="17">
        <f>IF(V166&gt;0,"YES",V166)</f>
        <v>0</v>
      </c>
      <c r="AB166" s="17" t="str">
        <f>IF(W166&gt;0,"YES",W166)</f>
        <v>YES</v>
      </c>
      <c r="AC166" s="17" t="str">
        <f>IF(X166&gt;0,"YES",X166)</f>
        <v>YES</v>
      </c>
      <c r="AD166" s="8">
        <v>7</v>
      </c>
      <c r="AE166" s="12">
        <f>AD166/G166</f>
        <v>0.25</v>
      </c>
      <c r="AF166" s="19">
        <f>IF(G166&gt;=35,1,0)</f>
        <v>0</v>
      </c>
      <c r="AG166" s="19">
        <f>IF(OR(I166&gt;=0.095,H166&gt;=10),1,0)</f>
        <v>0</v>
      </c>
      <c r="AH166" s="19">
        <f>IF(L166&gt;=0.495,1,0)</f>
        <v>0</v>
      </c>
      <c r="AI166" s="19">
        <f>IF(N166&gt;=0.395,1,0)</f>
        <v>0</v>
      </c>
      <c r="AJ166" s="19">
        <f>IF(P166&gt;=0.695,1,0)</f>
        <v>0</v>
      </c>
      <c r="AK166" s="19">
        <f>IF(R166&gt;=0.495,1,0)</f>
        <v>0</v>
      </c>
      <c r="AL166" s="19">
        <f>IF(S166&gt;=3,1,0)</f>
        <v>0</v>
      </c>
      <c r="AM166" s="8">
        <f>IF(OR(Y166="YES",Z166="YES",AA166="YES"),1,0)</f>
        <v>0</v>
      </c>
      <c r="AN166" s="8">
        <f>IF(OR(AB166="YES",AC166="YES"),1,0)</f>
        <v>1</v>
      </c>
      <c r="AO166" s="8">
        <f>IF(AE166&gt;=0.59,1,0)</f>
        <v>0</v>
      </c>
      <c r="AP166" s="8">
        <f>SUM(AF166:AO166)</f>
        <v>1</v>
      </c>
    </row>
    <row r="167" spans="1:42" hidden="1" x14ac:dyDescent="0.25">
      <c r="A167" s="8" t="s">
        <v>2337</v>
      </c>
      <c r="B167" s="8" t="s">
        <v>2342</v>
      </c>
      <c r="C167" s="9" t="s">
        <v>2185</v>
      </c>
      <c r="D167" s="10" t="s">
        <v>1678</v>
      </c>
      <c r="E167" s="8" t="s">
        <v>1679</v>
      </c>
      <c r="F167" s="11">
        <v>35</v>
      </c>
      <c r="G167" s="11">
        <v>28</v>
      </c>
      <c r="H167" s="11">
        <f>G167-F167</f>
        <v>-7</v>
      </c>
      <c r="I167" s="52">
        <f>H167/F167</f>
        <v>-0.2</v>
      </c>
      <c r="J167" s="11">
        <v>15</v>
      </c>
      <c r="K167" s="11">
        <v>7</v>
      </c>
      <c r="L167" s="14">
        <f>IFERROR(K167/J167,"0%")</f>
        <v>0.46666666666666667</v>
      </c>
      <c r="M167" s="8">
        <v>14</v>
      </c>
      <c r="N167" s="12">
        <f>M167/G167</f>
        <v>0.5</v>
      </c>
      <c r="O167" s="8">
        <v>18</v>
      </c>
      <c r="P167" s="12">
        <f>O167/G167</f>
        <v>0.6428571428571429</v>
      </c>
      <c r="Q167" s="8">
        <v>12</v>
      </c>
      <c r="R167" s="12">
        <f>Q167/G167</f>
        <v>0.42857142857142855</v>
      </c>
      <c r="S167" s="8">
        <v>5</v>
      </c>
      <c r="T167" s="8">
        <v>0</v>
      </c>
      <c r="U167" s="8">
        <v>0</v>
      </c>
      <c r="V167" s="8"/>
      <c r="W167" s="8">
        <v>0</v>
      </c>
      <c r="X167" s="8">
        <v>0</v>
      </c>
      <c r="Y167" s="17">
        <f>IF(T167&gt;0,"YES",T167)</f>
        <v>0</v>
      </c>
      <c r="Z167" s="17">
        <f>IF(U167&gt;0,"YES",U167)</f>
        <v>0</v>
      </c>
      <c r="AA167" s="17">
        <f>IF(V167&gt;0,"YES",V167)</f>
        <v>0</v>
      </c>
      <c r="AB167" s="17">
        <f>IF(W167&gt;0,"YES",W167)</f>
        <v>0</v>
      </c>
      <c r="AC167" s="17">
        <f>IF(X167&gt;0,"YES",X167)</f>
        <v>0</v>
      </c>
      <c r="AD167" s="8">
        <v>16</v>
      </c>
      <c r="AE167" s="12">
        <f>AD167/G167</f>
        <v>0.5714285714285714</v>
      </c>
      <c r="AF167" s="19">
        <f>IF(G167&gt;=35,1,0)</f>
        <v>0</v>
      </c>
      <c r="AG167" s="19">
        <f>IF(OR(I167&gt;=0.095,H167&gt;=10),1,0)</f>
        <v>0</v>
      </c>
      <c r="AH167" s="19">
        <f>IF(L167&gt;=0.495,1,0)</f>
        <v>0</v>
      </c>
      <c r="AI167" s="19">
        <f>IF(N167&gt;=0.395,1,0)</f>
        <v>1</v>
      </c>
      <c r="AJ167" s="19">
        <f>IF(P167&gt;=0.695,1,0)</f>
        <v>0</v>
      </c>
      <c r="AK167" s="19">
        <f>IF(R167&gt;=0.495,1,0)</f>
        <v>0</v>
      </c>
      <c r="AL167" s="19">
        <f>IF(S167&gt;=3,1,0)</f>
        <v>1</v>
      </c>
      <c r="AM167" s="8">
        <f>IF(OR(Y167="YES",Z167="YES",AA167="YES"),1,0)</f>
        <v>0</v>
      </c>
      <c r="AN167" s="8">
        <f>IF(OR(AB167="YES",AC167="YES"),1,0)</f>
        <v>0</v>
      </c>
      <c r="AO167" s="8">
        <f>IF(AE167&gt;=0.59,1,0)</f>
        <v>0</v>
      </c>
      <c r="AP167" s="8">
        <f>SUM(AF167:AO167)</f>
        <v>2</v>
      </c>
    </row>
    <row r="168" spans="1:42" hidden="1" x14ac:dyDescent="0.25">
      <c r="A168" s="8" t="s">
        <v>2337</v>
      </c>
      <c r="B168" s="8" t="s">
        <v>2342</v>
      </c>
      <c r="C168" s="9" t="s">
        <v>1963</v>
      </c>
      <c r="D168" s="10" t="s">
        <v>1664</v>
      </c>
      <c r="E168" s="8" t="s">
        <v>1665</v>
      </c>
      <c r="F168" s="11">
        <v>31</v>
      </c>
      <c r="G168" s="11">
        <v>27</v>
      </c>
      <c r="H168" s="11">
        <f>G168-F168</f>
        <v>-4</v>
      </c>
      <c r="I168" s="52">
        <f>H168/F168</f>
        <v>-0.12903225806451613</v>
      </c>
      <c r="J168" s="11">
        <v>13</v>
      </c>
      <c r="K168" s="11">
        <v>5</v>
      </c>
      <c r="L168" s="14">
        <f>IFERROR(K168/J168,"0%")</f>
        <v>0.38461538461538464</v>
      </c>
      <c r="M168" s="8">
        <v>10</v>
      </c>
      <c r="N168" s="12">
        <f>M168/G168</f>
        <v>0.37037037037037035</v>
      </c>
      <c r="O168" s="8">
        <v>16</v>
      </c>
      <c r="P168" s="12">
        <f>O168/G168</f>
        <v>0.59259259259259256</v>
      </c>
      <c r="Q168" s="8">
        <v>10</v>
      </c>
      <c r="R168" s="12">
        <f>Q168/G168</f>
        <v>0.37037037037037035</v>
      </c>
      <c r="S168" s="8">
        <v>3</v>
      </c>
      <c r="T168" s="8">
        <v>0</v>
      </c>
      <c r="U168" s="8">
        <v>0</v>
      </c>
      <c r="V168" s="8"/>
      <c r="W168" s="8">
        <v>1</v>
      </c>
      <c r="X168" s="8">
        <v>0</v>
      </c>
      <c r="Y168" s="17">
        <f>IF(T168&gt;0,"YES",T168)</f>
        <v>0</v>
      </c>
      <c r="Z168" s="17">
        <f>IF(U168&gt;0,"YES",U168)</f>
        <v>0</v>
      </c>
      <c r="AA168" s="17">
        <f>IF(V168&gt;0,"YES",V168)</f>
        <v>0</v>
      </c>
      <c r="AB168" s="17" t="str">
        <f>IF(W168&gt;0,"YES",W168)</f>
        <v>YES</v>
      </c>
      <c r="AC168" s="17">
        <f>IF(X168&gt;0,"YES",X168)</f>
        <v>0</v>
      </c>
      <c r="AD168" s="8">
        <v>13</v>
      </c>
      <c r="AE168" s="12">
        <f>AD168/G168</f>
        <v>0.48148148148148145</v>
      </c>
      <c r="AF168" s="19">
        <f>IF(G168&gt;=35,1,0)</f>
        <v>0</v>
      </c>
      <c r="AG168" s="19">
        <f>IF(OR(I168&gt;=0.095,H168&gt;=10),1,0)</f>
        <v>0</v>
      </c>
      <c r="AH168" s="19">
        <f>IF(L168&gt;=0.495,1,0)</f>
        <v>0</v>
      </c>
      <c r="AI168" s="19">
        <f>IF(N168&gt;=0.395,1,0)</f>
        <v>0</v>
      </c>
      <c r="AJ168" s="19">
        <f>IF(P168&gt;=0.695,1,0)</f>
        <v>0</v>
      </c>
      <c r="AK168" s="19">
        <f>IF(R168&gt;=0.495,1,0)</f>
        <v>0</v>
      </c>
      <c r="AL168" s="19">
        <f>IF(S168&gt;=3,1,0)</f>
        <v>1</v>
      </c>
      <c r="AM168" s="8">
        <f>IF(OR(Y168="YES",Z168="YES",AA168="YES"),1,0)</f>
        <v>0</v>
      </c>
      <c r="AN168" s="8">
        <f>IF(OR(AB168="YES",AC168="YES"),1,0)</f>
        <v>1</v>
      </c>
      <c r="AO168" s="8">
        <f>IF(AE168&gt;=0.59,1,0)</f>
        <v>0</v>
      </c>
      <c r="AP168" s="8">
        <f>SUM(AF168:AO168)</f>
        <v>2</v>
      </c>
    </row>
    <row r="169" spans="1:42" hidden="1" x14ac:dyDescent="0.25">
      <c r="A169" s="8" t="s">
        <v>2337</v>
      </c>
      <c r="B169" s="8" t="s">
        <v>2342</v>
      </c>
      <c r="C169" s="9" t="s">
        <v>2042</v>
      </c>
      <c r="D169" s="10" t="s">
        <v>1694</v>
      </c>
      <c r="E169" s="8" t="s">
        <v>1695</v>
      </c>
      <c r="F169" s="11">
        <v>22</v>
      </c>
      <c r="G169" s="11">
        <v>27</v>
      </c>
      <c r="H169" s="11">
        <f>G169-F169</f>
        <v>5</v>
      </c>
      <c r="I169" s="52">
        <f>H169/F169</f>
        <v>0.22727272727272727</v>
      </c>
      <c r="J169" s="11">
        <v>11</v>
      </c>
      <c r="K169" s="11">
        <v>6</v>
      </c>
      <c r="L169" s="14">
        <f>IFERROR(K169/J169,"0%")</f>
        <v>0.54545454545454541</v>
      </c>
      <c r="M169" s="8">
        <v>6</v>
      </c>
      <c r="N169" s="12">
        <f>M169/G169</f>
        <v>0.22222222222222221</v>
      </c>
      <c r="O169" s="8">
        <v>14</v>
      </c>
      <c r="P169" s="12">
        <f>O169/G169</f>
        <v>0.51851851851851849</v>
      </c>
      <c r="Q169" s="8">
        <v>10</v>
      </c>
      <c r="R169" s="12">
        <f>Q169/G169</f>
        <v>0.37037037037037035</v>
      </c>
      <c r="S169" s="8">
        <v>4</v>
      </c>
      <c r="T169" s="8">
        <v>0</v>
      </c>
      <c r="U169" s="8">
        <v>0</v>
      </c>
      <c r="V169" s="8"/>
      <c r="W169" s="8">
        <v>0</v>
      </c>
      <c r="X169" s="8">
        <v>0</v>
      </c>
      <c r="Y169" s="17">
        <f>IF(T169&gt;0,"YES",T169)</f>
        <v>0</v>
      </c>
      <c r="Z169" s="17">
        <f>IF(U169&gt;0,"YES",U169)</f>
        <v>0</v>
      </c>
      <c r="AA169" s="17">
        <f>IF(V169&gt;0,"YES",V169)</f>
        <v>0</v>
      </c>
      <c r="AB169" s="17">
        <f>IF(W169&gt;0,"YES",W169)</f>
        <v>0</v>
      </c>
      <c r="AC169" s="17">
        <f>IF(X169&gt;0,"YES",X169)</f>
        <v>0</v>
      </c>
      <c r="AD169" s="8">
        <v>13</v>
      </c>
      <c r="AE169" s="12">
        <f>AD169/G169</f>
        <v>0.48148148148148145</v>
      </c>
      <c r="AF169" s="19">
        <f>IF(G169&gt;=35,1,0)</f>
        <v>0</v>
      </c>
      <c r="AG169" s="19">
        <f>IF(OR(I169&gt;=0.095,H169&gt;=10),1,0)</f>
        <v>1</v>
      </c>
      <c r="AH169" s="19">
        <f>IF(L169&gt;=0.495,1,0)</f>
        <v>1</v>
      </c>
      <c r="AI169" s="19">
        <f>IF(N169&gt;=0.395,1,0)</f>
        <v>0</v>
      </c>
      <c r="AJ169" s="19">
        <f>IF(P169&gt;=0.695,1,0)</f>
        <v>0</v>
      </c>
      <c r="AK169" s="19">
        <f>IF(R169&gt;=0.495,1,0)</f>
        <v>0</v>
      </c>
      <c r="AL169" s="19">
        <f>IF(S169&gt;=3,1,0)</f>
        <v>1</v>
      </c>
      <c r="AM169" s="8">
        <f>IF(OR(Y169="YES",Z169="YES",AA169="YES"),1,0)</f>
        <v>0</v>
      </c>
      <c r="AN169" s="8">
        <f>IF(OR(AB169="YES",AC169="YES"),1,0)</f>
        <v>0</v>
      </c>
      <c r="AO169" s="8">
        <f>IF(AE169&gt;=0.59,1,0)</f>
        <v>0</v>
      </c>
      <c r="AP169" s="8">
        <f>SUM(AF169:AO169)</f>
        <v>3</v>
      </c>
    </row>
    <row r="170" spans="1:42" hidden="1" x14ac:dyDescent="0.25">
      <c r="A170" s="8" t="s">
        <v>2337</v>
      </c>
      <c r="B170" s="8" t="s">
        <v>2342</v>
      </c>
      <c r="C170" s="9" t="s">
        <v>2223</v>
      </c>
      <c r="D170" s="10" t="s">
        <v>1688</v>
      </c>
      <c r="E170" s="8" t="s">
        <v>1689</v>
      </c>
      <c r="F170" s="11">
        <v>27</v>
      </c>
      <c r="G170" s="11">
        <v>26</v>
      </c>
      <c r="H170" s="11">
        <f>G170-F170</f>
        <v>-1</v>
      </c>
      <c r="I170" s="52">
        <f>H170/F170</f>
        <v>-3.7037037037037035E-2</v>
      </c>
      <c r="J170" s="11">
        <v>11</v>
      </c>
      <c r="K170" s="11">
        <v>7</v>
      </c>
      <c r="L170" s="14">
        <f>IFERROR(K170/J170,"0%")</f>
        <v>0.63636363636363635</v>
      </c>
      <c r="M170" s="8">
        <v>14</v>
      </c>
      <c r="N170" s="12">
        <f>M170/G170</f>
        <v>0.53846153846153844</v>
      </c>
      <c r="O170" s="8">
        <v>20</v>
      </c>
      <c r="P170" s="12">
        <f>O170/G170</f>
        <v>0.76923076923076927</v>
      </c>
      <c r="Q170" s="8">
        <v>17</v>
      </c>
      <c r="R170" s="12">
        <f>Q170/G170</f>
        <v>0.65384615384615385</v>
      </c>
      <c r="S170" s="8">
        <v>2</v>
      </c>
      <c r="T170" s="8">
        <v>0</v>
      </c>
      <c r="U170" s="8">
        <v>1</v>
      </c>
      <c r="V170" s="8"/>
      <c r="W170" s="8">
        <v>0</v>
      </c>
      <c r="X170" s="8">
        <v>0</v>
      </c>
      <c r="Y170" s="17">
        <f>IF(T170&gt;0,"YES",T170)</f>
        <v>0</v>
      </c>
      <c r="Z170" s="17" t="str">
        <f>IF(U170&gt;0,"YES",U170)</f>
        <v>YES</v>
      </c>
      <c r="AA170" s="17">
        <f>IF(V170&gt;0,"YES",V170)</f>
        <v>0</v>
      </c>
      <c r="AB170" s="17">
        <f>IF(W170&gt;0,"YES",W170)</f>
        <v>0</v>
      </c>
      <c r="AC170" s="17">
        <f>IF(X170&gt;0,"YES",X170)</f>
        <v>0</v>
      </c>
      <c r="AD170" s="8">
        <v>14</v>
      </c>
      <c r="AE170" s="12">
        <f>AD170/G170</f>
        <v>0.53846153846153844</v>
      </c>
      <c r="AF170" s="19">
        <f>IF(G170&gt;=35,1,0)</f>
        <v>0</v>
      </c>
      <c r="AG170" s="19">
        <f>IF(OR(I170&gt;=0.095,H170&gt;=10),1,0)</f>
        <v>0</v>
      </c>
      <c r="AH170" s="19">
        <f>IF(L170&gt;=0.495,1,0)</f>
        <v>1</v>
      </c>
      <c r="AI170" s="19">
        <f>IF(N170&gt;=0.395,1,0)</f>
        <v>1</v>
      </c>
      <c r="AJ170" s="19">
        <f>IF(P170&gt;=0.695,1,0)</f>
        <v>1</v>
      </c>
      <c r="AK170" s="19">
        <f>IF(R170&gt;=0.495,1,0)</f>
        <v>1</v>
      </c>
      <c r="AL170" s="19">
        <f>IF(S170&gt;=3,1,0)</f>
        <v>0</v>
      </c>
      <c r="AM170" s="8">
        <f>IF(OR(Y170="YES",Z170="YES",AA170="YES"),1,0)</f>
        <v>1</v>
      </c>
      <c r="AN170" s="8">
        <f>IF(OR(AB170="YES",AC170="YES"),1,0)</f>
        <v>0</v>
      </c>
      <c r="AO170" s="8">
        <f>IF(AE170&gt;=0.59,1,0)</f>
        <v>0</v>
      </c>
      <c r="AP170" s="8">
        <f>SUM(AF170:AO170)</f>
        <v>5</v>
      </c>
    </row>
    <row r="171" spans="1:42" hidden="1" x14ac:dyDescent="0.25">
      <c r="A171" s="8" t="s">
        <v>2337</v>
      </c>
      <c r="B171" s="8" t="s">
        <v>2342</v>
      </c>
      <c r="C171" s="9" t="s">
        <v>2346</v>
      </c>
      <c r="D171" s="10" t="s">
        <v>1696</v>
      </c>
      <c r="E171" s="8" t="s">
        <v>1697</v>
      </c>
      <c r="F171" s="11">
        <v>30</v>
      </c>
      <c r="G171" s="11">
        <v>26</v>
      </c>
      <c r="H171" s="11">
        <f>G171-F171</f>
        <v>-4</v>
      </c>
      <c r="I171" s="52">
        <f>H171/F171</f>
        <v>-0.13333333333333333</v>
      </c>
      <c r="J171" s="11">
        <v>13</v>
      </c>
      <c r="K171" s="11">
        <v>7</v>
      </c>
      <c r="L171" s="14">
        <f>IFERROR(K171/J171,"0%")</f>
        <v>0.53846153846153844</v>
      </c>
      <c r="M171" s="8">
        <v>10</v>
      </c>
      <c r="N171" s="12">
        <f>M171/G171</f>
        <v>0.38461538461538464</v>
      </c>
      <c r="O171" s="8">
        <v>15</v>
      </c>
      <c r="P171" s="12">
        <f>O171/G171</f>
        <v>0.57692307692307687</v>
      </c>
      <c r="Q171" s="8">
        <v>12</v>
      </c>
      <c r="R171" s="12">
        <f>Q171/G171</f>
        <v>0.46153846153846156</v>
      </c>
      <c r="S171" s="8">
        <v>10</v>
      </c>
      <c r="T171" s="8">
        <v>0</v>
      </c>
      <c r="U171" s="8">
        <v>0</v>
      </c>
      <c r="V171" s="8"/>
      <c r="W171" s="8">
        <v>0</v>
      </c>
      <c r="X171" s="8">
        <v>0</v>
      </c>
      <c r="Y171" s="17">
        <f>IF(T171&gt;0,"YES",T171)</f>
        <v>0</v>
      </c>
      <c r="Z171" s="17">
        <f>IF(U171&gt;0,"YES",U171)</f>
        <v>0</v>
      </c>
      <c r="AA171" s="17">
        <f>IF(V171&gt;0,"YES",V171)</f>
        <v>0</v>
      </c>
      <c r="AB171" s="17">
        <f>IF(W171&gt;0,"YES",W171)</f>
        <v>0</v>
      </c>
      <c r="AC171" s="17">
        <f>IF(X171&gt;0,"YES",X171)</f>
        <v>0</v>
      </c>
      <c r="AD171" s="8">
        <v>21</v>
      </c>
      <c r="AE171" s="12">
        <f>AD171/G171</f>
        <v>0.80769230769230771</v>
      </c>
      <c r="AF171" s="19">
        <f>IF(G171&gt;=35,1,0)</f>
        <v>0</v>
      </c>
      <c r="AG171" s="19">
        <f>IF(OR(I171&gt;=0.095,H171&gt;=10),1,0)</f>
        <v>0</v>
      </c>
      <c r="AH171" s="19">
        <f>IF(L171&gt;=0.495,1,0)</f>
        <v>1</v>
      </c>
      <c r="AI171" s="19">
        <f>IF(N171&gt;=0.395,1,0)</f>
        <v>0</v>
      </c>
      <c r="AJ171" s="19">
        <f>IF(P171&gt;=0.695,1,0)</f>
        <v>0</v>
      </c>
      <c r="AK171" s="19">
        <f>IF(R171&gt;=0.495,1,0)</f>
        <v>0</v>
      </c>
      <c r="AL171" s="19">
        <f>IF(S171&gt;=3,1,0)</f>
        <v>1</v>
      </c>
      <c r="AM171" s="8">
        <f>IF(OR(Y171="YES",Z171="YES",AA171="YES"),1,0)</f>
        <v>0</v>
      </c>
      <c r="AN171" s="8">
        <f>IF(OR(AB171="YES",AC171="YES"),1,0)</f>
        <v>0</v>
      </c>
      <c r="AO171" s="8">
        <f>IF(AE171&gt;=0.59,1,0)</f>
        <v>1</v>
      </c>
      <c r="AP171" s="8">
        <f>SUM(AF171:AO171)</f>
        <v>3</v>
      </c>
    </row>
    <row r="172" spans="1:42" hidden="1" x14ac:dyDescent="0.25">
      <c r="A172" s="8" t="s">
        <v>2337</v>
      </c>
      <c r="B172" s="8" t="s">
        <v>2342</v>
      </c>
      <c r="C172" s="9" t="s">
        <v>2362</v>
      </c>
      <c r="D172" s="10" t="s">
        <v>1754</v>
      </c>
      <c r="E172" s="8" t="s">
        <v>1755</v>
      </c>
      <c r="F172" s="11">
        <v>27</v>
      </c>
      <c r="G172" s="11">
        <v>24</v>
      </c>
      <c r="H172" s="11">
        <f>G172-F172</f>
        <v>-3</v>
      </c>
      <c r="I172" s="52">
        <f>H172/F172</f>
        <v>-0.1111111111111111</v>
      </c>
      <c r="J172" s="11">
        <v>10</v>
      </c>
      <c r="K172" s="11">
        <v>3</v>
      </c>
      <c r="L172" s="14">
        <f>IFERROR(K172/J172,"0%")</f>
        <v>0.3</v>
      </c>
      <c r="M172" s="8">
        <v>11</v>
      </c>
      <c r="N172" s="12">
        <f>M172/G172</f>
        <v>0.45833333333333331</v>
      </c>
      <c r="O172" s="8">
        <v>10</v>
      </c>
      <c r="P172" s="12">
        <f>O172/G172</f>
        <v>0.41666666666666669</v>
      </c>
      <c r="Q172" s="8">
        <v>10</v>
      </c>
      <c r="R172" s="12">
        <f>Q172/G172</f>
        <v>0.41666666666666669</v>
      </c>
      <c r="S172" s="8">
        <v>2</v>
      </c>
      <c r="T172" s="8">
        <v>0</v>
      </c>
      <c r="U172" s="8">
        <v>0</v>
      </c>
      <c r="V172" s="8"/>
      <c r="W172" s="8">
        <v>0</v>
      </c>
      <c r="X172" s="8">
        <v>0</v>
      </c>
      <c r="Y172" s="17">
        <f>IF(T172&gt;0,"YES",T172)</f>
        <v>0</v>
      </c>
      <c r="Z172" s="17">
        <f>IF(U172&gt;0,"YES",U172)</f>
        <v>0</v>
      </c>
      <c r="AA172" s="17">
        <f>IF(V172&gt;0,"YES",V172)</f>
        <v>0</v>
      </c>
      <c r="AB172" s="17">
        <f>IF(W172&gt;0,"YES",W172)</f>
        <v>0</v>
      </c>
      <c r="AC172" s="17">
        <f>IF(X172&gt;0,"YES",X172)</f>
        <v>0</v>
      </c>
      <c r="AD172" s="8">
        <v>4</v>
      </c>
      <c r="AE172" s="12">
        <f>AD172/G172</f>
        <v>0.16666666666666666</v>
      </c>
      <c r="AF172" s="19">
        <f>IF(G172&gt;=35,1,0)</f>
        <v>0</v>
      </c>
      <c r="AG172" s="19">
        <f>IF(OR(I172&gt;=0.095,H172&gt;=10),1,0)</f>
        <v>0</v>
      </c>
      <c r="AH172" s="19">
        <f>IF(L172&gt;=0.495,1,0)</f>
        <v>0</v>
      </c>
      <c r="AI172" s="19">
        <f>IF(N172&gt;=0.395,1,0)</f>
        <v>1</v>
      </c>
      <c r="AJ172" s="19">
        <f>IF(P172&gt;=0.695,1,0)</f>
        <v>0</v>
      </c>
      <c r="AK172" s="19">
        <f>IF(R172&gt;=0.495,1,0)</f>
        <v>0</v>
      </c>
      <c r="AL172" s="19">
        <f>IF(S172&gt;=3,1,0)</f>
        <v>0</v>
      </c>
      <c r="AM172" s="8">
        <f>IF(OR(Y172="YES",Z172="YES",AA172="YES"),1,0)</f>
        <v>0</v>
      </c>
      <c r="AN172" s="8">
        <f>IF(OR(AB172="YES",AC172="YES"),1,0)</f>
        <v>0</v>
      </c>
      <c r="AO172" s="8">
        <f>IF(AE172&gt;=0.59,1,0)</f>
        <v>0</v>
      </c>
      <c r="AP172" s="8">
        <f>SUM(AF172:AO172)</f>
        <v>1</v>
      </c>
    </row>
    <row r="173" spans="1:42" x14ac:dyDescent="0.25">
      <c r="A173" s="8" t="s">
        <v>2337</v>
      </c>
      <c r="B173" s="8" t="s">
        <v>2342</v>
      </c>
      <c r="C173" s="9" t="s">
        <v>2012</v>
      </c>
      <c r="D173" s="10" t="s">
        <v>1654</v>
      </c>
      <c r="E173" s="8" t="s">
        <v>1655</v>
      </c>
      <c r="F173" s="11">
        <v>29</v>
      </c>
      <c r="G173" s="11">
        <v>36</v>
      </c>
      <c r="H173" s="11">
        <f>G173-F173</f>
        <v>7</v>
      </c>
      <c r="I173" s="52">
        <f>H173/F173</f>
        <v>0.2413793103448276</v>
      </c>
      <c r="J173" s="11">
        <v>14</v>
      </c>
      <c r="K173" s="11">
        <v>8</v>
      </c>
      <c r="L173" s="14">
        <f>IFERROR(K173/J173,"0%")</f>
        <v>0.5714285714285714</v>
      </c>
      <c r="M173" s="8">
        <v>16</v>
      </c>
      <c r="N173" s="12">
        <f>M173/G173</f>
        <v>0.44444444444444442</v>
      </c>
      <c r="O173" s="8">
        <v>31</v>
      </c>
      <c r="P173" s="12">
        <f>O173/G173</f>
        <v>0.86111111111111116</v>
      </c>
      <c r="Q173" s="8">
        <v>27</v>
      </c>
      <c r="R173" s="12">
        <f>Q173/G173</f>
        <v>0.75</v>
      </c>
      <c r="S173" s="8">
        <v>6</v>
      </c>
      <c r="T173" s="8">
        <v>0</v>
      </c>
      <c r="U173" s="8">
        <v>1</v>
      </c>
      <c r="V173" s="8"/>
      <c r="W173" s="8">
        <v>1</v>
      </c>
      <c r="X173" s="8">
        <v>0</v>
      </c>
      <c r="Y173" s="17">
        <f>IF(T173&gt;0,"YES",T173)</f>
        <v>0</v>
      </c>
      <c r="Z173" s="17" t="str">
        <f>IF(U173&gt;0,"YES",U173)</f>
        <v>YES</v>
      </c>
      <c r="AA173" s="17">
        <f>IF(V173&gt;0,"YES",V173)</f>
        <v>0</v>
      </c>
      <c r="AB173" s="17" t="str">
        <f>IF(W173&gt;0,"YES",W173)</f>
        <v>YES</v>
      </c>
      <c r="AC173" s="17">
        <f>IF(X173&gt;0,"YES",X173)</f>
        <v>0</v>
      </c>
      <c r="AD173" s="8">
        <v>26</v>
      </c>
      <c r="AE173" s="12">
        <f>AD173/G173</f>
        <v>0.72222222222222221</v>
      </c>
      <c r="AF173" s="19">
        <f>IF(G173&gt;=35,1,0)</f>
        <v>1</v>
      </c>
      <c r="AG173" s="19">
        <f>IF(OR(I173&gt;=0.095,H173&gt;=10),1,0)</f>
        <v>1</v>
      </c>
      <c r="AH173" s="19">
        <f>IF(L173&gt;=0.495,1,0)</f>
        <v>1</v>
      </c>
      <c r="AI173" s="19">
        <f>IF(N173&gt;=0.395,1,0)</f>
        <v>1</v>
      </c>
      <c r="AJ173" s="19">
        <f>IF(P173&gt;=0.695,1,0)</f>
        <v>1</v>
      </c>
      <c r="AK173" s="19">
        <f>IF(R173&gt;=0.495,1,0)</f>
        <v>1</v>
      </c>
      <c r="AL173" s="19">
        <f>IF(S173&gt;=3,1,0)</f>
        <v>1</v>
      </c>
      <c r="AM173" s="8">
        <f>IF(OR(Y173="YES",Z173="YES",AA173="YES"),1,0)</f>
        <v>1</v>
      </c>
      <c r="AN173" s="8">
        <f>IF(OR(AB173="YES",AC173="YES"),1,0)</f>
        <v>1</v>
      </c>
      <c r="AO173" s="8">
        <f>IF(AE173&gt;=0.59,1,0)</f>
        <v>1</v>
      </c>
      <c r="AP173" s="8">
        <f>SUM(AF173:AO173)</f>
        <v>10</v>
      </c>
    </row>
    <row r="174" spans="1:42" x14ac:dyDescent="0.25">
      <c r="A174" s="8" t="s">
        <v>2337</v>
      </c>
      <c r="B174" s="8" t="s">
        <v>2342</v>
      </c>
      <c r="C174" s="9" t="s">
        <v>1960</v>
      </c>
      <c r="D174" s="10" t="s">
        <v>1656</v>
      </c>
      <c r="E174" s="8" t="s">
        <v>1657</v>
      </c>
      <c r="F174" s="11">
        <v>49</v>
      </c>
      <c r="G174" s="11">
        <v>39</v>
      </c>
      <c r="H174" s="11">
        <f>G174-F174</f>
        <v>-10</v>
      </c>
      <c r="I174" s="52">
        <f>H174/F174</f>
        <v>-0.20408163265306123</v>
      </c>
      <c r="J174" s="11">
        <v>23</v>
      </c>
      <c r="K174" s="11">
        <v>10</v>
      </c>
      <c r="L174" s="14">
        <f>IFERROR(K174/J174,"0%")</f>
        <v>0.43478260869565216</v>
      </c>
      <c r="M174" s="8">
        <v>16</v>
      </c>
      <c r="N174" s="12">
        <f>M174/G174</f>
        <v>0.41025641025641024</v>
      </c>
      <c r="O174" s="8">
        <v>34</v>
      </c>
      <c r="P174" s="12">
        <f>O174/G174</f>
        <v>0.87179487179487181</v>
      </c>
      <c r="Q174" s="8">
        <v>26</v>
      </c>
      <c r="R174" s="12">
        <f>Q174/G174</f>
        <v>0.66666666666666663</v>
      </c>
      <c r="S174" s="8">
        <v>5</v>
      </c>
      <c r="T174" s="8">
        <v>0</v>
      </c>
      <c r="U174" s="8">
        <v>1</v>
      </c>
      <c r="V174" s="8"/>
      <c r="W174" s="8">
        <v>1</v>
      </c>
      <c r="X174" s="8">
        <v>0</v>
      </c>
      <c r="Y174" s="17">
        <f>IF(T174&gt;0,"YES",T174)</f>
        <v>0</v>
      </c>
      <c r="Z174" s="17" t="str">
        <f>IF(U174&gt;0,"YES",U174)</f>
        <v>YES</v>
      </c>
      <c r="AA174" s="17">
        <f>IF(V174&gt;0,"YES",V174)</f>
        <v>0</v>
      </c>
      <c r="AB174" s="17" t="str">
        <f>IF(W174&gt;0,"YES",W174)</f>
        <v>YES</v>
      </c>
      <c r="AC174" s="17">
        <f>IF(X174&gt;0,"YES",X174)</f>
        <v>0</v>
      </c>
      <c r="AD174" s="8">
        <v>28</v>
      </c>
      <c r="AE174" s="12">
        <f>AD174/G174</f>
        <v>0.71794871794871795</v>
      </c>
      <c r="AF174" s="19">
        <f>IF(G174&gt;=35,1,0)</f>
        <v>1</v>
      </c>
      <c r="AG174" s="19">
        <f>IF(OR(I174&gt;=0.095,H174&gt;=10),1,0)</f>
        <v>0</v>
      </c>
      <c r="AH174" s="19">
        <f>IF(L174&gt;=0.495,1,0)</f>
        <v>0</v>
      </c>
      <c r="AI174" s="19">
        <f>IF(N174&gt;=0.395,1,0)</f>
        <v>1</v>
      </c>
      <c r="AJ174" s="19">
        <f>IF(P174&gt;=0.695,1,0)</f>
        <v>1</v>
      </c>
      <c r="AK174" s="19">
        <f>IF(R174&gt;=0.495,1,0)</f>
        <v>1</v>
      </c>
      <c r="AL174" s="19">
        <f>IF(S174&gt;=3,1,0)</f>
        <v>1</v>
      </c>
      <c r="AM174" s="8">
        <f>IF(OR(Y174="YES",Z174="YES",AA174="YES"),1,0)</f>
        <v>1</v>
      </c>
      <c r="AN174" s="8">
        <f>IF(OR(AB174="YES",AC174="YES"),1,0)</f>
        <v>1</v>
      </c>
      <c r="AO174" s="8">
        <f>IF(AE174&gt;=0.59,1,0)</f>
        <v>1</v>
      </c>
      <c r="AP174" s="8">
        <f>SUM(AF174:AO174)</f>
        <v>8</v>
      </c>
    </row>
    <row r="175" spans="1:42" x14ac:dyDescent="0.25">
      <c r="A175" s="8" t="s">
        <v>2337</v>
      </c>
      <c r="B175" s="8" t="s">
        <v>2342</v>
      </c>
      <c r="C175" s="9" t="s">
        <v>2122</v>
      </c>
      <c r="D175" s="10" t="s">
        <v>1660</v>
      </c>
      <c r="E175" s="8" t="s">
        <v>1661</v>
      </c>
      <c r="F175" s="11">
        <v>42</v>
      </c>
      <c r="G175" s="11">
        <v>31</v>
      </c>
      <c r="H175" s="11">
        <f>G175-F175</f>
        <v>-11</v>
      </c>
      <c r="I175" s="52">
        <f>H175/F175</f>
        <v>-0.26190476190476192</v>
      </c>
      <c r="J175" s="11">
        <v>14</v>
      </c>
      <c r="K175" s="11">
        <v>10</v>
      </c>
      <c r="L175" s="14">
        <f>IFERROR(K175/J175,"0%")</f>
        <v>0.7142857142857143</v>
      </c>
      <c r="M175" s="8">
        <v>15</v>
      </c>
      <c r="N175" s="12">
        <f>M175/G175</f>
        <v>0.4838709677419355</v>
      </c>
      <c r="O175" s="8">
        <v>28</v>
      </c>
      <c r="P175" s="12">
        <f>O175/G175</f>
        <v>0.90322580645161288</v>
      </c>
      <c r="Q175" s="8">
        <v>17</v>
      </c>
      <c r="R175" s="12">
        <f>Q175/G175</f>
        <v>0.54838709677419351</v>
      </c>
      <c r="S175" s="8">
        <v>6</v>
      </c>
      <c r="T175" s="8">
        <v>0</v>
      </c>
      <c r="U175" s="8">
        <v>1</v>
      </c>
      <c r="V175" s="8"/>
      <c r="W175" s="8">
        <v>1</v>
      </c>
      <c r="X175" s="8">
        <v>0</v>
      </c>
      <c r="Y175" s="17">
        <f>IF(T175&gt;0,"YES",T175)</f>
        <v>0</v>
      </c>
      <c r="Z175" s="17" t="str">
        <f>IF(U175&gt;0,"YES",U175)</f>
        <v>YES</v>
      </c>
      <c r="AA175" s="17">
        <f>IF(V175&gt;0,"YES",V175)</f>
        <v>0</v>
      </c>
      <c r="AB175" s="17" t="str">
        <f>IF(W175&gt;0,"YES",W175)</f>
        <v>YES</v>
      </c>
      <c r="AC175" s="17">
        <f>IF(X175&gt;0,"YES",X175)</f>
        <v>0</v>
      </c>
      <c r="AD175" s="8">
        <v>20</v>
      </c>
      <c r="AE175" s="12">
        <f>AD175/G175</f>
        <v>0.64516129032258063</v>
      </c>
      <c r="AF175" s="19">
        <f>IF(G175&gt;=35,1,0)</f>
        <v>0</v>
      </c>
      <c r="AG175" s="19">
        <f>IF(OR(I175&gt;=0.095,H175&gt;=10),1,0)</f>
        <v>0</v>
      </c>
      <c r="AH175" s="19">
        <f>IF(L175&gt;=0.495,1,0)</f>
        <v>1</v>
      </c>
      <c r="AI175" s="19">
        <f>IF(N175&gt;=0.395,1,0)</f>
        <v>1</v>
      </c>
      <c r="AJ175" s="19">
        <f>IF(P175&gt;=0.695,1,0)</f>
        <v>1</v>
      </c>
      <c r="AK175" s="19">
        <f>IF(R175&gt;=0.495,1,0)</f>
        <v>1</v>
      </c>
      <c r="AL175" s="19">
        <f>IF(S175&gt;=3,1,0)</f>
        <v>1</v>
      </c>
      <c r="AM175" s="8">
        <f>IF(OR(Y175="YES",Z175="YES",AA175="YES"),1,0)</f>
        <v>1</v>
      </c>
      <c r="AN175" s="8">
        <f>IF(OR(AB175="YES",AC175="YES"),1,0)</f>
        <v>1</v>
      </c>
      <c r="AO175" s="8">
        <f>IF(AE175&gt;=0.59,1,0)</f>
        <v>1</v>
      </c>
      <c r="AP175" s="8">
        <f>SUM(AF175:AO175)</f>
        <v>8</v>
      </c>
    </row>
    <row r="176" spans="1:42" x14ac:dyDescent="0.25">
      <c r="A176" s="8" t="s">
        <v>2337</v>
      </c>
      <c r="B176" s="8" t="s">
        <v>2342</v>
      </c>
      <c r="C176" s="9" t="s">
        <v>2056</v>
      </c>
      <c r="D176" s="10" t="s">
        <v>1662</v>
      </c>
      <c r="E176" s="8" t="s">
        <v>1663</v>
      </c>
      <c r="F176" s="11">
        <v>41</v>
      </c>
      <c r="G176" s="11">
        <v>50</v>
      </c>
      <c r="H176" s="11">
        <f>G176-F176</f>
        <v>9</v>
      </c>
      <c r="I176" s="52">
        <f>H176/F176</f>
        <v>0.21951219512195122</v>
      </c>
      <c r="J176" s="11">
        <v>22</v>
      </c>
      <c r="K176" s="11">
        <v>10</v>
      </c>
      <c r="L176" s="14">
        <f>IFERROR(K176/J176,"0%")</f>
        <v>0.45454545454545453</v>
      </c>
      <c r="M176" s="8">
        <v>16</v>
      </c>
      <c r="N176" s="12">
        <f>M176/G176</f>
        <v>0.32</v>
      </c>
      <c r="O176" s="8">
        <v>37</v>
      </c>
      <c r="P176" s="12">
        <f>O176/G176</f>
        <v>0.74</v>
      </c>
      <c r="Q176" s="8">
        <v>20</v>
      </c>
      <c r="R176" s="12">
        <f>Q176/G176</f>
        <v>0.4</v>
      </c>
      <c r="S176" s="8">
        <v>12</v>
      </c>
      <c r="T176" s="8">
        <v>0</v>
      </c>
      <c r="U176" s="8">
        <v>0</v>
      </c>
      <c r="V176" s="8"/>
      <c r="W176" s="8">
        <v>1</v>
      </c>
      <c r="X176" s="8">
        <v>0</v>
      </c>
      <c r="Y176" s="17">
        <f>IF(T176&gt;0,"YES",T176)</f>
        <v>0</v>
      </c>
      <c r="Z176" s="17">
        <f>IF(U176&gt;0,"YES",U176)</f>
        <v>0</v>
      </c>
      <c r="AA176" s="17">
        <f>IF(V176&gt;0,"YES",V176)</f>
        <v>0</v>
      </c>
      <c r="AB176" s="17" t="str">
        <f>IF(W176&gt;0,"YES",W176)</f>
        <v>YES</v>
      </c>
      <c r="AC176" s="17">
        <f>IF(X176&gt;0,"YES",X176)</f>
        <v>0</v>
      </c>
      <c r="AD176" s="8">
        <v>39</v>
      </c>
      <c r="AE176" s="12">
        <f>AD176/G176</f>
        <v>0.78</v>
      </c>
      <c r="AF176" s="19">
        <f>IF(G176&gt;=35,1,0)</f>
        <v>1</v>
      </c>
      <c r="AG176" s="19">
        <f>IF(OR(I176&gt;=0.095,H176&gt;=10),1,0)</f>
        <v>1</v>
      </c>
      <c r="AH176" s="19">
        <f>IF(L176&gt;=0.495,1,0)</f>
        <v>0</v>
      </c>
      <c r="AI176" s="19">
        <f>IF(N176&gt;=0.395,1,0)</f>
        <v>0</v>
      </c>
      <c r="AJ176" s="19">
        <f>IF(P176&gt;=0.695,1,0)</f>
        <v>1</v>
      </c>
      <c r="AK176" s="19">
        <f>IF(R176&gt;=0.495,1,0)</f>
        <v>0</v>
      </c>
      <c r="AL176" s="19">
        <f>IF(S176&gt;=3,1,0)</f>
        <v>1</v>
      </c>
      <c r="AM176" s="8">
        <f>IF(OR(Y176="YES",Z176="YES",AA176="YES"),1,0)</f>
        <v>0</v>
      </c>
      <c r="AN176" s="8">
        <f>IF(OR(AB176="YES",AC176="YES"),1,0)</f>
        <v>1</v>
      </c>
      <c r="AO176" s="8">
        <f>IF(AE176&gt;=0.59,1,0)</f>
        <v>1</v>
      </c>
      <c r="AP176" s="8">
        <f>SUM(AF176:AO176)</f>
        <v>6</v>
      </c>
    </row>
    <row r="177" spans="1:42" x14ac:dyDescent="0.25">
      <c r="A177" s="8" t="s">
        <v>2337</v>
      </c>
      <c r="B177" s="8" t="s">
        <v>2342</v>
      </c>
      <c r="C177" s="9" t="s">
        <v>2211</v>
      </c>
      <c r="D177" s="10" t="s">
        <v>1668</v>
      </c>
      <c r="E177" s="8" t="s">
        <v>1669</v>
      </c>
      <c r="F177" s="11">
        <v>35</v>
      </c>
      <c r="G177" s="11">
        <v>37</v>
      </c>
      <c r="H177" s="11">
        <f>G177-F177</f>
        <v>2</v>
      </c>
      <c r="I177" s="52">
        <f>H177/F177</f>
        <v>5.7142857142857141E-2</v>
      </c>
      <c r="J177" s="11">
        <v>16</v>
      </c>
      <c r="K177" s="11">
        <v>9</v>
      </c>
      <c r="L177" s="14">
        <f>IFERROR(K177/J177,"0%")</f>
        <v>0.5625</v>
      </c>
      <c r="M177" s="8">
        <v>10</v>
      </c>
      <c r="N177" s="12">
        <f>M177/G177</f>
        <v>0.27027027027027029</v>
      </c>
      <c r="O177" s="8">
        <v>27</v>
      </c>
      <c r="P177" s="12">
        <f>O177/G177</f>
        <v>0.72972972972972971</v>
      </c>
      <c r="Q177" s="8">
        <v>17</v>
      </c>
      <c r="R177" s="12">
        <f>Q177/G177</f>
        <v>0.45945945945945948</v>
      </c>
      <c r="S177" s="8">
        <v>8</v>
      </c>
      <c r="T177" s="8">
        <v>1</v>
      </c>
      <c r="U177" s="8">
        <v>0</v>
      </c>
      <c r="V177" s="8"/>
      <c r="W177" s="8">
        <v>1</v>
      </c>
      <c r="X177" s="8">
        <v>0</v>
      </c>
      <c r="Y177" s="17" t="str">
        <f>IF(T177&gt;0,"YES",T177)</f>
        <v>YES</v>
      </c>
      <c r="Z177" s="17">
        <f>IF(U177&gt;0,"YES",U177)</f>
        <v>0</v>
      </c>
      <c r="AA177" s="17">
        <f>IF(V177&gt;0,"YES",V177)</f>
        <v>0</v>
      </c>
      <c r="AB177" s="17" t="str">
        <f>IF(W177&gt;0,"YES",W177)</f>
        <v>YES</v>
      </c>
      <c r="AC177" s="17">
        <f>IF(X177&gt;0,"YES",X177)</f>
        <v>0</v>
      </c>
      <c r="AD177" s="8">
        <v>23</v>
      </c>
      <c r="AE177" s="12">
        <f>AD177/G177</f>
        <v>0.6216216216216216</v>
      </c>
      <c r="AF177" s="19">
        <f>IF(G177&gt;=35,1,0)</f>
        <v>1</v>
      </c>
      <c r="AG177" s="19">
        <f>IF(OR(I177&gt;=0.095,H177&gt;=10),1,0)</f>
        <v>0</v>
      </c>
      <c r="AH177" s="19">
        <f>IF(L177&gt;=0.495,1,0)</f>
        <v>1</v>
      </c>
      <c r="AI177" s="19">
        <f>IF(N177&gt;=0.395,1,0)</f>
        <v>0</v>
      </c>
      <c r="AJ177" s="19">
        <f>IF(P177&gt;=0.695,1,0)</f>
        <v>1</v>
      </c>
      <c r="AK177" s="19">
        <f>IF(R177&gt;=0.495,1,0)</f>
        <v>0</v>
      </c>
      <c r="AL177" s="19">
        <f>IF(S177&gt;=3,1,0)</f>
        <v>1</v>
      </c>
      <c r="AM177" s="8">
        <f>IF(OR(Y177="YES",Z177="YES",AA177="YES"),1,0)</f>
        <v>1</v>
      </c>
      <c r="AN177" s="8">
        <f>IF(OR(AB177="YES",AC177="YES"),1,0)</f>
        <v>1</v>
      </c>
      <c r="AO177" s="8">
        <f>IF(AE177&gt;=0.59,1,0)</f>
        <v>1</v>
      </c>
      <c r="AP177" s="8">
        <f>SUM(AF177:AO177)</f>
        <v>7</v>
      </c>
    </row>
    <row r="178" spans="1:42" x14ac:dyDescent="0.25">
      <c r="A178" s="8" t="s">
        <v>2337</v>
      </c>
      <c r="B178" s="8" t="s">
        <v>2342</v>
      </c>
      <c r="C178" s="9" t="s">
        <v>2059</v>
      </c>
      <c r="D178" s="10" t="s">
        <v>1672</v>
      </c>
      <c r="E178" s="8" t="s">
        <v>1673</v>
      </c>
      <c r="F178" s="11">
        <v>17</v>
      </c>
      <c r="G178" s="11">
        <v>13</v>
      </c>
      <c r="H178" s="11">
        <f>G178-F178</f>
        <v>-4</v>
      </c>
      <c r="I178" s="52">
        <f>H178/F178</f>
        <v>-0.23529411764705882</v>
      </c>
      <c r="J178" s="11">
        <v>7</v>
      </c>
      <c r="K178" s="11">
        <v>1</v>
      </c>
      <c r="L178" s="14">
        <f>IFERROR(K178/J178,"0%")</f>
        <v>0.14285714285714285</v>
      </c>
      <c r="M178" s="8">
        <v>7</v>
      </c>
      <c r="N178" s="12">
        <f>M178/G178</f>
        <v>0.53846153846153844</v>
      </c>
      <c r="O178" s="8">
        <v>8</v>
      </c>
      <c r="P178" s="12">
        <f>O178/G178</f>
        <v>0.61538461538461542</v>
      </c>
      <c r="Q178" s="8">
        <v>7</v>
      </c>
      <c r="R178" s="12">
        <f>Q178/G178</f>
        <v>0.53846153846153844</v>
      </c>
      <c r="S178" s="8">
        <v>7</v>
      </c>
      <c r="T178" s="8">
        <v>0</v>
      </c>
      <c r="U178" s="8">
        <v>1</v>
      </c>
      <c r="V178" s="8"/>
      <c r="W178" s="8">
        <v>1</v>
      </c>
      <c r="X178" s="8">
        <v>0</v>
      </c>
      <c r="Y178" s="17">
        <f>IF(T178&gt;0,"YES",T178)</f>
        <v>0</v>
      </c>
      <c r="Z178" s="17" t="str">
        <f>IF(U178&gt;0,"YES",U178)</f>
        <v>YES</v>
      </c>
      <c r="AA178" s="17">
        <f>IF(V178&gt;0,"YES",V178)</f>
        <v>0</v>
      </c>
      <c r="AB178" s="17" t="str">
        <f>IF(W178&gt;0,"YES",W178)</f>
        <v>YES</v>
      </c>
      <c r="AC178" s="17">
        <f>IF(X178&gt;0,"YES",X178)</f>
        <v>0</v>
      </c>
      <c r="AD178" s="8">
        <v>8</v>
      </c>
      <c r="AE178" s="12">
        <f>AD178/G178</f>
        <v>0.61538461538461542</v>
      </c>
      <c r="AF178" s="19">
        <f>IF(G178&gt;=35,1,0)</f>
        <v>0</v>
      </c>
      <c r="AG178" s="19">
        <f>IF(OR(I178&gt;=0.095,H178&gt;=10),1,0)</f>
        <v>0</v>
      </c>
      <c r="AH178" s="19">
        <f>IF(L178&gt;=0.495,1,0)</f>
        <v>0</v>
      </c>
      <c r="AI178" s="19">
        <f>IF(N178&gt;=0.395,1,0)</f>
        <v>1</v>
      </c>
      <c r="AJ178" s="19">
        <f>IF(P178&gt;=0.695,1,0)</f>
        <v>0</v>
      </c>
      <c r="AK178" s="19">
        <f>IF(R178&gt;=0.495,1,0)</f>
        <v>1</v>
      </c>
      <c r="AL178" s="19">
        <f>IF(S178&gt;=3,1,0)</f>
        <v>1</v>
      </c>
      <c r="AM178" s="8">
        <f>IF(OR(Y178="YES",Z178="YES",AA178="YES"),1,0)</f>
        <v>1</v>
      </c>
      <c r="AN178" s="8">
        <f>IF(OR(AB178="YES",AC178="YES"),1,0)</f>
        <v>1</v>
      </c>
      <c r="AO178" s="8">
        <f>IF(AE178&gt;=0.59,1,0)</f>
        <v>1</v>
      </c>
      <c r="AP178" s="8">
        <f>SUM(AF178:AO178)</f>
        <v>6</v>
      </c>
    </row>
    <row r="179" spans="1:42" x14ac:dyDescent="0.25">
      <c r="A179" s="8" t="s">
        <v>2337</v>
      </c>
      <c r="B179" s="8" t="s">
        <v>2342</v>
      </c>
      <c r="C179" s="9" t="s">
        <v>1988</v>
      </c>
      <c r="D179" s="10" t="s">
        <v>1674</v>
      </c>
      <c r="E179" s="8" t="s">
        <v>1675</v>
      </c>
      <c r="F179" s="11">
        <v>12</v>
      </c>
      <c r="G179" s="11">
        <v>14</v>
      </c>
      <c r="H179" s="11">
        <f>G179-F179</f>
        <v>2</v>
      </c>
      <c r="I179" s="52">
        <f>H179/F179</f>
        <v>0.16666666666666666</v>
      </c>
      <c r="J179" s="11">
        <v>5</v>
      </c>
      <c r="K179" s="11">
        <v>2</v>
      </c>
      <c r="L179" s="14">
        <f>IFERROR(K179/J179,"0%")</f>
        <v>0.4</v>
      </c>
      <c r="M179" s="8">
        <v>6</v>
      </c>
      <c r="N179" s="12">
        <f>M179/G179</f>
        <v>0.42857142857142855</v>
      </c>
      <c r="O179" s="8">
        <v>11</v>
      </c>
      <c r="P179" s="12">
        <f>O179/G179</f>
        <v>0.7857142857142857</v>
      </c>
      <c r="Q179" s="8">
        <v>5</v>
      </c>
      <c r="R179" s="12">
        <f>Q179/G179</f>
        <v>0.35714285714285715</v>
      </c>
      <c r="S179" s="8">
        <v>4</v>
      </c>
      <c r="T179" s="8">
        <v>0</v>
      </c>
      <c r="U179" s="8">
        <v>0</v>
      </c>
      <c r="V179" s="8"/>
      <c r="W179" s="8">
        <v>0</v>
      </c>
      <c r="X179" s="8">
        <v>1</v>
      </c>
      <c r="Y179" s="17">
        <f>IF(T179&gt;0,"YES",T179)</f>
        <v>0</v>
      </c>
      <c r="Z179" s="17">
        <f>IF(U179&gt;0,"YES",U179)</f>
        <v>0</v>
      </c>
      <c r="AA179" s="17">
        <f>IF(V179&gt;0,"YES",V179)</f>
        <v>0</v>
      </c>
      <c r="AB179" s="17">
        <f>IF(W179&gt;0,"YES",W179)</f>
        <v>0</v>
      </c>
      <c r="AC179" s="17" t="str">
        <f>IF(X179&gt;0,"YES",X179)</f>
        <v>YES</v>
      </c>
      <c r="AD179" s="8">
        <v>11</v>
      </c>
      <c r="AE179" s="12">
        <f>AD179/G179</f>
        <v>0.7857142857142857</v>
      </c>
      <c r="AF179" s="19">
        <f>IF(G179&gt;=35,1,0)</f>
        <v>0</v>
      </c>
      <c r="AG179" s="19">
        <f>IF(OR(I179&gt;=0.095,H179&gt;=10),1,0)</f>
        <v>1</v>
      </c>
      <c r="AH179" s="19">
        <f>IF(L179&gt;=0.495,1,0)</f>
        <v>0</v>
      </c>
      <c r="AI179" s="19">
        <f>IF(N179&gt;=0.395,1,0)</f>
        <v>1</v>
      </c>
      <c r="AJ179" s="19">
        <f>IF(P179&gt;=0.695,1,0)</f>
        <v>1</v>
      </c>
      <c r="AK179" s="19">
        <f>IF(R179&gt;=0.495,1,0)</f>
        <v>0</v>
      </c>
      <c r="AL179" s="19">
        <f>IF(S179&gt;=3,1,0)</f>
        <v>1</v>
      </c>
      <c r="AM179" s="8">
        <f>IF(OR(Y179="YES",Z179="YES",AA179="YES"),1,0)</f>
        <v>0</v>
      </c>
      <c r="AN179" s="8">
        <f>IF(OR(AB179="YES",AC179="YES"),1,0)</f>
        <v>1</v>
      </c>
      <c r="AO179" s="8">
        <f>IF(AE179&gt;=0.59,1,0)</f>
        <v>1</v>
      </c>
      <c r="AP179" s="8">
        <f>SUM(AF179:AO179)</f>
        <v>6</v>
      </c>
    </row>
    <row r="180" spans="1:42" x14ac:dyDescent="0.25">
      <c r="A180" s="8" t="s">
        <v>2337</v>
      </c>
      <c r="B180" s="8" t="s">
        <v>2342</v>
      </c>
      <c r="C180" s="9" t="s">
        <v>2343</v>
      </c>
      <c r="D180" s="10" t="s">
        <v>1684</v>
      </c>
      <c r="E180" s="8" t="s">
        <v>1685</v>
      </c>
      <c r="F180" s="11">
        <v>27</v>
      </c>
      <c r="G180" s="11">
        <v>30</v>
      </c>
      <c r="H180" s="11">
        <f>G180-F180</f>
        <v>3</v>
      </c>
      <c r="I180" s="52">
        <f>H180/F180</f>
        <v>0.1111111111111111</v>
      </c>
      <c r="J180" s="11">
        <v>13</v>
      </c>
      <c r="K180" s="11">
        <v>11</v>
      </c>
      <c r="L180" s="14">
        <f>IFERROR(K180/J180,"0%")</f>
        <v>0.84615384615384615</v>
      </c>
      <c r="M180" s="8">
        <v>16</v>
      </c>
      <c r="N180" s="12">
        <f>M180/G180</f>
        <v>0.53333333333333333</v>
      </c>
      <c r="O180" s="8">
        <v>22</v>
      </c>
      <c r="P180" s="12">
        <f>O180/G180</f>
        <v>0.73333333333333328</v>
      </c>
      <c r="Q180" s="8">
        <v>23</v>
      </c>
      <c r="R180" s="12">
        <f>Q180/G180</f>
        <v>0.76666666666666672</v>
      </c>
      <c r="S180" s="8">
        <v>7</v>
      </c>
      <c r="T180" s="8">
        <v>0</v>
      </c>
      <c r="U180" s="8">
        <v>0</v>
      </c>
      <c r="V180" s="8"/>
      <c r="W180" s="8">
        <v>3</v>
      </c>
      <c r="X180" s="8">
        <v>0</v>
      </c>
      <c r="Y180" s="17">
        <f>IF(T180&gt;0,"YES",T180)</f>
        <v>0</v>
      </c>
      <c r="Z180" s="17">
        <f>IF(U180&gt;0,"YES",U180)</f>
        <v>0</v>
      </c>
      <c r="AA180" s="17">
        <f>IF(V180&gt;0,"YES",V180)</f>
        <v>0</v>
      </c>
      <c r="AB180" s="17" t="str">
        <f>IF(W180&gt;0,"YES",W180)</f>
        <v>YES</v>
      </c>
      <c r="AC180" s="17">
        <f>IF(X180&gt;0,"YES",X180)</f>
        <v>0</v>
      </c>
      <c r="AD180" s="8">
        <v>19</v>
      </c>
      <c r="AE180" s="12">
        <f>AD180/G180</f>
        <v>0.6333333333333333</v>
      </c>
      <c r="AF180" s="19">
        <f>IF(G180&gt;=35,1,0)</f>
        <v>0</v>
      </c>
      <c r="AG180" s="19">
        <f>IF(OR(I180&gt;=0.095,H180&gt;=10),1,0)</f>
        <v>1</v>
      </c>
      <c r="AH180" s="19">
        <f>IF(L180&gt;=0.495,1,0)</f>
        <v>1</v>
      </c>
      <c r="AI180" s="19">
        <f>IF(N180&gt;=0.395,1,0)</f>
        <v>1</v>
      </c>
      <c r="AJ180" s="19">
        <f>IF(P180&gt;=0.695,1,0)</f>
        <v>1</v>
      </c>
      <c r="AK180" s="19">
        <f>IF(R180&gt;=0.495,1,0)</f>
        <v>1</v>
      </c>
      <c r="AL180" s="19">
        <f>IF(S180&gt;=3,1,0)</f>
        <v>1</v>
      </c>
      <c r="AM180" s="8">
        <f>IF(OR(Y180="YES",Z180="YES",AA180="YES"),1,0)</f>
        <v>0</v>
      </c>
      <c r="AN180" s="8">
        <f>IF(OR(AB180="YES",AC180="YES"),1,0)</f>
        <v>1</v>
      </c>
      <c r="AO180" s="8">
        <f>IF(AE180&gt;=0.59,1,0)</f>
        <v>1</v>
      </c>
      <c r="AP180" s="8">
        <f>SUM(AF180:AO180)</f>
        <v>8</v>
      </c>
    </row>
    <row r="181" spans="1:42" x14ac:dyDescent="0.25">
      <c r="A181" s="8" t="s">
        <v>2337</v>
      </c>
      <c r="B181" s="8" t="s">
        <v>2342</v>
      </c>
      <c r="C181" s="9" t="s">
        <v>2344</v>
      </c>
      <c r="D181" s="10" t="s">
        <v>1690</v>
      </c>
      <c r="E181" s="8" t="s">
        <v>1691</v>
      </c>
      <c r="F181" s="11">
        <v>46</v>
      </c>
      <c r="G181" s="11">
        <v>53</v>
      </c>
      <c r="H181" s="11">
        <f>G181-F181</f>
        <v>7</v>
      </c>
      <c r="I181" s="52">
        <f>H181/F181</f>
        <v>0.15217391304347827</v>
      </c>
      <c r="J181" s="11">
        <v>24</v>
      </c>
      <c r="K181" s="11">
        <v>16</v>
      </c>
      <c r="L181" s="14">
        <f>IFERROR(K181/J181,"0%")</f>
        <v>0.66666666666666663</v>
      </c>
      <c r="M181" s="8">
        <v>21</v>
      </c>
      <c r="N181" s="12">
        <f>M181/G181</f>
        <v>0.39622641509433965</v>
      </c>
      <c r="O181" s="8">
        <v>46</v>
      </c>
      <c r="P181" s="12">
        <f>O181/G181</f>
        <v>0.86792452830188682</v>
      </c>
      <c r="Q181" s="8">
        <v>28</v>
      </c>
      <c r="R181" s="12">
        <f>Q181/G181</f>
        <v>0.52830188679245282</v>
      </c>
      <c r="S181" s="8">
        <v>5</v>
      </c>
      <c r="T181" s="8">
        <v>0</v>
      </c>
      <c r="U181" s="8">
        <v>1</v>
      </c>
      <c r="V181" s="8"/>
      <c r="W181" s="8">
        <v>1</v>
      </c>
      <c r="X181" s="8">
        <v>0</v>
      </c>
      <c r="Y181" s="17">
        <f>IF(T181&gt;0,"YES",T181)</f>
        <v>0</v>
      </c>
      <c r="Z181" s="17" t="str">
        <f>IF(U181&gt;0,"YES",U181)</f>
        <v>YES</v>
      </c>
      <c r="AA181" s="17">
        <f>IF(V181&gt;0,"YES",V181)</f>
        <v>0</v>
      </c>
      <c r="AB181" s="17" t="str">
        <f>IF(W181&gt;0,"YES",W181)</f>
        <v>YES</v>
      </c>
      <c r="AC181" s="17">
        <f>IF(X181&gt;0,"YES",X181)</f>
        <v>0</v>
      </c>
      <c r="AD181" s="8">
        <v>29</v>
      </c>
      <c r="AE181" s="12">
        <f>AD181/G181</f>
        <v>0.54716981132075471</v>
      </c>
      <c r="AF181" s="19">
        <f>IF(G181&gt;=35,1,0)</f>
        <v>1</v>
      </c>
      <c r="AG181" s="19">
        <f>IF(OR(I181&gt;=0.095,H181&gt;=10),1,0)</f>
        <v>1</v>
      </c>
      <c r="AH181" s="19">
        <f>IF(L181&gt;=0.495,1,0)</f>
        <v>1</v>
      </c>
      <c r="AI181" s="19">
        <f>IF(N181&gt;=0.395,1,0)</f>
        <v>1</v>
      </c>
      <c r="AJ181" s="19">
        <f>IF(P181&gt;=0.695,1,0)</f>
        <v>1</v>
      </c>
      <c r="AK181" s="19">
        <f>IF(R181&gt;=0.495,1,0)</f>
        <v>1</v>
      </c>
      <c r="AL181" s="19">
        <f>IF(S181&gt;=3,1,0)</f>
        <v>1</v>
      </c>
      <c r="AM181" s="8">
        <f>IF(OR(Y181="YES",Z181="YES",AA181="YES"),1,0)</f>
        <v>1</v>
      </c>
      <c r="AN181" s="8">
        <f>IF(OR(AB181="YES",AC181="YES"),1,0)</f>
        <v>1</v>
      </c>
      <c r="AO181" s="8">
        <f>IF(AE181&gt;=0.59,1,0)</f>
        <v>0</v>
      </c>
      <c r="AP181" s="8">
        <f>SUM(AF181:AO181)</f>
        <v>9</v>
      </c>
    </row>
    <row r="182" spans="1:42" x14ac:dyDescent="0.25">
      <c r="A182" s="8" t="s">
        <v>2337</v>
      </c>
      <c r="B182" s="8" t="s">
        <v>2342</v>
      </c>
      <c r="C182" s="9" t="s">
        <v>2347</v>
      </c>
      <c r="D182" s="10" t="s">
        <v>1698</v>
      </c>
      <c r="E182" s="8" t="s">
        <v>1699</v>
      </c>
      <c r="F182" s="11">
        <v>13</v>
      </c>
      <c r="G182" s="11">
        <v>14</v>
      </c>
      <c r="H182" s="11">
        <f>G182-F182</f>
        <v>1</v>
      </c>
      <c r="I182" s="52">
        <f>H182/F182</f>
        <v>7.6923076923076927E-2</v>
      </c>
      <c r="J182" s="11">
        <v>5</v>
      </c>
      <c r="K182" s="11">
        <v>3</v>
      </c>
      <c r="L182" s="14">
        <f>IFERROR(K182/J182,"0%")</f>
        <v>0.6</v>
      </c>
      <c r="M182" s="8">
        <v>6</v>
      </c>
      <c r="N182" s="12">
        <f>M182/G182</f>
        <v>0.42857142857142855</v>
      </c>
      <c r="O182" s="8">
        <v>12</v>
      </c>
      <c r="P182" s="12">
        <f>O182/G182</f>
        <v>0.8571428571428571</v>
      </c>
      <c r="Q182" s="8">
        <v>10</v>
      </c>
      <c r="R182" s="12">
        <f>Q182/G182</f>
        <v>0.7142857142857143</v>
      </c>
      <c r="S182" s="8">
        <v>6</v>
      </c>
      <c r="T182" s="8">
        <v>0</v>
      </c>
      <c r="U182" s="8">
        <v>0</v>
      </c>
      <c r="V182" s="8"/>
      <c r="W182" s="8">
        <v>2</v>
      </c>
      <c r="X182" s="8">
        <v>0</v>
      </c>
      <c r="Y182" s="17">
        <f>IF(T182&gt;0,"YES",T182)</f>
        <v>0</v>
      </c>
      <c r="Z182" s="17">
        <f>IF(U182&gt;0,"YES",U182)</f>
        <v>0</v>
      </c>
      <c r="AA182" s="17">
        <f>IF(V182&gt;0,"YES",V182)</f>
        <v>0</v>
      </c>
      <c r="AB182" s="17" t="str">
        <f>IF(W182&gt;0,"YES",W182)</f>
        <v>YES</v>
      </c>
      <c r="AC182" s="17">
        <f>IF(X182&gt;0,"YES",X182)</f>
        <v>0</v>
      </c>
      <c r="AD182" s="8">
        <v>7</v>
      </c>
      <c r="AE182" s="12">
        <f>AD182/G182</f>
        <v>0.5</v>
      </c>
      <c r="AF182" s="19">
        <f>IF(G182&gt;=35,1,0)</f>
        <v>0</v>
      </c>
      <c r="AG182" s="19">
        <f>IF(OR(I182&gt;=0.095,H182&gt;=10),1,0)</f>
        <v>0</v>
      </c>
      <c r="AH182" s="19">
        <f>IF(L182&gt;=0.495,1,0)</f>
        <v>1</v>
      </c>
      <c r="AI182" s="19">
        <f>IF(N182&gt;=0.395,1,0)</f>
        <v>1</v>
      </c>
      <c r="AJ182" s="19">
        <f>IF(P182&gt;=0.695,1,0)</f>
        <v>1</v>
      </c>
      <c r="AK182" s="19">
        <f>IF(R182&gt;=0.495,1,0)</f>
        <v>1</v>
      </c>
      <c r="AL182" s="19">
        <f>IF(S182&gt;=3,1,0)</f>
        <v>1</v>
      </c>
      <c r="AM182" s="8">
        <f>IF(OR(Y182="YES",Z182="YES",AA182="YES"),1,0)</f>
        <v>0</v>
      </c>
      <c r="AN182" s="8">
        <f>IF(OR(AB182="YES",AC182="YES"),1,0)</f>
        <v>1</v>
      </c>
      <c r="AO182" s="8">
        <f>IF(AE182&gt;=0.59,1,0)</f>
        <v>0</v>
      </c>
      <c r="AP182" s="8">
        <f>SUM(AF182:AO182)</f>
        <v>6</v>
      </c>
    </row>
    <row r="183" spans="1:42" x14ac:dyDescent="0.25">
      <c r="A183" s="8" t="s">
        <v>2337</v>
      </c>
      <c r="B183" s="8" t="s">
        <v>2342</v>
      </c>
      <c r="C183" s="9" t="s">
        <v>1976</v>
      </c>
      <c r="D183" s="10" t="s">
        <v>1700</v>
      </c>
      <c r="E183" s="8" t="s">
        <v>1701</v>
      </c>
      <c r="F183" s="11">
        <v>27</v>
      </c>
      <c r="G183" s="11">
        <v>34</v>
      </c>
      <c r="H183" s="11">
        <f>G183-F183</f>
        <v>7</v>
      </c>
      <c r="I183" s="52">
        <f>H183/F183</f>
        <v>0.25925925925925924</v>
      </c>
      <c r="J183" s="11">
        <v>13</v>
      </c>
      <c r="K183" s="11">
        <v>8</v>
      </c>
      <c r="L183" s="14">
        <f>IFERROR(K183/J183,"0%")</f>
        <v>0.61538461538461542</v>
      </c>
      <c r="M183" s="8">
        <v>17</v>
      </c>
      <c r="N183" s="12">
        <f>M183/G183</f>
        <v>0.5</v>
      </c>
      <c r="O183" s="8">
        <v>25</v>
      </c>
      <c r="P183" s="12">
        <f>O183/G183</f>
        <v>0.73529411764705888</v>
      </c>
      <c r="Q183" s="8">
        <v>19</v>
      </c>
      <c r="R183" s="12">
        <f>Q183/G183</f>
        <v>0.55882352941176472</v>
      </c>
      <c r="S183" s="8">
        <v>5</v>
      </c>
      <c r="T183" s="8">
        <v>0</v>
      </c>
      <c r="U183" s="8">
        <v>1</v>
      </c>
      <c r="V183" s="8"/>
      <c r="W183" s="8">
        <v>1</v>
      </c>
      <c r="X183" s="8">
        <v>0</v>
      </c>
      <c r="Y183" s="17">
        <f>IF(T183&gt;0,"YES",T183)</f>
        <v>0</v>
      </c>
      <c r="Z183" s="17" t="str">
        <f>IF(U183&gt;0,"YES",U183)</f>
        <v>YES</v>
      </c>
      <c r="AA183" s="17">
        <f>IF(V183&gt;0,"YES",V183)</f>
        <v>0</v>
      </c>
      <c r="AB183" s="17" t="str">
        <f>IF(W183&gt;0,"YES",W183)</f>
        <v>YES</v>
      </c>
      <c r="AC183" s="17">
        <f>IF(X183&gt;0,"YES",X183)</f>
        <v>0</v>
      </c>
      <c r="AD183" s="8">
        <v>22</v>
      </c>
      <c r="AE183" s="12">
        <f>AD183/G183</f>
        <v>0.6470588235294118</v>
      </c>
      <c r="AF183" s="19">
        <f>IF(G183&gt;=35,1,0)</f>
        <v>0</v>
      </c>
      <c r="AG183" s="19">
        <f>IF(OR(I183&gt;=0.095,H183&gt;=10),1,0)</f>
        <v>1</v>
      </c>
      <c r="AH183" s="19">
        <f>IF(L183&gt;=0.495,1,0)</f>
        <v>1</v>
      </c>
      <c r="AI183" s="19">
        <f>IF(N183&gt;=0.395,1,0)</f>
        <v>1</v>
      </c>
      <c r="AJ183" s="19">
        <f>IF(P183&gt;=0.695,1,0)</f>
        <v>1</v>
      </c>
      <c r="AK183" s="19">
        <f>IF(R183&gt;=0.495,1,0)</f>
        <v>1</v>
      </c>
      <c r="AL183" s="19">
        <f>IF(S183&gt;=3,1,0)</f>
        <v>1</v>
      </c>
      <c r="AM183" s="8">
        <f>IF(OR(Y183="YES",Z183="YES",AA183="YES"),1,0)</f>
        <v>1</v>
      </c>
      <c r="AN183" s="8">
        <f>IF(OR(AB183="YES",AC183="YES"),1,0)</f>
        <v>1</v>
      </c>
      <c r="AO183" s="8">
        <f>IF(AE183&gt;=0.59,1,0)</f>
        <v>1</v>
      </c>
      <c r="AP183" s="8">
        <f>SUM(AF183:AO183)</f>
        <v>9</v>
      </c>
    </row>
    <row r="184" spans="1:42" x14ac:dyDescent="0.25">
      <c r="A184" s="8" t="s">
        <v>2337</v>
      </c>
      <c r="B184" s="8" t="s">
        <v>2342</v>
      </c>
      <c r="C184" s="9" t="s">
        <v>1979</v>
      </c>
      <c r="D184" s="10" t="s">
        <v>1704</v>
      </c>
      <c r="E184" s="8" t="s">
        <v>1705</v>
      </c>
      <c r="F184" s="11">
        <v>38</v>
      </c>
      <c r="G184" s="11">
        <v>36</v>
      </c>
      <c r="H184" s="11">
        <f>G184-F184</f>
        <v>-2</v>
      </c>
      <c r="I184" s="52">
        <f>H184/F184</f>
        <v>-5.2631578947368418E-2</v>
      </c>
      <c r="J184" s="11">
        <v>17</v>
      </c>
      <c r="K184" s="11">
        <v>7</v>
      </c>
      <c r="L184" s="14">
        <f>IFERROR(K184/J184,"0%")</f>
        <v>0.41176470588235292</v>
      </c>
      <c r="M184" s="8">
        <v>14</v>
      </c>
      <c r="N184" s="12">
        <f>M184/G184</f>
        <v>0.3888888888888889</v>
      </c>
      <c r="O184" s="8">
        <v>29</v>
      </c>
      <c r="P184" s="12">
        <f>O184/G184</f>
        <v>0.80555555555555558</v>
      </c>
      <c r="Q184" s="8">
        <v>22</v>
      </c>
      <c r="R184" s="12">
        <f>Q184/G184</f>
        <v>0.61111111111111116</v>
      </c>
      <c r="S184" s="8">
        <v>5</v>
      </c>
      <c r="T184" s="8">
        <v>0</v>
      </c>
      <c r="U184" s="8">
        <v>1</v>
      </c>
      <c r="V184" s="8"/>
      <c r="W184" s="8">
        <v>1</v>
      </c>
      <c r="X184" s="8">
        <v>1</v>
      </c>
      <c r="Y184" s="17">
        <f>IF(T184&gt;0,"YES",T184)</f>
        <v>0</v>
      </c>
      <c r="Z184" s="17" t="str">
        <f>IF(U184&gt;0,"YES",U184)</f>
        <v>YES</v>
      </c>
      <c r="AA184" s="17">
        <f>IF(V184&gt;0,"YES",V184)</f>
        <v>0</v>
      </c>
      <c r="AB184" s="17" t="str">
        <f>IF(W184&gt;0,"YES",W184)</f>
        <v>YES</v>
      </c>
      <c r="AC184" s="17" t="str">
        <f>IF(X184&gt;0,"YES",X184)</f>
        <v>YES</v>
      </c>
      <c r="AD184" s="8">
        <v>28</v>
      </c>
      <c r="AE184" s="12">
        <f>AD184/G184</f>
        <v>0.77777777777777779</v>
      </c>
      <c r="AF184" s="19">
        <f>IF(G184&gt;=35,1,0)</f>
        <v>1</v>
      </c>
      <c r="AG184" s="19">
        <f>IF(OR(I184&gt;=0.095,H184&gt;=10),1,0)</f>
        <v>0</v>
      </c>
      <c r="AH184" s="19">
        <f>IF(L184&gt;=0.495,1,0)</f>
        <v>0</v>
      </c>
      <c r="AI184" s="19">
        <f>IF(N184&gt;=0.395,1,0)</f>
        <v>0</v>
      </c>
      <c r="AJ184" s="19">
        <f>IF(P184&gt;=0.695,1,0)</f>
        <v>1</v>
      </c>
      <c r="AK184" s="19">
        <f>IF(R184&gt;=0.495,1,0)</f>
        <v>1</v>
      </c>
      <c r="AL184" s="19">
        <f>IF(S184&gt;=3,1,0)</f>
        <v>1</v>
      </c>
      <c r="AM184" s="8">
        <f>IF(OR(Y184="YES",Z184="YES",AA184="YES"),1,0)</f>
        <v>1</v>
      </c>
      <c r="AN184" s="8">
        <f>IF(OR(AB184="YES",AC184="YES"),1,0)</f>
        <v>1</v>
      </c>
      <c r="AO184" s="8">
        <f>IF(AE184&gt;=0.59,1,0)</f>
        <v>1</v>
      </c>
      <c r="AP184" s="8">
        <f>SUM(AF184:AO184)</f>
        <v>7</v>
      </c>
    </row>
    <row r="185" spans="1:42" x14ac:dyDescent="0.25">
      <c r="A185" s="8" t="s">
        <v>2337</v>
      </c>
      <c r="B185" s="8" t="s">
        <v>2342</v>
      </c>
      <c r="C185" s="9" t="s">
        <v>2134</v>
      </c>
      <c r="D185" s="10" t="s">
        <v>1708</v>
      </c>
      <c r="E185" s="8" t="s">
        <v>1709</v>
      </c>
      <c r="F185" s="11">
        <v>18</v>
      </c>
      <c r="G185" s="11">
        <v>35</v>
      </c>
      <c r="H185" s="11">
        <f>G185-F185</f>
        <v>17</v>
      </c>
      <c r="I185" s="52">
        <f>H185/F185</f>
        <v>0.94444444444444442</v>
      </c>
      <c r="J185" s="11">
        <v>11</v>
      </c>
      <c r="K185" s="11">
        <v>9</v>
      </c>
      <c r="L185" s="14">
        <f>IFERROR(K185/J185,"0%")</f>
        <v>0.81818181818181823</v>
      </c>
      <c r="M185" s="8">
        <v>8</v>
      </c>
      <c r="N185" s="12">
        <f>M185/G185</f>
        <v>0.22857142857142856</v>
      </c>
      <c r="O185" s="8">
        <v>22</v>
      </c>
      <c r="P185" s="12">
        <f>O185/G185</f>
        <v>0.62857142857142856</v>
      </c>
      <c r="Q185" s="8">
        <v>6</v>
      </c>
      <c r="R185" s="12">
        <f>Q185/G185</f>
        <v>0.17142857142857143</v>
      </c>
      <c r="S185" s="8">
        <v>4</v>
      </c>
      <c r="T185" s="8">
        <v>0</v>
      </c>
      <c r="U185" s="8">
        <v>0</v>
      </c>
      <c r="V185" s="8"/>
      <c r="W185" s="8">
        <v>0</v>
      </c>
      <c r="X185" s="8">
        <v>1</v>
      </c>
      <c r="Y185" s="17">
        <f>IF(T185&gt;0,"YES",T185)</f>
        <v>0</v>
      </c>
      <c r="Z185" s="17">
        <f>IF(U185&gt;0,"YES",U185)</f>
        <v>0</v>
      </c>
      <c r="AA185" s="17">
        <f>IF(V185&gt;0,"YES",V185)</f>
        <v>0</v>
      </c>
      <c r="AB185" s="17">
        <f>IF(W185&gt;0,"YES",W185)</f>
        <v>0</v>
      </c>
      <c r="AC185" s="17" t="str">
        <f>IF(X185&gt;0,"YES",X185)</f>
        <v>YES</v>
      </c>
      <c r="AD185" s="8">
        <v>23</v>
      </c>
      <c r="AE185" s="12">
        <f>AD185/G185</f>
        <v>0.65714285714285714</v>
      </c>
      <c r="AF185" s="19">
        <f>IF(G185&gt;=35,1,0)</f>
        <v>1</v>
      </c>
      <c r="AG185" s="19">
        <f>IF(OR(I185&gt;=0.095,H185&gt;=10),1,0)</f>
        <v>1</v>
      </c>
      <c r="AH185" s="19">
        <f>IF(L185&gt;=0.495,1,0)</f>
        <v>1</v>
      </c>
      <c r="AI185" s="19">
        <f>IF(N185&gt;=0.395,1,0)</f>
        <v>0</v>
      </c>
      <c r="AJ185" s="19">
        <f>IF(P185&gt;=0.695,1,0)</f>
        <v>0</v>
      </c>
      <c r="AK185" s="19">
        <f>IF(R185&gt;=0.495,1,0)</f>
        <v>0</v>
      </c>
      <c r="AL185" s="19">
        <f>IF(S185&gt;=3,1,0)</f>
        <v>1</v>
      </c>
      <c r="AM185" s="8">
        <f>IF(OR(Y185="YES",Z185="YES",AA185="YES"),1,0)</f>
        <v>0</v>
      </c>
      <c r="AN185" s="8">
        <f>IF(OR(AB185="YES",AC185="YES"),1,0)</f>
        <v>1</v>
      </c>
      <c r="AO185" s="8">
        <f>IF(AE185&gt;=0.59,1,0)</f>
        <v>1</v>
      </c>
      <c r="AP185" s="8">
        <f>SUM(AF185:AO185)</f>
        <v>6</v>
      </c>
    </row>
    <row r="186" spans="1:42" hidden="1" x14ac:dyDescent="0.25">
      <c r="A186" s="8" t="s">
        <v>2337</v>
      </c>
      <c r="B186" s="8" t="s">
        <v>2342</v>
      </c>
      <c r="C186" s="9" t="s">
        <v>2365</v>
      </c>
      <c r="D186" s="10" t="s">
        <v>1763</v>
      </c>
      <c r="E186" s="8" t="s">
        <v>1764</v>
      </c>
      <c r="F186" s="11">
        <v>22</v>
      </c>
      <c r="G186" s="11">
        <v>20</v>
      </c>
      <c r="H186" s="11">
        <f>G186-F186</f>
        <v>-2</v>
      </c>
      <c r="I186" s="52">
        <f>H186/F186</f>
        <v>-9.0909090909090912E-2</v>
      </c>
      <c r="J186" s="11">
        <v>8</v>
      </c>
      <c r="K186" s="11">
        <v>6</v>
      </c>
      <c r="L186" s="14">
        <f>IFERROR(K186/J186,"0%")</f>
        <v>0.75</v>
      </c>
      <c r="M186" s="8">
        <v>7</v>
      </c>
      <c r="N186" s="12">
        <f>M186/G186</f>
        <v>0.35</v>
      </c>
      <c r="O186" s="8">
        <v>10</v>
      </c>
      <c r="P186" s="12">
        <f>O186/G186</f>
        <v>0.5</v>
      </c>
      <c r="Q186" s="8">
        <v>10</v>
      </c>
      <c r="R186" s="12">
        <f>Q186/G186</f>
        <v>0.5</v>
      </c>
      <c r="S186" s="8">
        <v>5</v>
      </c>
      <c r="T186" s="8">
        <v>0</v>
      </c>
      <c r="U186" s="8">
        <v>0</v>
      </c>
      <c r="V186" s="8"/>
      <c r="W186" s="8">
        <v>0</v>
      </c>
      <c r="X186" s="8">
        <v>0</v>
      </c>
      <c r="Y186" s="17">
        <f>IF(T186&gt;0,"YES",T186)</f>
        <v>0</v>
      </c>
      <c r="Z186" s="17">
        <f>IF(U186&gt;0,"YES",U186)</f>
        <v>0</v>
      </c>
      <c r="AA186" s="17">
        <f>IF(V186&gt;0,"YES",V186)</f>
        <v>0</v>
      </c>
      <c r="AB186" s="17">
        <f>IF(W186&gt;0,"YES",W186)</f>
        <v>0</v>
      </c>
      <c r="AC186" s="17">
        <f>IF(X186&gt;0,"YES",X186)</f>
        <v>0</v>
      </c>
      <c r="AD186" s="8">
        <v>14</v>
      </c>
      <c r="AE186" s="12">
        <f>AD186/G186</f>
        <v>0.7</v>
      </c>
      <c r="AF186" s="19">
        <f>IF(G186&gt;=35,1,0)</f>
        <v>0</v>
      </c>
      <c r="AG186" s="19">
        <f>IF(OR(I186&gt;=0.095,H186&gt;=10),1,0)</f>
        <v>0</v>
      </c>
      <c r="AH186" s="19">
        <f>IF(L186&gt;=0.495,1,0)</f>
        <v>1</v>
      </c>
      <c r="AI186" s="19">
        <f>IF(N186&gt;=0.395,1,0)</f>
        <v>0</v>
      </c>
      <c r="AJ186" s="19">
        <f>IF(P186&gt;=0.695,1,0)</f>
        <v>0</v>
      </c>
      <c r="AK186" s="19">
        <f>IF(R186&gt;=0.495,1,0)</f>
        <v>1</v>
      </c>
      <c r="AL186" s="19">
        <f>IF(S186&gt;=3,1,0)</f>
        <v>1</v>
      </c>
      <c r="AM186" s="8">
        <f>IF(OR(Y186="YES",Z186="YES",AA186="YES"),1,0)</f>
        <v>0</v>
      </c>
      <c r="AN186" s="8">
        <f>IF(OR(AB186="YES",AC186="YES"),1,0)</f>
        <v>0</v>
      </c>
      <c r="AO186" s="8">
        <f>IF(AE186&gt;=0.59,1,0)</f>
        <v>1</v>
      </c>
      <c r="AP186" s="8">
        <f>SUM(AF186:AO186)</f>
        <v>4</v>
      </c>
    </row>
    <row r="187" spans="1:42" x14ac:dyDescent="0.25">
      <c r="A187" s="8" t="s">
        <v>2337</v>
      </c>
      <c r="B187" s="8" t="s">
        <v>2342</v>
      </c>
      <c r="C187" s="9" t="s">
        <v>2263</v>
      </c>
      <c r="D187" s="10" t="s">
        <v>1714</v>
      </c>
      <c r="E187" s="8" t="s">
        <v>1715</v>
      </c>
      <c r="F187" s="11">
        <v>15</v>
      </c>
      <c r="G187" s="11">
        <v>15</v>
      </c>
      <c r="H187" s="11">
        <f>G187-F187</f>
        <v>0</v>
      </c>
      <c r="I187" s="52">
        <f>H187/F187</f>
        <v>0</v>
      </c>
      <c r="J187" s="11">
        <v>3</v>
      </c>
      <c r="K187" s="11">
        <v>4</v>
      </c>
      <c r="L187" s="14">
        <f>IFERROR(K187/J187,"0%")</f>
        <v>1.3333333333333333</v>
      </c>
      <c r="M187" s="8">
        <v>6</v>
      </c>
      <c r="N187" s="12">
        <f>M187/G187</f>
        <v>0.4</v>
      </c>
      <c r="O187" s="8">
        <v>12</v>
      </c>
      <c r="P187" s="12">
        <f>O187/G187</f>
        <v>0.8</v>
      </c>
      <c r="Q187" s="8">
        <v>10</v>
      </c>
      <c r="R187" s="12">
        <f>Q187/G187</f>
        <v>0.66666666666666663</v>
      </c>
      <c r="S187" s="8">
        <v>5</v>
      </c>
      <c r="T187" s="8">
        <v>0</v>
      </c>
      <c r="U187" s="8">
        <v>1</v>
      </c>
      <c r="V187" s="8"/>
      <c r="W187" s="8">
        <v>0</v>
      </c>
      <c r="X187" s="8">
        <v>1</v>
      </c>
      <c r="Y187" s="17">
        <f>IF(T187&gt;0,"YES",T187)</f>
        <v>0</v>
      </c>
      <c r="Z187" s="17" t="str">
        <f>IF(U187&gt;0,"YES",U187)</f>
        <v>YES</v>
      </c>
      <c r="AA187" s="17">
        <f>IF(V187&gt;0,"YES",V187)</f>
        <v>0</v>
      </c>
      <c r="AB187" s="17">
        <f>IF(W187&gt;0,"YES",W187)</f>
        <v>0</v>
      </c>
      <c r="AC187" s="17" t="str">
        <f>IF(X187&gt;0,"YES",X187)</f>
        <v>YES</v>
      </c>
      <c r="AD187" s="8">
        <v>9</v>
      </c>
      <c r="AE187" s="12">
        <f>AD187/G187</f>
        <v>0.6</v>
      </c>
      <c r="AF187" s="19">
        <f>IF(G187&gt;=35,1,0)</f>
        <v>0</v>
      </c>
      <c r="AG187" s="19">
        <f>IF(OR(I187&gt;=0.095,H187&gt;=10),1,0)</f>
        <v>0</v>
      </c>
      <c r="AH187" s="19">
        <f>IF(L187&gt;=0.495,1,0)</f>
        <v>1</v>
      </c>
      <c r="AI187" s="19">
        <f>IF(N187&gt;=0.395,1,0)</f>
        <v>1</v>
      </c>
      <c r="AJ187" s="19">
        <f>IF(P187&gt;=0.695,1,0)</f>
        <v>1</v>
      </c>
      <c r="AK187" s="19">
        <f>IF(R187&gt;=0.495,1,0)</f>
        <v>1</v>
      </c>
      <c r="AL187" s="19">
        <f>IF(S187&gt;=3,1,0)</f>
        <v>1</v>
      </c>
      <c r="AM187" s="8">
        <f>IF(OR(Y187="YES",Z187="YES",AA187="YES"),1,0)</f>
        <v>1</v>
      </c>
      <c r="AN187" s="8">
        <f>IF(OR(AB187="YES",AC187="YES"),1,0)</f>
        <v>1</v>
      </c>
      <c r="AO187" s="8">
        <f>IF(AE187&gt;=0.59,1,0)</f>
        <v>1</v>
      </c>
      <c r="AP187" s="8">
        <f>SUM(AF187:AO187)</f>
        <v>8</v>
      </c>
    </row>
    <row r="188" spans="1:42" x14ac:dyDescent="0.25">
      <c r="A188" s="8" t="s">
        <v>2337</v>
      </c>
      <c r="B188" s="8" t="s">
        <v>2342</v>
      </c>
      <c r="C188" s="9" t="s">
        <v>2264</v>
      </c>
      <c r="D188" s="10" t="s">
        <v>1716</v>
      </c>
      <c r="E188" s="8" t="s">
        <v>1717</v>
      </c>
      <c r="F188" s="11">
        <v>15</v>
      </c>
      <c r="G188" s="11">
        <v>15</v>
      </c>
      <c r="H188" s="11">
        <f>G188-F188</f>
        <v>0</v>
      </c>
      <c r="I188" s="52">
        <f>H188/F188</f>
        <v>0</v>
      </c>
      <c r="J188" s="11">
        <v>7</v>
      </c>
      <c r="K188" s="11">
        <v>4</v>
      </c>
      <c r="L188" s="14">
        <f>IFERROR(K188/J188,"0%")</f>
        <v>0.5714285714285714</v>
      </c>
      <c r="M188" s="8">
        <v>6</v>
      </c>
      <c r="N188" s="12">
        <f>M188/G188</f>
        <v>0.4</v>
      </c>
      <c r="O188" s="8">
        <v>13</v>
      </c>
      <c r="P188" s="12">
        <f>O188/G188</f>
        <v>0.8666666666666667</v>
      </c>
      <c r="Q188" s="8">
        <v>7</v>
      </c>
      <c r="R188" s="12">
        <f>Q188/G188</f>
        <v>0.46666666666666667</v>
      </c>
      <c r="S188" s="8">
        <v>3</v>
      </c>
      <c r="T188" s="8">
        <v>1</v>
      </c>
      <c r="U188" s="8">
        <v>0</v>
      </c>
      <c r="V188" s="8"/>
      <c r="W188" s="8">
        <v>1</v>
      </c>
      <c r="X188" s="8">
        <v>0</v>
      </c>
      <c r="Y188" s="17" t="str">
        <f>IF(T188&gt;0,"YES",T188)</f>
        <v>YES</v>
      </c>
      <c r="Z188" s="17">
        <f>IF(U188&gt;0,"YES",U188)</f>
        <v>0</v>
      </c>
      <c r="AA188" s="17">
        <f>IF(V188&gt;0,"YES",V188)</f>
        <v>0</v>
      </c>
      <c r="AB188" s="17" t="str">
        <f>IF(W188&gt;0,"YES",W188)</f>
        <v>YES</v>
      </c>
      <c r="AC188" s="17">
        <f>IF(X188&gt;0,"YES",X188)</f>
        <v>0</v>
      </c>
      <c r="AD188" s="8">
        <v>10</v>
      </c>
      <c r="AE188" s="12">
        <f>AD188/G188</f>
        <v>0.66666666666666663</v>
      </c>
      <c r="AF188" s="19">
        <f>IF(G188&gt;=35,1,0)</f>
        <v>0</v>
      </c>
      <c r="AG188" s="19">
        <f>IF(OR(I188&gt;=0.095,H188&gt;=10),1,0)</f>
        <v>0</v>
      </c>
      <c r="AH188" s="19">
        <f>IF(L188&gt;=0.495,1,0)</f>
        <v>1</v>
      </c>
      <c r="AI188" s="19">
        <f>IF(N188&gt;=0.395,1,0)</f>
        <v>1</v>
      </c>
      <c r="AJ188" s="19">
        <f>IF(P188&gt;=0.695,1,0)</f>
        <v>1</v>
      </c>
      <c r="AK188" s="19">
        <f>IF(R188&gt;=0.495,1,0)</f>
        <v>0</v>
      </c>
      <c r="AL188" s="19">
        <f>IF(S188&gt;=3,1,0)</f>
        <v>1</v>
      </c>
      <c r="AM188" s="8">
        <f>IF(OR(Y188="YES",Z188="YES",AA188="YES"),1,0)</f>
        <v>1</v>
      </c>
      <c r="AN188" s="8">
        <f>IF(OR(AB188="YES",AC188="YES"),1,0)</f>
        <v>1</v>
      </c>
      <c r="AO188" s="8">
        <f>IF(AE188&gt;=0.59,1,0)</f>
        <v>1</v>
      </c>
      <c r="AP188" s="8">
        <f>SUM(AF188:AO188)</f>
        <v>7</v>
      </c>
    </row>
    <row r="189" spans="1:42" x14ac:dyDescent="0.25">
      <c r="A189" s="8" t="s">
        <v>2337</v>
      </c>
      <c r="B189" s="8" t="s">
        <v>2342</v>
      </c>
      <c r="C189" s="9" t="s">
        <v>2237</v>
      </c>
      <c r="D189" s="10" t="s">
        <v>1720</v>
      </c>
      <c r="E189" s="8" t="s">
        <v>1721</v>
      </c>
      <c r="F189" s="11">
        <v>29</v>
      </c>
      <c r="G189" s="11">
        <v>14</v>
      </c>
      <c r="H189" s="11">
        <f>G189-F189</f>
        <v>-15</v>
      </c>
      <c r="I189" s="52">
        <f>H189/F189</f>
        <v>-0.51724137931034486</v>
      </c>
      <c r="J189" s="11">
        <v>9</v>
      </c>
      <c r="K189" s="11">
        <v>5</v>
      </c>
      <c r="L189" s="14">
        <f>IFERROR(K189/J189,"0%")</f>
        <v>0.55555555555555558</v>
      </c>
      <c r="M189" s="8">
        <v>8</v>
      </c>
      <c r="N189" s="12">
        <f>M189/G189</f>
        <v>0.5714285714285714</v>
      </c>
      <c r="O189" s="8">
        <v>11</v>
      </c>
      <c r="P189" s="12">
        <f>O189/G189</f>
        <v>0.7857142857142857</v>
      </c>
      <c r="Q189" s="8">
        <v>6</v>
      </c>
      <c r="R189" s="12">
        <f>Q189/G189</f>
        <v>0.42857142857142855</v>
      </c>
      <c r="S189" s="8">
        <v>4</v>
      </c>
      <c r="T189" s="8">
        <v>0</v>
      </c>
      <c r="U189" s="8">
        <v>1</v>
      </c>
      <c r="V189" s="8"/>
      <c r="W189" s="8">
        <v>0</v>
      </c>
      <c r="X189" s="8">
        <v>1</v>
      </c>
      <c r="Y189" s="17">
        <f>IF(T189&gt;0,"YES",T189)</f>
        <v>0</v>
      </c>
      <c r="Z189" s="17" t="str">
        <f>IF(U189&gt;0,"YES",U189)</f>
        <v>YES</v>
      </c>
      <c r="AA189" s="17">
        <f>IF(V189&gt;0,"YES",V189)</f>
        <v>0</v>
      </c>
      <c r="AB189" s="17">
        <f>IF(W189&gt;0,"YES",W189)</f>
        <v>0</v>
      </c>
      <c r="AC189" s="17" t="str">
        <f>IF(X189&gt;0,"YES",X189)</f>
        <v>YES</v>
      </c>
      <c r="AD189" s="8">
        <v>6</v>
      </c>
      <c r="AE189" s="12">
        <f>AD189/G189</f>
        <v>0.42857142857142855</v>
      </c>
      <c r="AF189" s="19">
        <f>IF(G189&gt;=35,1,0)</f>
        <v>0</v>
      </c>
      <c r="AG189" s="19">
        <f>IF(OR(I189&gt;=0.095,H189&gt;=10),1,0)</f>
        <v>0</v>
      </c>
      <c r="AH189" s="19">
        <f>IF(L189&gt;=0.495,1,0)</f>
        <v>1</v>
      </c>
      <c r="AI189" s="19">
        <f>IF(N189&gt;=0.395,1,0)</f>
        <v>1</v>
      </c>
      <c r="AJ189" s="19">
        <f>IF(P189&gt;=0.695,1,0)</f>
        <v>1</v>
      </c>
      <c r="AK189" s="19">
        <f>IF(R189&gt;=0.495,1,0)</f>
        <v>0</v>
      </c>
      <c r="AL189" s="19">
        <f>IF(S189&gt;=3,1,0)</f>
        <v>1</v>
      </c>
      <c r="AM189" s="8">
        <f>IF(OR(Y189="YES",Z189="YES",AA189="YES"),1,0)</f>
        <v>1</v>
      </c>
      <c r="AN189" s="8">
        <f>IF(OR(AB189="YES",AC189="YES"),1,0)</f>
        <v>1</v>
      </c>
      <c r="AO189" s="8">
        <f>IF(AE189&gt;=0.59,1,0)</f>
        <v>0</v>
      </c>
      <c r="AP189" s="8">
        <f>SUM(AF189:AO189)</f>
        <v>6</v>
      </c>
    </row>
    <row r="190" spans="1:42" x14ac:dyDescent="0.25">
      <c r="A190" s="8" t="s">
        <v>2337</v>
      </c>
      <c r="B190" s="8" t="s">
        <v>2342</v>
      </c>
      <c r="C190" s="9" t="s">
        <v>2351</v>
      </c>
      <c r="D190" s="10" t="s">
        <v>1722</v>
      </c>
      <c r="E190" s="8" t="s">
        <v>1723</v>
      </c>
      <c r="F190" s="11">
        <v>22</v>
      </c>
      <c r="G190" s="11">
        <v>25</v>
      </c>
      <c r="H190" s="11">
        <f>G190-F190</f>
        <v>3</v>
      </c>
      <c r="I190" s="52">
        <f>H190/F190</f>
        <v>0.13636363636363635</v>
      </c>
      <c r="J190" s="11">
        <v>8</v>
      </c>
      <c r="K190" s="11">
        <v>4</v>
      </c>
      <c r="L190" s="14">
        <f>IFERROR(K190/J190,"0%")</f>
        <v>0.5</v>
      </c>
      <c r="M190" s="8">
        <v>12</v>
      </c>
      <c r="N190" s="12">
        <f>M190/G190</f>
        <v>0.48</v>
      </c>
      <c r="O190" s="8">
        <v>16</v>
      </c>
      <c r="P190" s="12">
        <f>O190/G190</f>
        <v>0.64</v>
      </c>
      <c r="Q190" s="8">
        <v>18</v>
      </c>
      <c r="R190" s="12">
        <f>Q190/G190</f>
        <v>0.72</v>
      </c>
      <c r="S190" s="8">
        <v>8</v>
      </c>
      <c r="T190" s="8">
        <v>0</v>
      </c>
      <c r="U190" s="8">
        <v>1</v>
      </c>
      <c r="V190" s="8"/>
      <c r="W190" s="8">
        <v>5</v>
      </c>
      <c r="X190" s="8">
        <v>0</v>
      </c>
      <c r="Y190" s="17">
        <f>IF(T190&gt;0,"YES",T190)</f>
        <v>0</v>
      </c>
      <c r="Z190" s="17" t="str">
        <f>IF(U190&gt;0,"YES",U190)</f>
        <v>YES</v>
      </c>
      <c r="AA190" s="17">
        <f>IF(V190&gt;0,"YES",V190)</f>
        <v>0</v>
      </c>
      <c r="AB190" s="17" t="str">
        <f>IF(W190&gt;0,"YES",W190)</f>
        <v>YES</v>
      </c>
      <c r="AC190" s="17">
        <f>IF(X190&gt;0,"YES",X190)</f>
        <v>0</v>
      </c>
      <c r="AD190" s="8">
        <v>21</v>
      </c>
      <c r="AE190" s="12">
        <f>AD190/G190</f>
        <v>0.84</v>
      </c>
      <c r="AF190" s="19">
        <f>IF(G190&gt;=35,1,0)</f>
        <v>0</v>
      </c>
      <c r="AG190" s="19">
        <f>IF(OR(I190&gt;=0.095,H190&gt;=10),1,0)</f>
        <v>1</v>
      </c>
      <c r="AH190" s="19">
        <f>IF(L190&gt;=0.495,1,0)</f>
        <v>1</v>
      </c>
      <c r="AI190" s="19">
        <f>IF(N190&gt;=0.395,1,0)</f>
        <v>1</v>
      </c>
      <c r="AJ190" s="19">
        <f>IF(P190&gt;=0.695,1,0)</f>
        <v>0</v>
      </c>
      <c r="AK190" s="19">
        <f>IF(R190&gt;=0.495,1,0)</f>
        <v>1</v>
      </c>
      <c r="AL190" s="19">
        <f>IF(S190&gt;=3,1,0)</f>
        <v>1</v>
      </c>
      <c r="AM190" s="8">
        <f>IF(OR(Y190="YES",Z190="YES",AA190="YES"),1,0)</f>
        <v>1</v>
      </c>
      <c r="AN190" s="8">
        <f>IF(OR(AB190="YES",AC190="YES"),1,0)</f>
        <v>1</v>
      </c>
      <c r="AO190" s="8">
        <f>IF(AE190&gt;=0.59,1,0)</f>
        <v>1</v>
      </c>
      <c r="AP190" s="8">
        <f>SUM(AF190:AO190)</f>
        <v>8</v>
      </c>
    </row>
    <row r="191" spans="1:42" x14ac:dyDescent="0.25">
      <c r="A191" s="8" t="s">
        <v>2337</v>
      </c>
      <c r="B191" s="8" t="s">
        <v>2342</v>
      </c>
      <c r="C191" s="9" t="s">
        <v>2238</v>
      </c>
      <c r="D191" s="10" t="s">
        <v>1724</v>
      </c>
      <c r="E191" s="8" t="s">
        <v>1725</v>
      </c>
      <c r="F191" s="11">
        <v>45</v>
      </c>
      <c r="G191" s="11">
        <v>42</v>
      </c>
      <c r="H191" s="11">
        <f>G191-F191</f>
        <v>-3</v>
      </c>
      <c r="I191" s="52">
        <f>H191/F191</f>
        <v>-6.6666666666666666E-2</v>
      </c>
      <c r="J191" s="11">
        <v>27</v>
      </c>
      <c r="K191" s="11">
        <v>15</v>
      </c>
      <c r="L191" s="14">
        <f>IFERROR(K191/J191,"0%")</f>
        <v>0.55555555555555558</v>
      </c>
      <c r="M191" s="8">
        <v>18</v>
      </c>
      <c r="N191" s="12">
        <f>M191/G191</f>
        <v>0.42857142857142855</v>
      </c>
      <c r="O191" s="8">
        <v>31</v>
      </c>
      <c r="P191" s="12">
        <f>O191/G191</f>
        <v>0.73809523809523814</v>
      </c>
      <c r="Q191" s="8">
        <v>25</v>
      </c>
      <c r="R191" s="12">
        <f>Q191/G191</f>
        <v>0.59523809523809523</v>
      </c>
      <c r="S191" s="8">
        <v>4</v>
      </c>
      <c r="T191" s="8">
        <v>0</v>
      </c>
      <c r="U191" s="8">
        <v>0</v>
      </c>
      <c r="V191" s="8"/>
      <c r="W191" s="8">
        <v>2</v>
      </c>
      <c r="X191" s="8">
        <v>0</v>
      </c>
      <c r="Y191" s="17">
        <f>IF(T191&gt;0,"YES",T191)</f>
        <v>0</v>
      </c>
      <c r="Z191" s="17">
        <f>IF(U191&gt;0,"YES",U191)</f>
        <v>0</v>
      </c>
      <c r="AA191" s="17">
        <f>IF(V191&gt;0,"YES",V191)</f>
        <v>0</v>
      </c>
      <c r="AB191" s="17" t="str">
        <f>IF(W191&gt;0,"YES",W191)</f>
        <v>YES</v>
      </c>
      <c r="AC191" s="17">
        <f>IF(X191&gt;0,"YES",X191)</f>
        <v>0</v>
      </c>
      <c r="AD191" s="8">
        <v>25</v>
      </c>
      <c r="AE191" s="12">
        <f>AD191/G191</f>
        <v>0.59523809523809523</v>
      </c>
      <c r="AF191" s="19">
        <f>IF(G191&gt;=35,1,0)</f>
        <v>1</v>
      </c>
      <c r="AG191" s="19">
        <f>IF(OR(I191&gt;=0.095,H191&gt;=10),1,0)</f>
        <v>0</v>
      </c>
      <c r="AH191" s="19">
        <f>IF(L191&gt;=0.495,1,0)</f>
        <v>1</v>
      </c>
      <c r="AI191" s="19">
        <f>IF(N191&gt;=0.395,1,0)</f>
        <v>1</v>
      </c>
      <c r="AJ191" s="19">
        <f>IF(P191&gt;=0.695,1,0)</f>
        <v>1</v>
      </c>
      <c r="AK191" s="19">
        <f>IF(R191&gt;=0.495,1,0)</f>
        <v>1</v>
      </c>
      <c r="AL191" s="19">
        <f>IF(S191&gt;=3,1,0)</f>
        <v>1</v>
      </c>
      <c r="AM191" s="8">
        <f>IF(OR(Y191="YES",Z191="YES",AA191="YES"),1,0)</f>
        <v>0</v>
      </c>
      <c r="AN191" s="8">
        <f>IF(OR(AB191="YES",AC191="YES"),1,0)</f>
        <v>1</v>
      </c>
      <c r="AO191" s="8">
        <f>IF(AE191&gt;=0.59,1,0)</f>
        <v>1</v>
      </c>
      <c r="AP191" s="8">
        <f>SUM(AF191:AO191)</f>
        <v>8</v>
      </c>
    </row>
    <row r="192" spans="1:42" x14ac:dyDescent="0.25">
      <c r="A192" s="8" t="s">
        <v>2337</v>
      </c>
      <c r="B192" s="8" t="s">
        <v>2342</v>
      </c>
      <c r="C192" s="9" t="s">
        <v>2353</v>
      </c>
      <c r="D192" s="10" t="s">
        <v>1726</v>
      </c>
      <c r="E192" s="8" t="s">
        <v>1727</v>
      </c>
      <c r="F192" s="11">
        <v>43</v>
      </c>
      <c r="G192" s="11">
        <v>43</v>
      </c>
      <c r="H192" s="11">
        <f>G192-F192</f>
        <v>0</v>
      </c>
      <c r="I192" s="52">
        <f>H192/F192</f>
        <v>0</v>
      </c>
      <c r="J192" s="11">
        <v>19</v>
      </c>
      <c r="K192" s="11">
        <v>11</v>
      </c>
      <c r="L192" s="14">
        <f>IFERROR(K192/J192,"0%")</f>
        <v>0.57894736842105265</v>
      </c>
      <c r="M192" s="8">
        <v>13</v>
      </c>
      <c r="N192" s="12">
        <f>M192/G192</f>
        <v>0.30232558139534882</v>
      </c>
      <c r="O192" s="8">
        <v>33</v>
      </c>
      <c r="P192" s="12">
        <f>O192/G192</f>
        <v>0.76744186046511631</v>
      </c>
      <c r="Q192" s="8">
        <v>20</v>
      </c>
      <c r="R192" s="12">
        <f>Q192/G192</f>
        <v>0.46511627906976744</v>
      </c>
      <c r="S192" s="8">
        <v>12</v>
      </c>
      <c r="T192" s="8">
        <v>0</v>
      </c>
      <c r="U192" s="8">
        <v>1</v>
      </c>
      <c r="V192" s="8"/>
      <c r="W192" s="8">
        <v>1</v>
      </c>
      <c r="X192" s="8">
        <v>0</v>
      </c>
      <c r="Y192" s="17">
        <f>IF(T192&gt;0,"YES",T192)</f>
        <v>0</v>
      </c>
      <c r="Z192" s="17" t="str">
        <f>IF(U192&gt;0,"YES",U192)</f>
        <v>YES</v>
      </c>
      <c r="AA192" s="17">
        <f>IF(V192&gt;0,"YES",V192)</f>
        <v>0</v>
      </c>
      <c r="AB192" s="17" t="str">
        <f>IF(W192&gt;0,"YES",W192)</f>
        <v>YES</v>
      </c>
      <c r="AC192" s="17">
        <f>IF(X192&gt;0,"YES",X192)</f>
        <v>0</v>
      </c>
      <c r="AD192" s="8">
        <v>26</v>
      </c>
      <c r="AE192" s="12">
        <f>AD192/G192</f>
        <v>0.60465116279069764</v>
      </c>
      <c r="AF192" s="19">
        <f>IF(G192&gt;=35,1,0)</f>
        <v>1</v>
      </c>
      <c r="AG192" s="19">
        <f>IF(OR(I192&gt;=0.095,H192&gt;=10),1,0)</f>
        <v>0</v>
      </c>
      <c r="AH192" s="19">
        <f>IF(L192&gt;=0.495,1,0)</f>
        <v>1</v>
      </c>
      <c r="AI192" s="19">
        <f>IF(N192&gt;=0.395,1,0)</f>
        <v>0</v>
      </c>
      <c r="AJ192" s="19">
        <f>IF(P192&gt;=0.695,1,0)</f>
        <v>1</v>
      </c>
      <c r="AK192" s="19">
        <f>IF(R192&gt;=0.495,1,0)</f>
        <v>0</v>
      </c>
      <c r="AL192" s="19">
        <f>IF(S192&gt;=3,1,0)</f>
        <v>1</v>
      </c>
      <c r="AM192" s="8">
        <f>IF(OR(Y192="YES",Z192="YES",AA192="YES"),1,0)</f>
        <v>1</v>
      </c>
      <c r="AN192" s="8">
        <f>IF(OR(AB192="YES",AC192="YES"),1,0)</f>
        <v>1</v>
      </c>
      <c r="AO192" s="8">
        <f>IF(AE192&gt;=0.59,1,0)</f>
        <v>1</v>
      </c>
      <c r="AP192" s="8">
        <f>SUM(AF192:AO192)</f>
        <v>7</v>
      </c>
    </row>
    <row r="193" spans="1:42" x14ac:dyDescent="0.25">
      <c r="A193" s="8" t="s">
        <v>2337</v>
      </c>
      <c r="B193" s="8" t="s">
        <v>2342</v>
      </c>
      <c r="C193" s="9" t="s">
        <v>2253</v>
      </c>
      <c r="D193" s="10" t="s">
        <v>1728</v>
      </c>
      <c r="E193" s="8" t="s">
        <v>1729</v>
      </c>
      <c r="F193" s="11">
        <v>20</v>
      </c>
      <c r="G193" s="11">
        <v>25</v>
      </c>
      <c r="H193" s="11">
        <f>G193-F193</f>
        <v>5</v>
      </c>
      <c r="I193" s="52">
        <f>H193/F193</f>
        <v>0.25</v>
      </c>
      <c r="J193" s="11">
        <v>9</v>
      </c>
      <c r="K193" s="11">
        <v>3</v>
      </c>
      <c r="L193" s="14">
        <f>IFERROR(K193/J193,"0%")</f>
        <v>0.33333333333333331</v>
      </c>
      <c r="M193" s="8">
        <v>3</v>
      </c>
      <c r="N193" s="12">
        <f>M193/G193</f>
        <v>0.12</v>
      </c>
      <c r="O193" s="8">
        <v>18</v>
      </c>
      <c r="P193" s="12">
        <f>O193/G193</f>
        <v>0.72</v>
      </c>
      <c r="Q193" s="8">
        <v>7</v>
      </c>
      <c r="R193" s="12">
        <f>Q193/G193</f>
        <v>0.28000000000000003</v>
      </c>
      <c r="S193" s="8">
        <v>13</v>
      </c>
      <c r="T193" s="8">
        <v>0</v>
      </c>
      <c r="U193" s="8">
        <v>1</v>
      </c>
      <c r="V193" s="8"/>
      <c r="W193" s="8">
        <v>2</v>
      </c>
      <c r="X193" s="8">
        <v>0</v>
      </c>
      <c r="Y193" s="17">
        <f>IF(T193&gt;0,"YES",T193)</f>
        <v>0</v>
      </c>
      <c r="Z193" s="17" t="str">
        <f>IF(U193&gt;0,"YES",U193)</f>
        <v>YES</v>
      </c>
      <c r="AA193" s="17">
        <f>IF(V193&gt;0,"YES",V193)</f>
        <v>0</v>
      </c>
      <c r="AB193" s="17" t="str">
        <f>IF(W193&gt;0,"YES",W193)</f>
        <v>YES</v>
      </c>
      <c r="AC193" s="17">
        <f>IF(X193&gt;0,"YES",X193)</f>
        <v>0</v>
      </c>
      <c r="AD193" s="8">
        <v>15</v>
      </c>
      <c r="AE193" s="12">
        <f>AD193/G193</f>
        <v>0.6</v>
      </c>
      <c r="AF193" s="19">
        <f>IF(G193&gt;=35,1,0)</f>
        <v>0</v>
      </c>
      <c r="AG193" s="19">
        <f>IF(OR(I193&gt;=0.095,H193&gt;=10),1,0)</f>
        <v>1</v>
      </c>
      <c r="AH193" s="19">
        <f>IF(L193&gt;=0.495,1,0)</f>
        <v>0</v>
      </c>
      <c r="AI193" s="19">
        <f>IF(N193&gt;=0.395,1,0)</f>
        <v>0</v>
      </c>
      <c r="AJ193" s="19">
        <f>IF(P193&gt;=0.695,1,0)</f>
        <v>1</v>
      </c>
      <c r="AK193" s="19">
        <f>IF(R193&gt;=0.495,1,0)</f>
        <v>0</v>
      </c>
      <c r="AL193" s="19">
        <f>IF(S193&gt;=3,1,0)</f>
        <v>1</v>
      </c>
      <c r="AM193" s="8">
        <f>IF(OR(Y193="YES",Z193="YES",AA193="YES"),1,0)</f>
        <v>1</v>
      </c>
      <c r="AN193" s="8">
        <f>IF(OR(AB193="YES",AC193="YES"),1,0)</f>
        <v>1</v>
      </c>
      <c r="AO193" s="8">
        <f>IF(AE193&gt;=0.59,1,0)</f>
        <v>1</v>
      </c>
      <c r="AP193" s="8">
        <f>SUM(AF193:AO193)</f>
        <v>6</v>
      </c>
    </row>
    <row r="194" spans="1:42" x14ac:dyDescent="0.25">
      <c r="A194" s="8" t="s">
        <v>2337</v>
      </c>
      <c r="B194" s="8" t="s">
        <v>2342</v>
      </c>
      <c r="C194" s="9" t="s">
        <v>2302</v>
      </c>
      <c r="D194" s="10" t="s">
        <v>1730</v>
      </c>
      <c r="E194" s="8" t="s">
        <v>1731</v>
      </c>
      <c r="F194" s="11">
        <v>20</v>
      </c>
      <c r="G194" s="11">
        <v>36</v>
      </c>
      <c r="H194" s="11">
        <f>G194-F194</f>
        <v>16</v>
      </c>
      <c r="I194" s="52">
        <f>H194/F194</f>
        <v>0.8</v>
      </c>
      <c r="J194" s="11">
        <v>7</v>
      </c>
      <c r="K194" s="11">
        <v>6</v>
      </c>
      <c r="L194" s="14">
        <f>IFERROR(K194/J194,"0%")</f>
        <v>0.8571428571428571</v>
      </c>
      <c r="M194" s="8">
        <v>18</v>
      </c>
      <c r="N194" s="12">
        <f>M194/G194</f>
        <v>0.5</v>
      </c>
      <c r="O194" s="8">
        <v>28</v>
      </c>
      <c r="P194" s="12">
        <f>O194/G194</f>
        <v>0.77777777777777779</v>
      </c>
      <c r="Q194" s="8">
        <v>16</v>
      </c>
      <c r="R194" s="12">
        <f>Q194/G194</f>
        <v>0.44444444444444442</v>
      </c>
      <c r="S194" s="8">
        <v>4</v>
      </c>
      <c r="T194" s="8">
        <v>0</v>
      </c>
      <c r="U194" s="8">
        <v>1</v>
      </c>
      <c r="V194" s="8"/>
      <c r="W194" s="8">
        <v>0</v>
      </c>
      <c r="X194" s="8">
        <v>1</v>
      </c>
      <c r="Y194" s="17">
        <f>IF(T194&gt;0,"YES",T194)</f>
        <v>0</v>
      </c>
      <c r="Z194" s="17" t="str">
        <f>IF(U194&gt;0,"YES",U194)</f>
        <v>YES</v>
      </c>
      <c r="AA194" s="17">
        <f>IF(V194&gt;0,"YES",V194)</f>
        <v>0</v>
      </c>
      <c r="AB194" s="17">
        <f>IF(W194&gt;0,"YES",W194)</f>
        <v>0</v>
      </c>
      <c r="AC194" s="17" t="str">
        <f>IF(X194&gt;0,"YES",X194)</f>
        <v>YES</v>
      </c>
      <c r="AD194" s="8">
        <v>26</v>
      </c>
      <c r="AE194" s="12">
        <f>AD194/G194</f>
        <v>0.72222222222222221</v>
      </c>
      <c r="AF194" s="19">
        <f>IF(G194&gt;=35,1,0)</f>
        <v>1</v>
      </c>
      <c r="AG194" s="19">
        <f>IF(OR(I194&gt;=0.095,H194&gt;=10),1,0)</f>
        <v>1</v>
      </c>
      <c r="AH194" s="19">
        <f>IF(L194&gt;=0.495,1,0)</f>
        <v>1</v>
      </c>
      <c r="AI194" s="19">
        <f>IF(N194&gt;=0.395,1,0)</f>
        <v>1</v>
      </c>
      <c r="AJ194" s="19">
        <f>IF(P194&gt;=0.695,1,0)</f>
        <v>1</v>
      </c>
      <c r="AK194" s="19">
        <f>IF(R194&gt;=0.495,1,0)</f>
        <v>0</v>
      </c>
      <c r="AL194" s="19">
        <f>IF(S194&gt;=3,1,0)</f>
        <v>1</v>
      </c>
      <c r="AM194" s="8">
        <f>IF(OR(Y194="YES",Z194="YES",AA194="YES"),1,0)</f>
        <v>1</v>
      </c>
      <c r="AN194" s="8">
        <f>IF(OR(AB194="YES",AC194="YES"),1,0)</f>
        <v>1</v>
      </c>
      <c r="AO194" s="8">
        <f>IF(AE194&gt;=0.59,1,0)</f>
        <v>1</v>
      </c>
      <c r="AP194" s="8">
        <f>SUM(AF194:AO194)</f>
        <v>9</v>
      </c>
    </row>
    <row r="195" spans="1:42" x14ac:dyDescent="0.25">
      <c r="A195" s="8" t="s">
        <v>2337</v>
      </c>
      <c r="B195" s="8" t="s">
        <v>2342</v>
      </c>
      <c r="C195" s="9" t="s">
        <v>2354</v>
      </c>
      <c r="D195" s="10" t="s">
        <v>1732</v>
      </c>
      <c r="E195" s="8" t="s">
        <v>1733</v>
      </c>
      <c r="F195" s="11">
        <v>9</v>
      </c>
      <c r="G195" s="11">
        <v>16</v>
      </c>
      <c r="H195" s="11">
        <f>G195-F195</f>
        <v>7</v>
      </c>
      <c r="I195" s="52">
        <f>H195/F195</f>
        <v>0.77777777777777779</v>
      </c>
      <c r="J195" s="11">
        <v>4</v>
      </c>
      <c r="K195" s="11">
        <v>3</v>
      </c>
      <c r="L195" s="14">
        <f>IFERROR(K195/J195,"0%")</f>
        <v>0.75</v>
      </c>
      <c r="M195" s="8">
        <v>8</v>
      </c>
      <c r="N195" s="12">
        <f>M195/G195</f>
        <v>0.5</v>
      </c>
      <c r="O195" s="8">
        <v>11</v>
      </c>
      <c r="P195" s="48">
        <f>O195/G195</f>
        <v>0.6875</v>
      </c>
      <c r="Q195" s="8">
        <v>9</v>
      </c>
      <c r="R195" s="12">
        <f>Q195/G195</f>
        <v>0.5625</v>
      </c>
      <c r="S195" s="8">
        <v>5</v>
      </c>
      <c r="T195" s="8">
        <v>0</v>
      </c>
      <c r="U195" s="8">
        <v>0</v>
      </c>
      <c r="V195" s="8"/>
      <c r="W195" s="8">
        <v>1</v>
      </c>
      <c r="X195" s="8">
        <v>0</v>
      </c>
      <c r="Y195" s="17">
        <f>IF(T195&gt;0,"YES",T195)</f>
        <v>0</v>
      </c>
      <c r="Z195" s="17">
        <f>IF(U195&gt;0,"YES",U195)</f>
        <v>0</v>
      </c>
      <c r="AA195" s="17">
        <f>IF(V195&gt;0,"YES",V195)</f>
        <v>0</v>
      </c>
      <c r="AB195" s="17" t="str">
        <f>IF(W195&gt;0,"YES",W195)</f>
        <v>YES</v>
      </c>
      <c r="AC195" s="17">
        <f>IF(X195&gt;0,"YES",X195)</f>
        <v>0</v>
      </c>
      <c r="AD195" s="8">
        <v>10</v>
      </c>
      <c r="AE195" s="12">
        <f>AD195/G195</f>
        <v>0.625</v>
      </c>
      <c r="AF195" s="19">
        <f>IF(G195&gt;=35,1,0)</f>
        <v>0</v>
      </c>
      <c r="AG195" s="19">
        <f>IF(OR(I195&gt;=0.095,H195&gt;=10),1,0)</f>
        <v>1</v>
      </c>
      <c r="AH195" s="19">
        <f>IF(L195&gt;=0.495,1,0)</f>
        <v>1</v>
      </c>
      <c r="AI195" s="19">
        <f>IF(N195&gt;=0.395,1,0)</f>
        <v>1</v>
      </c>
      <c r="AJ195" s="19">
        <f>IF(P195&gt;=0.69,1,0)</f>
        <v>0</v>
      </c>
      <c r="AK195" s="19">
        <f>IF(R195&gt;=0.495,1,0)</f>
        <v>1</v>
      </c>
      <c r="AL195" s="19">
        <f>IF(S195&gt;=3,1,0)</f>
        <v>1</v>
      </c>
      <c r="AM195" s="8">
        <f>IF(OR(Y195="YES",Z195="YES",AA195="YES"),1,0)</f>
        <v>0</v>
      </c>
      <c r="AN195" s="8">
        <f>IF(OR(AB195="YES",AC195="YES"),1,0)</f>
        <v>1</v>
      </c>
      <c r="AO195" s="8">
        <f>IF(AE195&gt;=0.59,1,0)</f>
        <v>1</v>
      </c>
      <c r="AP195" s="8">
        <f>SUM(AF195:AO195)</f>
        <v>7</v>
      </c>
    </row>
    <row r="196" spans="1:42" x14ac:dyDescent="0.25">
      <c r="A196" s="8" t="s">
        <v>2337</v>
      </c>
      <c r="B196" s="8" t="s">
        <v>2342</v>
      </c>
      <c r="C196" s="9" t="s">
        <v>2310</v>
      </c>
      <c r="D196" s="10" t="s">
        <v>1742</v>
      </c>
      <c r="E196" s="8" t="s">
        <v>1743</v>
      </c>
      <c r="F196" s="11">
        <v>39</v>
      </c>
      <c r="G196" s="11">
        <v>37</v>
      </c>
      <c r="H196" s="11">
        <f>G196-F196</f>
        <v>-2</v>
      </c>
      <c r="I196" s="52">
        <f>H196/F196</f>
        <v>-5.128205128205128E-2</v>
      </c>
      <c r="J196" s="11">
        <v>13</v>
      </c>
      <c r="K196" s="11">
        <v>7</v>
      </c>
      <c r="L196" s="14">
        <f>IFERROR(K196/J196,"0%")</f>
        <v>0.53846153846153844</v>
      </c>
      <c r="M196" s="8">
        <v>18</v>
      </c>
      <c r="N196" s="12">
        <f>M196/G196</f>
        <v>0.48648648648648651</v>
      </c>
      <c r="O196" s="8">
        <v>30</v>
      </c>
      <c r="P196" s="12">
        <f>O196/G196</f>
        <v>0.81081081081081086</v>
      </c>
      <c r="Q196" s="8">
        <v>27</v>
      </c>
      <c r="R196" s="12">
        <f>Q196/G196</f>
        <v>0.72972972972972971</v>
      </c>
      <c r="S196" s="8">
        <v>9</v>
      </c>
      <c r="T196" s="8">
        <v>0</v>
      </c>
      <c r="U196" s="8">
        <v>1</v>
      </c>
      <c r="V196" s="8"/>
      <c r="W196" s="8">
        <v>1</v>
      </c>
      <c r="X196" s="8">
        <v>0</v>
      </c>
      <c r="Y196" s="17">
        <f>IF(T196&gt;0,"YES",T196)</f>
        <v>0</v>
      </c>
      <c r="Z196" s="17" t="str">
        <f>IF(U196&gt;0,"YES",U196)</f>
        <v>YES</v>
      </c>
      <c r="AA196" s="17">
        <f>IF(V196&gt;0,"YES",V196)</f>
        <v>0</v>
      </c>
      <c r="AB196" s="17" t="str">
        <f>IF(W196&gt;0,"YES",W196)</f>
        <v>YES</v>
      </c>
      <c r="AC196" s="17">
        <f>IF(X196&gt;0,"YES",X196)</f>
        <v>0</v>
      </c>
      <c r="AD196" s="8">
        <v>23</v>
      </c>
      <c r="AE196" s="12">
        <f>AD196/G196</f>
        <v>0.6216216216216216</v>
      </c>
      <c r="AF196" s="19">
        <f>IF(G196&gt;=35,1,0)</f>
        <v>1</v>
      </c>
      <c r="AG196" s="19">
        <f>IF(OR(I196&gt;=0.095,H196&gt;=10),1,0)</f>
        <v>0</v>
      </c>
      <c r="AH196" s="19">
        <f>IF(L196&gt;=0.495,1,0)</f>
        <v>1</v>
      </c>
      <c r="AI196" s="19">
        <f>IF(N196&gt;=0.395,1,0)</f>
        <v>1</v>
      </c>
      <c r="AJ196" s="19">
        <f>IF(P196&gt;=0.695,1,0)</f>
        <v>1</v>
      </c>
      <c r="AK196" s="19">
        <f>IF(R196&gt;=0.495,1,0)</f>
        <v>1</v>
      </c>
      <c r="AL196" s="19">
        <f>IF(S196&gt;=3,1,0)</f>
        <v>1</v>
      </c>
      <c r="AM196" s="8">
        <f>IF(OR(Y196="YES",Z196="YES",AA196="YES"),1,0)</f>
        <v>1</v>
      </c>
      <c r="AN196" s="8">
        <f>IF(OR(AB196="YES",AC196="YES"),1,0)</f>
        <v>1</v>
      </c>
      <c r="AO196" s="8">
        <f>IF(AE196&gt;=0.59,1,0)</f>
        <v>1</v>
      </c>
      <c r="AP196" s="8">
        <f>SUM(AF196:AO196)</f>
        <v>9</v>
      </c>
    </row>
    <row r="197" spans="1:42" x14ac:dyDescent="0.25">
      <c r="A197" s="8" t="s">
        <v>2337</v>
      </c>
      <c r="B197" s="8" t="s">
        <v>2342</v>
      </c>
      <c r="C197" s="9" t="s">
        <v>2361</v>
      </c>
      <c r="D197" s="10" t="s">
        <v>1750</v>
      </c>
      <c r="E197" s="8" t="s">
        <v>1751</v>
      </c>
      <c r="F197" s="11">
        <v>48</v>
      </c>
      <c r="G197" s="11">
        <v>43</v>
      </c>
      <c r="H197" s="11">
        <f>G197-F197</f>
        <v>-5</v>
      </c>
      <c r="I197" s="52">
        <f>H197/F197</f>
        <v>-0.10416666666666667</v>
      </c>
      <c r="J197" s="11">
        <v>14</v>
      </c>
      <c r="K197" s="11">
        <v>4</v>
      </c>
      <c r="L197" s="14">
        <f>IFERROR(K197/J197,"0%")</f>
        <v>0.2857142857142857</v>
      </c>
      <c r="M197" s="8">
        <v>25</v>
      </c>
      <c r="N197" s="12">
        <f>M197/G197</f>
        <v>0.58139534883720934</v>
      </c>
      <c r="O197" s="8">
        <v>35</v>
      </c>
      <c r="P197" s="12">
        <f>O197/G197</f>
        <v>0.81395348837209303</v>
      </c>
      <c r="Q197" s="8">
        <v>26</v>
      </c>
      <c r="R197" s="12">
        <f>Q197/G197</f>
        <v>0.60465116279069764</v>
      </c>
      <c r="S197" s="8">
        <v>7</v>
      </c>
      <c r="T197" s="8">
        <v>0</v>
      </c>
      <c r="U197" s="8">
        <v>1</v>
      </c>
      <c r="V197" s="8"/>
      <c r="W197" s="8">
        <v>1</v>
      </c>
      <c r="X197" s="8">
        <v>0</v>
      </c>
      <c r="Y197" s="17">
        <f>IF(T197&gt;0,"YES",T197)</f>
        <v>0</v>
      </c>
      <c r="Z197" s="17" t="str">
        <f>IF(U197&gt;0,"YES",U197)</f>
        <v>YES</v>
      </c>
      <c r="AA197" s="17">
        <f>IF(V197&gt;0,"YES",V197)</f>
        <v>0</v>
      </c>
      <c r="AB197" s="17" t="str">
        <f>IF(W197&gt;0,"YES",W197)</f>
        <v>YES</v>
      </c>
      <c r="AC197" s="17">
        <f>IF(X197&gt;0,"YES",X197)</f>
        <v>0</v>
      </c>
      <c r="AD197" s="8">
        <v>25</v>
      </c>
      <c r="AE197" s="12">
        <f>AD197/G197</f>
        <v>0.58139534883720934</v>
      </c>
      <c r="AF197" s="19">
        <f>IF(G197&gt;=35,1,0)</f>
        <v>1</v>
      </c>
      <c r="AG197" s="19">
        <f>IF(OR(I197&gt;=0.095,H197&gt;=10),1,0)</f>
        <v>0</v>
      </c>
      <c r="AH197" s="19">
        <f>IF(L197&gt;=0.495,1,0)</f>
        <v>0</v>
      </c>
      <c r="AI197" s="19">
        <f>IF(N197&gt;=0.395,1,0)</f>
        <v>1</v>
      </c>
      <c r="AJ197" s="19">
        <f>IF(P197&gt;=0.695,1,0)</f>
        <v>1</v>
      </c>
      <c r="AK197" s="19">
        <f>IF(R197&gt;=0.495,1,0)</f>
        <v>1</v>
      </c>
      <c r="AL197" s="19">
        <f>IF(S197&gt;=3,1,0)</f>
        <v>1</v>
      </c>
      <c r="AM197" s="8">
        <f>IF(OR(Y197="YES",Z197="YES",AA197="YES"),1,0)</f>
        <v>1</v>
      </c>
      <c r="AN197" s="8">
        <f>IF(OR(AB197="YES",AC197="YES"),1,0)</f>
        <v>1</v>
      </c>
      <c r="AO197" s="8">
        <f>IF(AE197&gt;=0.59,1,0)</f>
        <v>0</v>
      </c>
      <c r="AP197" s="8">
        <f>SUM(AF197:AO197)</f>
        <v>7</v>
      </c>
    </row>
    <row r="198" spans="1:42" x14ac:dyDescent="0.25">
      <c r="A198" s="8" t="s">
        <v>2337</v>
      </c>
      <c r="B198" s="8" t="s">
        <v>2342</v>
      </c>
      <c r="C198" s="9" t="s">
        <v>2312</v>
      </c>
      <c r="D198" s="10" t="s">
        <v>1756</v>
      </c>
      <c r="E198" s="8" t="s">
        <v>2363</v>
      </c>
      <c r="F198" s="11">
        <v>15</v>
      </c>
      <c r="G198" s="11">
        <v>18</v>
      </c>
      <c r="H198" s="11">
        <f>G198-F198</f>
        <v>3</v>
      </c>
      <c r="I198" s="52">
        <f>H198/F198</f>
        <v>0.2</v>
      </c>
      <c r="J198" s="11">
        <v>13</v>
      </c>
      <c r="K198" s="11">
        <v>4</v>
      </c>
      <c r="L198" s="14">
        <f>IFERROR(K198/J198,"0%")</f>
        <v>0.30769230769230771</v>
      </c>
      <c r="M198" s="8">
        <v>5</v>
      </c>
      <c r="N198" s="12">
        <f>M198/G198</f>
        <v>0.27777777777777779</v>
      </c>
      <c r="O198" s="8">
        <v>15</v>
      </c>
      <c r="P198" s="12">
        <f>O198/G198</f>
        <v>0.83333333333333337</v>
      </c>
      <c r="Q198" s="8">
        <v>10</v>
      </c>
      <c r="R198" s="12">
        <f>Q198/G198</f>
        <v>0.55555555555555558</v>
      </c>
      <c r="S198" s="8">
        <v>10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17" t="str">
        <f>IF(T198&gt;0,"YES",T198)</f>
        <v>YES</v>
      </c>
      <c r="Z198" s="17" t="str">
        <f>IF(U198&gt;0,"YES",U198)</f>
        <v>YES</v>
      </c>
      <c r="AA198" s="17" t="str">
        <f>IF(V198&gt;0,"YES",V198)</f>
        <v>YES</v>
      </c>
      <c r="AB198" s="17" t="str">
        <f>IF(W198&gt;0,"YES",W198)</f>
        <v>YES</v>
      </c>
      <c r="AC198" s="17" t="str">
        <f>IF(X198&gt;0,"YES",X198)</f>
        <v>YES</v>
      </c>
      <c r="AD198" s="8">
        <v>12</v>
      </c>
      <c r="AE198" s="12">
        <f>AD198/G198</f>
        <v>0.66666666666666663</v>
      </c>
      <c r="AF198" s="19">
        <f>IF(G198&gt;=35,1,0)</f>
        <v>0</v>
      </c>
      <c r="AG198" s="19">
        <f>IF(OR(I198&gt;=0.095,H198&gt;=10),1,0)</f>
        <v>1</v>
      </c>
      <c r="AH198" s="19">
        <f>IF(L198&gt;=0.495,1,0)</f>
        <v>0</v>
      </c>
      <c r="AI198" s="19">
        <f>IF(N198&gt;=0.395,1,0)</f>
        <v>0</v>
      </c>
      <c r="AJ198" s="19">
        <f>IF(P198&gt;=0.695,1,0)</f>
        <v>1</v>
      </c>
      <c r="AK198" s="19">
        <f>IF(R198&gt;=0.495,1,0)</f>
        <v>1</v>
      </c>
      <c r="AL198" s="19">
        <f>IF(S198&gt;=3,1,0)</f>
        <v>1</v>
      </c>
      <c r="AM198" s="8">
        <f>IF(OR(Y198="YES",Z198="YES",AA198="YES"),1,0)</f>
        <v>1</v>
      </c>
      <c r="AN198" s="8">
        <f>IF(OR(AB198="YES",AC198="YES"),1,0)</f>
        <v>1</v>
      </c>
      <c r="AO198" s="8">
        <f>IF(AE198&gt;=0.59,1,0)</f>
        <v>1</v>
      </c>
      <c r="AP198" s="8">
        <f>SUM(AF198:AO198)</f>
        <v>7</v>
      </c>
    </row>
    <row r="199" spans="1:42" x14ac:dyDescent="0.25">
      <c r="A199" s="8" t="s">
        <v>2337</v>
      </c>
      <c r="B199" s="8" t="s">
        <v>2342</v>
      </c>
      <c r="C199" s="9" t="s">
        <v>2364</v>
      </c>
      <c r="D199" s="10" t="s">
        <v>1761</v>
      </c>
      <c r="E199" s="8" t="s">
        <v>1762</v>
      </c>
      <c r="F199" s="11">
        <v>48</v>
      </c>
      <c r="G199" s="11">
        <v>45</v>
      </c>
      <c r="H199" s="11">
        <f>G199-F199</f>
        <v>-3</v>
      </c>
      <c r="I199" s="52">
        <f>H199/F199</f>
        <v>-6.25E-2</v>
      </c>
      <c r="J199" s="11">
        <v>23</v>
      </c>
      <c r="K199" s="11">
        <v>11</v>
      </c>
      <c r="L199" s="14">
        <f>IFERROR(K199/J199,"0%")</f>
        <v>0.47826086956521741</v>
      </c>
      <c r="M199" s="8">
        <v>21</v>
      </c>
      <c r="N199" s="12">
        <f>M199/G199</f>
        <v>0.46666666666666667</v>
      </c>
      <c r="O199" s="8">
        <v>36</v>
      </c>
      <c r="P199" s="12">
        <f>O199/G199</f>
        <v>0.8</v>
      </c>
      <c r="Q199" s="8">
        <v>18</v>
      </c>
      <c r="R199" s="12">
        <f>Q199/G199</f>
        <v>0.4</v>
      </c>
      <c r="S199" s="8">
        <v>4</v>
      </c>
      <c r="T199" s="8">
        <v>0</v>
      </c>
      <c r="U199" s="8">
        <v>0</v>
      </c>
      <c r="V199" s="8"/>
      <c r="W199" s="8">
        <v>1</v>
      </c>
      <c r="X199" s="8">
        <v>0</v>
      </c>
      <c r="Y199" s="17">
        <f>IF(T199&gt;0,"YES",T199)</f>
        <v>0</v>
      </c>
      <c r="Z199" s="17">
        <f>IF(U199&gt;0,"YES",U199)</f>
        <v>0</v>
      </c>
      <c r="AA199" s="17">
        <f>IF(V199&gt;0,"YES",V199)</f>
        <v>0</v>
      </c>
      <c r="AB199" s="17" t="str">
        <f>IF(W199&gt;0,"YES",W199)</f>
        <v>YES</v>
      </c>
      <c r="AC199" s="17">
        <f>IF(X199&gt;0,"YES",X199)</f>
        <v>0</v>
      </c>
      <c r="AD199" s="8">
        <v>29</v>
      </c>
      <c r="AE199" s="12">
        <f>AD199/G199</f>
        <v>0.64444444444444449</v>
      </c>
      <c r="AF199" s="19">
        <f>IF(G199&gt;=35,1,0)</f>
        <v>1</v>
      </c>
      <c r="AG199" s="19">
        <f>IF(OR(I199&gt;=0.095,H199&gt;=10),1,0)</f>
        <v>0</v>
      </c>
      <c r="AH199" s="19">
        <f>IF(L199&gt;=0.495,1,0)</f>
        <v>0</v>
      </c>
      <c r="AI199" s="19">
        <f>IF(N199&gt;=0.395,1,0)</f>
        <v>1</v>
      </c>
      <c r="AJ199" s="19">
        <f>IF(P199&gt;=0.695,1,0)</f>
        <v>1</v>
      </c>
      <c r="AK199" s="19">
        <f>IF(R199&gt;=0.495,1,0)</f>
        <v>0</v>
      </c>
      <c r="AL199" s="19">
        <f>IF(S199&gt;=3,1,0)</f>
        <v>1</v>
      </c>
      <c r="AM199" s="8">
        <f>IF(OR(Y199="YES",Z199="YES",AA199="YES"),1,0)</f>
        <v>0</v>
      </c>
      <c r="AN199" s="8">
        <f>IF(OR(AB199="YES",AC199="YES"),1,0)</f>
        <v>1</v>
      </c>
      <c r="AO199" s="8">
        <f>IF(AE199&gt;=0.59,1,0)</f>
        <v>1</v>
      </c>
      <c r="AP199" s="8">
        <f>SUM(AF199:AO199)</f>
        <v>6</v>
      </c>
    </row>
    <row r="200" spans="1:42" hidden="1" x14ac:dyDescent="0.25">
      <c r="A200" s="8" t="s">
        <v>2337</v>
      </c>
      <c r="B200" s="8" t="s">
        <v>2342</v>
      </c>
      <c r="C200" s="9" t="s">
        <v>2311</v>
      </c>
      <c r="D200" s="10" t="s">
        <v>1752</v>
      </c>
      <c r="E200" s="8" t="s">
        <v>1753</v>
      </c>
      <c r="F200" s="11">
        <v>18</v>
      </c>
      <c r="G200" s="11">
        <v>19</v>
      </c>
      <c r="H200" s="11">
        <f>G200-F200</f>
        <v>1</v>
      </c>
      <c r="I200" s="52">
        <f>H200/F200</f>
        <v>5.5555555555555552E-2</v>
      </c>
      <c r="J200" s="11">
        <v>7</v>
      </c>
      <c r="K200" s="11">
        <v>4</v>
      </c>
      <c r="L200" s="14">
        <f>IFERROR(K200/J200,"0%")</f>
        <v>0.5714285714285714</v>
      </c>
      <c r="M200" s="8">
        <v>4</v>
      </c>
      <c r="N200" s="12">
        <f>M200/G200</f>
        <v>0.21052631578947367</v>
      </c>
      <c r="O200" s="8">
        <v>12</v>
      </c>
      <c r="P200" s="12">
        <f>O200/G200</f>
        <v>0.63157894736842102</v>
      </c>
      <c r="Q200" s="8">
        <v>7</v>
      </c>
      <c r="R200" s="12">
        <f>Q200/G200</f>
        <v>0.36842105263157893</v>
      </c>
      <c r="S200" s="8">
        <v>4</v>
      </c>
      <c r="T200" s="8">
        <v>0</v>
      </c>
      <c r="U200" s="8">
        <v>0</v>
      </c>
      <c r="V200" s="8"/>
      <c r="W200" s="8">
        <v>0</v>
      </c>
      <c r="X200" s="8">
        <v>0</v>
      </c>
      <c r="Y200" s="17">
        <f>IF(T200&gt;0,"YES",T200)</f>
        <v>0</v>
      </c>
      <c r="Z200" s="17">
        <f>IF(U200&gt;0,"YES",U200)</f>
        <v>0</v>
      </c>
      <c r="AA200" s="17">
        <f>IF(V200&gt;0,"YES",V200)</f>
        <v>0</v>
      </c>
      <c r="AB200" s="17">
        <f>IF(W200&gt;0,"YES",W200)</f>
        <v>0</v>
      </c>
      <c r="AC200" s="17">
        <f>IF(X200&gt;0,"YES",X200)</f>
        <v>0</v>
      </c>
      <c r="AD200" s="8">
        <v>9</v>
      </c>
      <c r="AE200" s="12">
        <f>AD200/G200</f>
        <v>0.47368421052631576</v>
      </c>
      <c r="AF200" s="19">
        <f>IF(G200&gt;=35,1,0)</f>
        <v>0</v>
      </c>
      <c r="AG200" s="19">
        <f>IF(OR(I200&gt;=0.095,H200&gt;=10),1,0)</f>
        <v>0</v>
      </c>
      <c r="AH200" s="19">
        <f>IF(L200&gt;=0.495,1,0)</f>
        <v>1</v>
      </c>
      <c r="AI200" s="19">
        <f>IF(N200&gt;=0.395,1,0)</f>
        <v>0</v>
      </c>
      <c r="AJ200" s="19">
        <f>IF(P200&gt;=0.695,1,0)</f>
        <v>0</v>
      </c>
      <c r="AK200" s="19">
        <f>IF(R200&gt;=0.495,1,0)</f>
        <v>0</v>
      </c>
      <c r="AL200" s="19">
        <f>IF(S200&gt;=3,1,0)</f>
        <v>1</v>
      </c>
      <c r="AM200" s="8">
        <f>IF(OR(Y200="YES",Z200="YES",AA200="YES"),1,0)</f>
        <v>0</v>
      </c>
      <c r="AN200" s="8">
        <f>IF(OR(AB200="YES",AC200="YES"),1,0)</f>
        <v>0</v>
      </c>
      <c r="AO200" s="8">
        <f>IF(AE200&gt;=0.59,1,0)</f>
        <v>0</v>
      </c>
      <c r="AP200" s="8">
        <f>SUM(AF200:AO200)</f>
        <v>2</v>
      </c>
    </row>
    <row r="201" spans="1:42" hidden="1" x14ac:dyDescent="0.25">
      <c r="A201" s="8" t="s">
        <v>2337</v>
      </c>
      <c r="B201" s="8" t="s">
        <v>2342</v>
      </c>
      <c r="C201" s="9" t="s">
        <v>2355</v>
      </c>
      <c r="D201" s="10" t="s">
        <v>1736</v>
      </c>
      <c r="E201" s="8" t="s">
        <v>1737</v>
      </c>
      <c r="F201" s="11">
        <v>21</v>
      </c>
      <c r="G201" s="11">
        <v>18</v>
      </c>
      <c r="H201" s="11">
        <f>G201-F201</f>
        <v>-3</v>
      </c>
      <c r="I201" s="52">
        <f>H201/F201</f>
        <v>-0.14285714285714285</v>
      </c>
      <c r="J201" s="11">
        <v>8</v>
      </c>
      <c r="K201" s="11">
        <v>2</v>
      </c>
      <c r="L201" s="14">
        <f>IFERROR(K201/J201,"0%")</f>
        <v>0.25</v>
      </c>
      <c r="M201" s="8">
        <v>7</v>
      </c>
      <c r="N201" s="12">
        <f>M201/G201</f>
        <v>0.3888888888888889</v>
      </c>
      <c r="O201" s="8">
        <v>14</v>
      </c>
      <c r="P201" s="12">
        <f>O201/G201</f>
        <v>0.77777777777777779</v>
      </c>
      <c r="Q201" s="8">
        <v>14</v>
      </c>
      <c r="R201" s="12">
        <f>Q201/G201</f>
        <v>0.77777777777777779</v>
      </c>
      <c r="S201" s="8">
        <v>3</v>
      </c>
      <c r="T201" s="8">
        <v>0</v>
      </c>
      <c r="U201" s="8">
        <v>0</v>
      </c>
      <c r="V201" s="8"/>
      <c r="W201" s="8">
        <v>0</v>
      </c>
      <c r="X201" s="8">
        <v>0</v>
      </c>
      <c r="Y201" s="17">
        <f>IF(T201&gt;0,"YES",T201)</f>
        <v>0</v>
      </c>
      <c r="Z201" s="17">
        <f>IF(U201&gt;0,"YES",U201)</f>
        <v>0</v>
      </c>
      <c r="AA201" s="17">
        <f>IF(V201&gt;0,"YES",V201)</f>
        <v>0</v>
      </c>
      <c r="AB201" s="17">
        <f>IF(W201&gt;0,"YES",W201)</f>
        <v>0</v>
      </c>
      <c r="AC201" s="17">
        <f>IF(X201&gt;0,"YES",X201)</f>
        <v>0</v>
      </c>
      <c r="AD201" s="8">
        <v>13</v>
      </c>
      <c r="AE201" s="12">
        <f>AD201/G201</f>
        <v>0.72222222222222221</v>
      </c>
      <c r="AF201" s="19">
        <f>IF(G201&gt;=35,1,0)</f>
        <v>0</v>
      </c>
      <c r="AG201" s="19">
        <f>IF(OR(I201&gt;=0.095,H201&gt;=10),1,0)</f>
        <v>0</v>
      </c>
      <c r="AH201" s="19">
        <f>IF(L201&gt;=0.495,1,0)</f>
        <v>0</v>
      </c>
      <c r="AI201" s="19">
        <f>IF(N201&gt;=0.395,1,0)</f>
        <v>0</v>
      </c>
      <c r="AJ201" s="19">
        <f>IF(P201&gt;=0.695,1,0)</f>
        <v>1</v>
      </c>
      <c r="AK201" s="19">
        <f>IF(R201&gt;=0.495,1,0)</f>
        <v>1</v>
      </c>
      <c r="AL201" s="19">
        <f>IF(S201&gt;=3,1,0)</f>
        <v>1</v>
      </c>
      <c r="AM201" s="8">
        <f>IF(OR(Y201="YES",Z201="YES",AA201="YES"),1,0)</f>
        <v>0</v>
      </c>
      <c r="AN201" s="8">
        <f>IF(OR(AB201="YES",AC201="YES"),1,0)</f>
        <v>0</v>
      </c>
      <c r="AO201" s="8">
        <f>IF(AE201&gt;=0.59,1,0)</f>
        <v>1</v>
      </c>
      <c r="AP201" s="8">
        <f>SUM(AF201:AO201)</f>
        <v>4</v>
      </c>
    </row>
    <row r="202" spans="1:42" hidden="1" x14ac:dyDescent="0.25">
      <c r="A202" s="8" t="s">
        <v>2337</v>
      </c>
      <c r="B202" s="8" t="s">
        <v>2342</v>
      </c>
      <c r="C202" s="9" t="s">
        <v>2160</v>
      </c>
      <c r="D202" s="10" t="s">
        <v>1682</v>
      </c>
      <c r="E202" s="8" t="s">
        <v>1683</v>
      </c>
      <c r="F202" s="11">
        <v>12</v>
      </c>
      <c r="G202" s="11">
        <v>16</v>
      </c>
      <c r="H202" s="11">
        <f>G202-F202</f>
        <v>4</v>
      </c>
      <c r="I202" s="52">
        <f>H202/F202</f>
        <v>0.33333333333333331</v>
      </c>
      <c r="J202" s="11">
        <v>0</v>
      </c>
      <c r="K202" s="11">
        <v>0</v>
      </c>
      <c r="L202" s="57">
        <v>0</v>
      </c>
      <c r="M202" s="8">
        <v>7</v>
      </c>
      <c r="N202" s="12">
        <f>M202/G202</f>
        <v>0.4375</v>
      </c>
      <c r="O202" s="8">
        <v>12</v>
      </c>
      <c r="P202" s="12">
        <f>O202/G202</f>
        <v>0.75</v>
      </c>
      <c r="Q202" s="8">
        <v>8</v>
      </c>
      <c r="R202" s="12">
        <f>Q202/G202</f>
        <v>0.5</v>
      </c>
      <c r="S202" s="8">
        <v>4</v>
      </c>
      <c r="T202" s="8">
        <v>0</v>
      </c>
      <c r="U202" s="8">
        <v>0</v>
      </c>
      <c r="V202" s="8"/>
      <c r="W202" s="8">
        <v>0</v>
      </c>
      <c r="X202" s="8">
        <v>0</v>
      </c>
      <c r="Y202" s="17">
        <f>IF(T202&gt;0,"YES",T202)</f>
        <v>0</v>
      </c>
      <c r="Z202" s="17">
        <f>IF(U202&gt;0,"YES",U202)</f>
        <v>0</v>
      </c>
      <c r="AA202" s="17">
        <f>IF(V202&gt;0,"YES",V202)</f>
        <v>0</v>
      </c>
      <c r="AB202" s="17">
        <f>IF(W202&gt;0,"YES",W202)</f>
        <v>0</v>
      </c>
      <c r="AC202" s="17">
        <f>IF(X202&gt;0,"YES",X202)</f>
        <v>0</v>
      </c>
      <c r="AD202" s="8">
        <v>9</v>
      </c>
      <c r="AE202" s="12">
        <f>AD202/G202</f>
        <v>0.5625</v>
      </c>
      <c r="AF202" s="19">
        <f>IF(G202&gt;=35,1,0)</f>
        <v>0</v>
      </c>
      <c r="AG202" s="19">
        <f>IF(OR(I202&gt;=0.095,H202&gt;=10),1,0)</f>
        <v>1</v>
      </c>
      <c r="AH202" s="19">
        <f>IF(L202&gt;=0.495,1,0)</f>
        <v>0</v>
      </c>
      <c r="AI202" s="19">
        <f>IF(N202&gt;=0.395,1,0)</f>
        <v>1</v>
      </c>
      <c r="AJ202" s="19">
        <f>IF(P202&gt;=0.695,1,0)</f>
        <v>1</v>
      </c>
      <c r="AK202" s="19">
        <f>IF(R202&gt;=0.495,1,0)</f>
        <v>1</v>
      </c>
      <c r="AL202" s="19">
        <f>IF(S202&gt;=3,1,0)</f>
        <v>1</v>
      </c>
      <c r="AM202" s="8">
        <f>IF(OR(Y202="YES",Z202="YES",AA202="YES"),1,0)</f>
        <v>0</v>
      </c>
      <c r="AN202" s="8">
        <f>IF(OR(AB202="YES",AC202="YES"),1,0)</f>
        <v>0</v>
      </c>
      <c r="AO202" s="8">
        <f>IF(AE202&gt;=0.59,1,0)</f>
        <v>0</v>
      </c>
      <c r="AP202" s="8">
        <f>SUM(AF202:AO202)</f>
        <v>5</v>
      </c>
    </row>
    <row r="203" spans="1:42" hidden="1" x14ac:dyDescent="0.25">
      <c r="A203" s="8" t="s">
        <v>2337</v>
      </c>
      <c r="B203" s="8" t="s">
        <v>2342</v>
      </c>
      <c r="C203" s="9" t="s">
        <v>2345</v>
      </c>
      <c r="D203" s="10" t="s">
        <v>1692</v>
      </c>
      <c r="E203" s="8" t="s">
        <v>1693</v>
      </c>
      <c r="F203" s="11">
        <v>23</v>
      </c>
      <c r="G203" s="11">
        <v>16</v>
      </c>
      <c r="H203" s="11">
        <f>G203-F203</f>
        <v>-7</v>
      </c>
      <c r="I203" s="52">
        <f>H203/F203</f>
        <v>-0.30434782608695654</v>
      </c>
      <c r="J203" s="11">
        <v>11</v>
      </c>
      <c r="K203" s="11">
        <v>6</v>
      </c>
      <c r="L203" s="14">
        <f>IFERROR(K203/J203,"0%")</f>
        <v>0.54545454545454541</v>
      </c>
      <c r="M203" s="8">
        <v>6</v>
      </c>
      <c r="N203" s="12">
        <f>M203/G203</f>
        <v>0.375</v>
      </c>
      <c r="O203" s="8">
        <v>8</v>
      </c>
      <c r="P203" s="12">
        <f>O203/G203</f>
        <v>0.5</v>
      </c>
      <c r="Q203" s="8">
        <v>7</v>
      </c>
      <c r="R203" s="12">
        <f>Q203/G203</f>
        <v>0.4375</v>
      </c>
      <c r="S203" s="8">
        <v>5</v>
      </c>
      <c r="T203" s="8">
        <v>0</v>
      </c>
      <c r="U203" s="8">
        <v>1</v>
      </c>
      <c r="V203" s="8"/>
      <c r="W203" s="8">
        <v>0</v>
      </c>
      <c r="X203" s="8">
        <v>0</v>
      </c>
      <c r="Y203" s="17">
        <f>IF(T203&gt;0,"YES",T203)</f>
        <v>0</v>
      </c>
      <c r="Z203" s="17" t="str">
        <f>IF(U203&gt;0,"YES",U203)</f>
        <v>YES</v>
      </c>
      <c r="AA203" s="17">
        <f>IF(V203&gt;0,"YES",V203)</f>
        <v>0</v>
      </c>
      <c r="AB203" s="17">
        <f>IF(W203&gt;0,"YES",W203)</f>
        <v>0</v>
      </c>
      <c r="AC203" s="17">
        <f>IF(X203&gt;0,"YES",X203)</f>
        <v>0</v>
      </c>
      <c r="AD203" s="8">
        <v>9</v>
      </c>
      <c r="AE203" s="12">
        <f>AD203/G203</f>
        <v>0.5625</v>
      </c>
      <c r="AF203" s="19">
        <f>IF(G203&gt;=35,1,0)</f>
        <v>0</v>
      </c>
      <c r="AG203" s="19">
        <f>IF(OR(I203&gt;=0.095,H203&gt;=10),1,0)</f>
        <v>0</v>
      </c>
      <c r="AH203" s="19">
        <f>IF(L203&gt;=0.495,1,0)</f>
        <v>1</v>
      </c>
      <c r="AI203" s="19">
        <f>IF(N203&gt;=0.395,1,0)</f>
        <v>0</v>
      </c>
      <c r="AJ203" s="19">
        <f>IF(P203&gt;=0.695,1,0)</f>
        <v>0</v>
      </c>
      <c r="AK203" s="19">
        <f>IF(R203&gt;=0.495,1,0)</f>
        <v>0</v>
      </c>
      <c r="AL203" s="19">
        <f>IF(S203&gt;=3,1,0)</f>
        <v>1</v>
      </c>
      <c r="AM203" s="8">
        <f>IF(OR(Y203="YES",Z203="YES",AA203="YES"),1,0)</f>
        <v>1</v>
      </c>
      <c r="AN203" s="8">
        <f>IF(OR(AB203="YES",AC203="YES"),1,0)</f>
        <v>0</v>
      </c>
      <c r="AO203" s="8">
        <f>IF(AE203&gt;=0.59,1,0)</f>
        <v>0</v>
      </c>
      <c r="AP203" s="8">
        <f>SUM(AF203:AO203)</f>
        <v>3</v>
      </c>
    </row>
    <row r="204" spans="1:42" hidden="1" x14ac:dyDescent="0.25">
      <c r="A204" s="8" t="s">
        <v>2337</v>
      </c>
      <c r="B204" s="8" t="s">
        <v>2342</v>
      </c>
      <c r="C204" s="9" t="s">
        <v>2350</v>
      </c>
      <c r="D204" s="10" t="s">
        <v>1712</v>
      </c>
      <c r="E204" s="8" t="s">
        <v>1713</v>
      </c>
      <c r="F204" s="11">
        <v>14</v>
      </c>
      <c r="G204" s="11">
        <v>16</v>
      </c>
      <c r="H204" s="11">
        <f>G204-F204</f>
        <v>2</v>
      </c>
      <c r="I204" s="52">
        <f>H204/F204</f>
        <v>0.14285714285714285</v>
      </c>
      <c r="J204" s="11">
        <v>6</v>
      </c>
      <c r="K204" s="11">
        <v>2</v>
      </c>
      <c r="L204" s="14">
        <f>IFERROR(K204/J204,"0%")</f>
        <v>0.33333333333333331</v>
      </c>
      <c r="M204" s="8">
        <v>4</v>
      </c>
      <c r="N204" s="12">
        <f>M204/G204</f>
        <v>0.25</v>
      </c>
      <c r="O204" s="8">
        <v>10</v>
      </c>
      <c r="P204" s="12">
        <f>O204/G204</f>
        <v>0.625</v>
      </c>
      <c r="Q204" s="8">
        <v>6</v>
      </c>
      <c r="R204" s="12">
        <f>Q204/G204</f>
        <v>0.375</v>
      </c>
      <c r="S204" s="8">
        <v>3</v>
      </c>
      <c r="T204" s="8">
        <v>0</v>
      </c>
      <c r="U204" s="8">
        <v>0</v>
      </c>
      <c r="V204" s="8"/>
      <c r="W204" s="8">
        <v>0</v>
      </c>
      <c r="X204" s="8">
        <v>0</v>
      </c>
      <c r="Y204" s="17">
        <f>IF(T204&gt;0,"YES",T204)</f>
        <v>0</v>
      </c>
      <c r="Z204" s="17">
        <f>IF(U204&gt;0,"YES",U204)</f>
        <v>0</v>
      </c>
      <c r="AA204" s="17">
        <f>IF(V204&gt;0,"YES",V204)</f>
        <v>0</v>
      </c>
      <c r="AB204" s="17">
        <f>IF(W204&gt;0,"YES",W204)</f>
        <v>0</v>
      </c>
      <c r="AC204" s="17">
        <f>IF(X204&gt;0,"YES",X204)</f>
        <v>0</v>
      </c>
      <c r="AD204" s="8">
        <v>3</v>
      </c>
      <c r="AE204" s="12">
        <f>AD204/G204</f>
        <v>0.1875</v>
      </c>
      <c r="AF204" s="19">
        <f>IF(G204&gt;=35,1,0)</f>
        <v>0</v>
      </c>
      <c r="AG204" s="19">
        <f>IF(OR(I204&gt;=0.095,H204&gt;=10),1,0)</f>
        <v>1</v>
      </c>
      <c r="AH204" s="19">
        <f>IF(L204&gt;=0.495,1,0)</f>
        <v>0</v>
      </c>
      <c r="AI204" s="19">
        <f>IF(N204&gt;=0.395,1,0)</f>
        <v>0</v>
      </c>
      <c r="AJ204" s="19">
        <f>IF(P204&gt;=0.695,1,0)</f>
        <v>0</v>
      </c>
      <c r="AK204" s="19">
        <f>IF(R204&gt;=0.495,1,0)</f>
        <v>0</v>
      </c>
      <c r="AL204" s="19">
        <f>IF(S204&gt;=3,1,0)</f>
        <v>1</v>
      </c>
      <c r="AM204" s="8">
        <f>IF(OR(Y204="YES",Z204="YES",AA204="YES"),1,0)</f>
        <v>0</v>
      </c>
      <c r="AN204" s="8">
        <f>IF(OR(AB204="YES",AC204="YES"),1,0)</f>
        <v>0</v>
      </c>
      <c r="AO204" s="8">
        <f>IF(AE204&gt;=0.59,1,0)</f>
        <v>0</v>
      </c>
      <c r="AP204" s="8">
        <f>SUM(AF204:AO204)</f>
        <v>2</v>
      </c>
    </row>
    <row r="205" spans="1:42" hidden="1" x14ac:dyDescent="0.25">
      <c r="A205" s="8" t="s">
        <v>2337</v>
      </c>
      <c r="B205" s="8" t="s">
        <v>2342</v>
      </c>
      <c r="C205" s="9" t="s">
        <v>2304</v>
      </c>
      <c r="D205" s="10" t="s">
        <v>1734</v>
      </c>
      <c r="E205" s="8" t="s">
        <v>1735</v>
      </c>
      <c r="F205" s="11">
        <v>14</v>
      </c>
      <c r="G205" s="11">
        <v>15</v>
      </c>
      <c r="H205" s="11">
        <f>G205-F205</f>
        <v>1</v>
      </c>
      <c r="I205" s="52">
        <f>H205/F205</f>
        <v>7.1428571428571425E-2</v>
      </c>
      <c r="J205" s="11">
        <v>6</v>
      </c>
      <c r="K205" s="11">
        <v>2</v>
      </c>
      <c r="L205" s="14">
        <f>IFERROR(K205/J205,"0%")</f>
        <v>0.33333333333333331</v>
      </c>
      <c r="M205" s="8">
        <v>3</v>
      </c>
      <c r="N205" s="12">
        <f>M205/G205</f>
        <v>0.2</v>
      </c>
      <c r="O205" s="8">
        <v>7</v>
      </c>
      <c r="P205" s="12">
        <f>O205/G205</f>
        <v>0.46666666666666667</v>
      </c>
      <c r="Q205" s="8">
        <v>6</v>
      </c>
      <c r="R205" s="12">
        <f>Q205/G205</f>
        <v>0.4</v>
      </c>
      <c r="S205" s="8">
        <v>2</v>
      </c>
      <c r="T205" s="8">
        <v>0</v>
      </c>
      <c r="U205" s="8">
        <v>0</v>
      </c>
      <c r="V205" s="8"/>
      <c r="W205" s="8">
        <v>0</v>
      </c>
      <c r="X205" s="8">
        <v>0</v>
      </c>
      <c r="Y205" s="17">
        <f>IF(T205&gt;0,"YES",T205)</f>
        <v>0</v>
      </c>
      <c r="Z205" s="17">
        <f>IF(U205&gt;0,"YES",U205)</f>
        <v>0</v>
      </c>
      <c r="AA205" s="17">
        <f>IF(V205&gt;0,"YES",V205)</f>
        <v>0</v>
      </c>
      <c r="AB205" s="17">
        <f>IF(W205&gt;0,"YES",W205)</f>
        <v>0</v>
      </c>
      <c r="AC205" s="17">
        <f>IF(X205&gt;0,"YES",X205)</f>
        <v>0</v>
      </c>
      <c r="AD205" s="8">
        <v>5</v>
      </c>
      <c r="AE205" s="12">
        <f>AD205/G205</f>
        <v>0.33333333333333331</v>
      </c>
      <c r="AF205" s="19">
        <f>IF(G205&gt;=35,1,0)</f>
        <v>0</v>
      </c>
      <c r="AG205" s="19">
        <f>IF(OR(I205&gt;=0.095,H205&gt;=10),1,0)</f>
        <v>0</v>
      </c>
      <c r="AH205" s="19">
        <f>IF(L205&gt;=0.495,1,0)</f>
        <v>0</v>
      </c>
      <c r="AI205" s="19">
        <f>IF(N205&gt;=0.395,1,0)</f>
        <v>0</v>
      </c>
      <c r="AJ205" s="19">
        <f>IF(P205&gt;=0.695,1,0)</f>
        <v>0</v>
      </c>
      <c r="AK205" s="19">
        <f>IF(R205&gt;=0.495,1,0)</f>
        <v>0</v>
      </c>
      <c r="AL205" s="19">
        <f>IF(S205&gt;=3,1,0)</f>
        <v>0</v>
      </c>
      <c r="AM205" s="8">
        <f>IF(OR(Y205="YES",Z205="YES",AA205="YES"),1,0)</f>
        <v>0</v>
      </c>
      <c r="AN205" s="8">
        <f>IF(OR(AB205="YES",AC205="YES"),1,0)</f>
        <v>0</v>
      </c>
      <c r="AO205" s="8">
        <f>IF(AE205&gt;=0.59,1,0)</f>
        <v>0</v>
      </c>
      <c r="AP205" s="8">
        <f>SUM(AF205:AO205)</f>
        <v>0</v>
      </c>
    </row>
    <row r="206" spans="1:42" hidden="1" x14ac:dyDescent="0.25">
      <c r="A206" s="8" t="s">
        <v>2337</v>
      </c>
      <c r="B206" s="8" t="s">
        <v>2342</v>
      </c>
      <c r="C206" s="9" t="s">
        <v>2010</v>
      </c>
      <c r="D206" s="10" t="s">
        <v>1757</v>
      </c>
      <c r="E206" s="8" t="s">
        <v>1758</v>
      </c>
      <c r="F206" s="11">
        <v>29</v>
      </c>
      <c r="G206" s="11">
        <v>15</v>
      </c>
      <c r="H206" s="11">
        <f>G206-F206</f>
        <v>-14</v>
      </c>
      <c r="I206" s="52">
        <f>H206/F206</f>
        <v>-0.48275862068965519</v>
      </c>
      <c r="J206" s="11">
        <v>22</v>
      </c>
      <c r="K206" s="11">
        <v>5</v>
      </c>
      <c r="L206" s="14">
        <f>IFERROR(K206/J206,"0%")</f>
        <v>0.22727272727272727</v>
      </c>
      <c r="M206" s="8">
        <v>3</v>
      </c>
      <c r="N206" s="12">
        <f>M206/G206</f>
        <v>0.2</v>
      </c>
      <c r="O206" s="8">
        <v>11</v>
      </c>
      <c r="P206" s="12">
        <f>O206/G206</f>
        <v>0.73333333333333328</v>
      </c>
      <c r="Q206" s="8">
        <v>8</v>
      </c>
      <c r="R206" s="12">
        <f>Q206/G206</f>
        <v>0.53333333333333333</v>
      </c>
      <c r="S206" s="8">
        <v>1</v>
      </c>
      <c r="T206" s="8">
        <v>1</v>
      </c>
      <c r="U206" s="8">
        <v>0</v>
      </c>
      <c r="V206" s="8"/>
      <c r="W206" s="8">
        <v>1</v>
      </c>
      <c r="X206" s="8">
        <v>0</v>
      </c>
      <c r="Y206" s="17" t="str">
        <f>IF(T206&gt;0,"YES",T206)</f>
        <v>YES</v>
      </c>
      <c r="Z206" s="17">
        <f>IF(U206&gt;0,"YES",U206)</f>
        <v>0</v>
      </c>
      <c r="AA206" s="17">
        <f>IF(V206&gt;0,"YES",V206)</f>
        <v>0</v>
      </c>
      <c r="AB206" s="17" t="str">
        <f>IF(W206&gt;0,"YES",W206)</f>
        <v>YES</v>
      </c>
      <c r="AC206" s="17">
        <f>IF(X206&gt;0,"YES",X206)</f>
        <v>0</v>
      </c>
      <c r="AD206" s="8">
        <v>12</v>
      </c>
      <c r="AE206" s="12">
        <f>AD206/G206</f>
        <v>0.8</v>
      </c>
      <c r="AF206" s="19">
        <f>IF(G206&gt;=35,1,0)</f>
        <v>0</v>
      </c>
      <c r="AG206" s="19">
        <f>IF(OR(I206&gt;=0.095,H206&gt;=10),1,0)</f>
        <v>0</v>
      </c>
      <c r="AH206" s="19">
        <f>IF(L206&gt;=0.495,1,0)</f>
        <v>0</v>
      </c>
      <c r="AI206" s="19">
        <f>IF(N206&gt;=0.395,1,0)</f>
        <v>0</v>
      </c>
      <c r="AJ206" s="19">
        <f>IF(P206&gt;=0.695,1,0)</f>
        <v>1</v>
      </c>
      <c r="AK206" s="19">
        <f>IF(R206&gt;=0.495,1,0)</f>
        <v>1</v>
      </c>
      <c r="AL206" s="19">
        <f>IF(S206&gt;=3,1,0)</f>
        <v>0</v>
      </c>
      <c r="AM206" s="8">
        <f>IF(OR(Y206="YES",Z206="YES",AA206="YES"),1,0)</f>
        <v>1</v>
      </c>
      <c r="AN206" s="8">
        <f>IF(OR(AB206="YES",AC206="YES"),1,0)</f>
        <v>1</v>
      </c>
      <c r="AO206" s="8">
        <f>IF(AE206&gt;=0.59,1,0)</f>
        <v>1</v>
      </c>
      <c r="AP206" s="8">
        <f>SUM(AF206:AO206)</f>
        <v>5</v>
      </c>
    </row>
    <row r="207" spans="1:42" hidden="1" x14ac:dyDescent="0.25">
      <c r="A207" s="8" t="s">
        <v>2337</v>
      </c>
      <c r="B207" s="8" t="s">
        <v>2342</v>
      </c>
      <c r="C207" s="9" t="s">
        <v>2358</v>
      </c>
      <c r="D207" s="10" t="s">
        <v>1744</v>
      </c>
      <c r="E207" s="8" t="s">
        <v>1745</v>
      </c>
      <c r="F207" s="11">
        <v>12</v>
      </c>
      <c r="G207" s="11">
        <v>13</v>
      </c>
      <c r="H207" s="11">
        <f>G207-F207</f>
        <v>1</v>
      </c>
      <c r="I207" s="52">
        <f>H207/F207</f>
        <v>8.3333333333333329E-2</v>
      </c>
      <c r="J207" s="11">
        <v>8</v>
      </c>
      <c r="K207" s="11">
        <v>4</v>
      </c>
      <c r="L207" s="14">
        <f>IFERROR(K207/J207,"0%")</f>
        <v>0.5</v>
      </c>
      <c r="M207" s="8">
        <v>6</v>
      </c>
      <c r="N207" s="12">
        <f>M207/G207</f>
        <v>0.46153846153846156</v>
      </c>
      <c r="O207" s="8">
        <v>8</v>
      </c>
      <c r="P207" s="12">
        <f>O207/G207</f>
        <v>0.61538461538461542</v>
      </c>
      <c r="Q207" s="8">
        <v>7</v>
      </c>
      <c r="R207" s="12">
        <f>Q207/G207</f>
        <v>0.53846153846153844</v>
      </c>
      <c r="S207" s="8">
        <v>7</v>
      </c>
      <c r="T207" s="8">
        <v>0</v>
      </c>
      <c r="U207" s="8">
        <v>0</v>
      </c>
      <c r="V207" s="8"/>
      <c r="W207" s="8">
        <v>0</v>
      </c>
      <c r="X207" s="8">
        <v>0</v>
      </c>
      <c r="Y207" s="17">
        <f>IF(T207&gt;0,"YES",T207)</f>
        <v>0</v>
      </c>
      <c r="Z207" s="17">
        <f>IF(U207&gt;0,"YES",U207)</f>
        <v>0</v>
      </c>
      <c r="AA207" s="17">
        <f>IF(V207&gt;0,"YES",V207)</f>
        <v>0</v>
      </c>
      <c r="AB207" s="17">
        <f>IF(W207&gt;0,"YES",W207)</f>
        <v>0</v>
      </c>
      <c r="AC207" s="17">
        <f>IF(X207&gt;0,"YES",X207)</f>
        <v>0</v>
      </c>
      <c r="AD207" s="8">
        <v>5</v>
      </c>
      <c r="AE207" s="12">
        <f>AD207/G207</f>
        <v>0.38461538461538464</v>
      </c>
      <c r="AF207" s="19">
        <f>IF(G207&gt;=35,1,0)</f>
        <v>0</v>
      </c>
      <c r="AG207" s="19">
        <f>IF(OR(I207&gt;=0.095,H207&gt;=10),1,0)</f>
        <v>0</v>
      </c>
      <c r="AH207" s="19">
        <f>IF(L207&gt;=0.495,1,0)</f>
        <v>1</v>
      </c>
      <c r="AI207" s="19">
        <f>IF(N207&gt;=0.395,1,0)</f>
        <v>1</v>
      </c>
      <c r="AJ207" s="19">
        <f>IF(P207&gt;=0.695,1,0)</f>
        <v>0</v>
      </c>
      <c r="AK207" s="19">
        <f>IF(R207&gt;=0.495,1,0)</f>
        <v>1</v>
      </c>
      <c r="AL207" s="19">
        <f>IF(S207&gt;=3,1,0)</f>
        <v>1</v>
      </c>
      <c r="AM207" s="8">
        <f>IF(OR(Y207="YES",Z207="YES",AA207="YES"),1,0)</f>
        <v>0</v>
      </c>
      <c r="AN207" s="8">
        <f>IF(OR(AB207="YES",AC207="YES"),1,0)</f>
        <v>0</v>
      </c>
      <c r="AO207" s="8">
        <f>IF(AE207&gt;=0.59,1,0)</f>
        <v>0</v>
      </c>
      <c r="AP207" s="8">
        <f>SUM(AF207:AO207)</f>
        <v>4</v>
      </c>
    </row>
    <row r="208" spans="1:42" hidden="1" x14ac:dyDescent="0.25">
      <c r="A208" s="8" t="s">
        <v>2337</v>
      </c>
      <c r="B208" s="8" t="s">
        <v>2342</v>
      </c>
      <c r="C208" s="9" t="s">
        <v>1991</v>
      </c>
      <c r="D208" s="10" t="s">
        <v>1680</v>
      </c>
      <c r="E208" s="8" t="s">
        <v>1681</v>
      </c>
      <c r="F208" s="11">
        <v>10</v>
      </c>
      <c r="G208" s="11">
        <v>12</v>
      </c>
      <c r="H208" s="11">
        <f>G208-F208</f>
        <v>2</v>
      </c>
      <c r="I208" s="52">
        <f>H208/F208</f>
        <v>0.2</v>
      </c>
      <c r="J208" s="11">
        <v>6</v>
      </c>
      <c r="K208" s="11">
        <v>2</v>
      </c>
      <c r="L208" s="14">
        <f>IFERROR(K208/J208,"0%")</f>
        <v>0.33333333333333331</v>
      </c>
      <c r="M208" s="8">
        <v>4</v>
      </c>
      <c r="N208" s="12">
        <f>M208/G208</f>
        <v>0.33333333333333331</v>
      </c>
      <c r="O208" s="8">
        <v>3</v>
      </c>
      <c r="P208" s="12">
        <f>O208/G208</f>
        <v>0.25</v>
      </c>
      <c r="Q208" s="8">
        <v>3</v>
      </c>
      <c r="R208" s="12">
        <f>Q208/G208</f>
        <v>0.25</v>
      </c>
      <c r="S208" s="8">
        <v>1</v>
      </c>
      <c r="T208" s="8">
        <v>0</v>
      </c>
      <c r="U208" s="8">
        <v>0</v>
      </c>
      <c r="V208" s="8"/>
      <c r="W208" s="8">
        <v>0</v>
      </c>
      <c r="X208" s="8">
        <v>0</v>
      </c>
      <c r="Y208" s="17">
        <f>IF(T208&gt;0,"YES",T208)</f>
        <v>0</v>
      </c>
      <c r="Z208" s="17">
        <f>IF(U208&gt;0,"YES",U208)</f>
        <v>0</v>
      </c>
      <c r="AA208" s="17">
        <f>IF(V208&gt;0,"YES",V208)</f>
        <v>0</v>
      </c>
      <c r="AB208" s="17">
        <f>IF(W208&gt;0,"YES",W208)</f>
        <v>0</v>
      </c>
      <c r="AC208" s="17">
        <f>IF(X208&gt;0,"YES",X208)</f>
        <v>0</v>
      </c>
      <c r="AD208" s="8">
        <v>4</v>
      </c>
      <c r="AE208" s="12">
        <f>AD208/G208</f>
        <v>0.33333333333333331</v>
      </c>
      <c r="AF208" s="19">
        <f>IF(G208&gt;=35,1,0)</f>
        <v>0</v>
      </c>
      <c r="AG208" s="19">
        <f>IF(OR(I208&gt;=0.095,H208&gt;=10),1,0)</f>
        <v>1</v>
      </c>
      <c r="AH208" s="19">
        <f>IF(L208&gt;=0.495,1,0)</f>
        <v>0</v>
      </c>
      <c r="AI208" s="19">
        <f>IF(N208&gt;=0.395,1,0)</f>
        <v>0</v>
      </c>
      <c r="AJ208" s="19">
        <f>IF(P208&gt;=0.695,1,0)</f>
        <v>0</v>
      </c>
      <c r="AK208" s="19">
        <f>IF(R208&gt;=0.495,1,0)</f>
        <v>0</v>
      </c>
      <c r="AL208" s="19">
        <f>IF(S208&gt;=3,1,0)</f>
        <v>0</v>
      </c>
      <c r="AM208" s="8">
        <f>IF(OR(Y208="YES",Z208="YES",AA208="YES"),1,0)</f>
        <v>0</v>
      </c>
      <c r="AN208" s="8">
        <f>IF(OR(AB208="YES",AC208="YES"),1,0)</f>
        <v>0</v>
      </c>
      <c r="AO208" s="8">
        <f>IF(AE208&gt;=0.59,1,0)</f>
        <v>0</v>
      </c>
      <c r="AP208" s="8">
        <f>SUM(AF208:AO208)</f>
        <v>1</v>
      </c>
    </row>
    <row r="209" spans="1:42" hidden="1" x14ac:dyDescent="0.25">
      <c r="A209" s="8" t="s">
        <v>2337</v>
      </c>
      <c r="B209" s="8" t="s">
        <v>2342</v>
      </c>
      <c r="C209" s="9" t="s">
        <v>2349</v>
      </c>
      <c r="D209" s="10" t="s">
        <v>1710</v>
      </c>
      <c r="E209" s="8" t="s">
        <v>1711</v>
      </c>
      <c r="F209" s="11">
        <v>17</v>
      </c>
      <c r="G209" s="11">
        <v>11</v>
      </c>
      <c r="H209" s="11">
        <f>G209-F209</f>
        <v>-6</v>
      </c>
      <c r="I209" s="52">
        <f>H209/F209</f>
        <v>-0.35294117647058826</v>
      </c>
      <c r="J209" s="11">
        <v>9</v>
      </c>
      <c r="K209" s="11">
        <v>3</v>
      </c>
      <c r="L209" s="14">
        <f>IFERROR(K209/J209,"0%")</f>
        <v>0.33333333333333331</v>
      </c>
      <c r="M209" s="8">
        <v>5</v>
      </c>
      <c r="N209" s="12">
        <f>M209/G209</f>
        <v>0.45454545454545453</v>
      </c>
      <c r="O209" s="8">
        <v>7</v>
      </c>
      <c r="P209" s="12">
        <f>O209/G209</f>
        <v>0.63636363636363635</v>
      </c>
      <c r="Q209" s="8">
        <v>7</v>
      </c>
      <c r="R209" s="12">
        <f>Q209/G209</f>
        <v>0.63636363636363635</v>
      </c>
      <c r="S209" s="8">
        <v>2</v>
      </c>
      <c r="T209" s="8">
        <v>0</v>
      </c>
      <c r="U209" s="8">
        <v>0</v>
      </c>
      <c r="V209" s="8"/>
      <c r="W209" s="8">
        <v>1</v>
      </c>
      <c r="X209" s="8">
        <v>0</v>
      </c>
      <c r="Y209" s="17">
        <f>IF(T209&gt;0,"YES",T209)</f>
        <v>0</v>
      </c>
      <c r="Z209" s="17">
        <f>IF(U209&gt;0,"YES",U209)</f>
        <v>0</v>
      </c>
      <c r="AA209" s="17">
        <f>IF(V209&gt;0,"YES",V209)</f>
        <v>0</v>
      </c>
      <c r="AB209" s="17" t="str">
        <f>IF(W209&gt;0,"YES",W209)</f>
        <v>YES</v>
      </c>
      <c r="AC209" s="17">
        <f>IF(X209&gt;0,"YES",X209)</f>
        <v>0</v>
      </c>
      <c r="AD209" s="8">
        <v>8</v>
      </c>
      <c r="AE209" s="12">
        <f>AD209/G209</f>
        <v>0.72727272727272729</v>
      </c>
      <c r="AF209" s="19">
        <f>IF(G209&gt;=35,1,0)</f>
        <v>0</v>
      </c>
      <c r="AG209" s="19">
        <f>IF(OR(I209&gt;=0.095,H209&gt;=10),1,0)</f>
        <v>0</v>
      </c>
      <c r="AH209" s="19">
        <f>IF(L209&gt;=0.495,1,0)</f>
        <v>0</v>
      </c>
      <c r="AI209" s="19">
        <f>IF(N209&gt;=0.395,1,0)</f>
        <v>1</v>
      </c>
      <c r="AJ209" s="19">
        <f>IF(P209&gt;=0.695,1,0)</f>
        <v>0</v>
      </c>
      <c r="AK209" s="19">
        <f>IF(R209&gt;=0.495,1,0)</f>
        <v>1</v>
      </c>
      <c r="AL209" s="19">
        <f>IF(S209&gt;=3,1,0)</f>
        <v>0</v>
      </c>
      <c r="AM209" s="8">
        <f>IF(OR(Y209="YES",Z209="YES",AA209="YES"),1,0)</f>
        <v>0</v>
      </c>
      <c r="AN209" s="8">
        <f>IF(OR(AB209="YES",AC209="YES"),1,0)</f>
        <v>1</v>
      </c>
      <c r="AO209" s="8">
        <f>IF(AE209&gt;=0.59,1,0)</f>
        <v>1</v>
      </c>
      <c r="AP209" s="8">
        <f>SUM(AF209:AO209)</f>
        <v>4</v>
      </c>
    </row>
    <row r="210" spans="1:42" hidden="1" x14ac:dyDescent="0.25">
      <c r="A210" s="8" t="s">
        <v>2337</v>
      </c>
      <c r="B210" s="8" t="s">
        <v>2342</v>
      </c>
      <c r="C210" s="9" t="s">
        <v>2359</v>
      </c>
      <c r="D210" s="10" t="s">
        <v>1746</v>
      </c>
      <c r="E210" s="8" t="s">
        <v>1747</v>
      </c>
      <c r="F210" s="11">
        <v>12</v>
      </c>
      <c r="G210" s="11">
        <v>11</v>
      </c>
      <c r="H210" s="11">
        <f>G210-F210</f>
        <v>-1</v>
      </c>
      <c r="I210" s="52">
        <f>H210/F210</f>
        <v>-8.3333333333333329E-2</v>
      </c>
      <c r="J210" s="11">
        <v>4</v>
      </c>
      <c r="K210" s="11">
        <v>2</v>
      </c>
      <c r="L210" s="14">
        <f>IFERROR(K210/J210,"0%")</f>
        <v>0.5</v>
      </c>
      <c r="M210" s="8">
        <v>8</v>
      </c>
      <c r="N210" s="12">
        <f>M210/G210</f>
        <v>0.72727272727272729</v>
      </c>
      <c r="O210" s="8">
        <v>11</v>
      </c>
      <c r="P210" s="12">
        <f>O210/G210</f>
        <v>1</v>
      </c>
      <c r="Q210" s="8">
        <v>7</v>
      </c>
      <c r="R210" s="12">
        <f>Q210/G210</f>
        <v>0.63636363636363635</v>
      </c>
      <c r="S210" s="8">
        <v>5</v>
      </c>
      <c r="T210" s="8">
        <v>0</v>
      </c>
      <c r="U210" s="8">
        <v>0</v>
      </c>
      <c r="V210" s="8"/>
      <c r="W210" s="8">
        <v>0</v>
      </c>
      <c r="X210" s="8">
        <v>0</v>
      </c>
      <c r="Y210" s="17">
        <f>IF(T210&gt;0,"YES",T210)</f>
        <v>0</v>
      </c>
      <c r="Z210" s="17">
        <f>IF(U210&gt;0,"YES",U210)</f>
        <v>0</v>
      </c>
      <c r="AA210" s="17">
        <f>IF(V210&gt;0,"YES",V210)</f>
        <v>0</v>
      </c>
      <c r="AB210" s="17">
        <f>IF(W210&gt;0,"YES",W210)</f>
        <v>0</v>
      </c>
      <c r="AC210" s="17">
        <f>IF(X210&gt;0,"YES",X210)</f>
        <v>0</v>
      </c>
      <c r="AD210" s="8">
        <v>6</v>
      </c>
      <c r="AE210" s="12">
        <f>AD210/G210</f>
        <v>0.54545454545454541</v>
      </c>
      <c r="AF210" s="19">
        <f>IF(G210&gt;=35,1,0)</f>
        <v>0</v>
      </c>
      <c r="AG210" s="19">
        <f>IF(OR(I210&gt;=0.095,H210&gt;=10),1,0)</f>
        <v>0</v>
      </c>
      <c r="AH210" s="19">
        <f>IF(L210&gt;=0.495,1,0)</f>
        <v>1</v>
      </c>
      <c r="AI210" s="19">
        <f>IF(N210&gt;=0.395,1,0)</f>
        <v>1</v>
      </c>
      <c r="AJ210" s="19">
        <f>IF(P210&gt;=0.695,1,0)</f>
        <v>1</v>
      </c>
      <c r="AK210" s="19">
        <f>IF(R210&gt;=0.495,1,0)</f>
        <v>1</v>
      </c>
      <c r="AL210" s="19">
        <f>IF(S210&gt;=3,1,0)</f>
        <v>1</v>
      </c>
      <c r="AM210" s="8">
        <f>IF(OR(Y210="YES",Z210="YES",AA210="YES"),1,0)</f>
        <v>0</v>
      </c>
      <c r="AN210" s="8">
        <f>IF(OR(AB210="YES",AC210="YES"),1,0)</f>
        <v>0</v>
      </c>
      <c r="AO210" s="8">
        <f>IF(AE210&gt;=0.59,1,0)</f>
        <v>0</v>
      </c>
      <c r="AP210" s="8">
        <f>SUM(AF210:AO210)</f>
        <v>5</v>
      </c>
    </row>
    <row r="211" spans="1:42" hidden="1" x14ac:dyDescent="0.25">
      <c r="A211" s="8" t="s">
        <v>2337</v>
      </c>
      <c r="B211" s="8" t="s">
        <v>2342</v>
      </c>
      <c r="C211" s="9" t="s">
        <v>2360</v>
      </c>
      <c r="D211" s="10" t="s">
        <v>1748</v>
      </c>
      <c r="E211" s="8" t="s">
        <v>1749</v>
      </c>
      <c r="F211" s="11">
        <v>7</v>
      </c>
      <c r="G211" s="11">
        <v>11</v>
      </c>
      <c r="H211" s="11">
        <f>G211-F211</f>
        <v>4</v>
      </c>
      <c r="I211" s="52">
        <f>H211/F211</f>
        <v>0.5714285714285714</v>
      </c>
      <c r="J211" s="11">
        <v>0</v>
      </c>
      <c r="K211" s="11">
        <v>0</v>
      </c>
      <c r="L211" s="57">
        <v>0</v>
      </c>
      <c r="M211" s="8">
        <v>2</v>
      </c>
      <c r="N211" s="12">
        <f>M211/G211</f>
        <v>0.18181818181818182</v>
      </c>
      <c r="O211" s="8">
        <v>7</v>
      </c>
      <c r="P211" s="12">
        <f>O211/G211</f>
        <v>0.63636363636363635</v>
      </c>
      <c r="Q211" s="8">
        <v>8</v>
      </c>
      <c r="R211" s="12">
        <f>Q211/G211</f>
        <v>0.72727272727272729</v>
      </c>
      <c r="S211" s="8">
        <v>1</v>
      </c>
      <c r="T211" s="8">
        <v>0</v>
      </c>
      <c r="U211" s="8">
        <v>0</v>
      </c>
      <c r="V211" s="8"/>
      <c r="W211" s="8">
        <v>2</v>
      </c>
      <c r="X211" s="8">
        <v>0</v>
      </c>
      <c r="Y211" s="17">
        <f>IF(T211&gt;0,"YES",T211)</f>
        <v>0</v>
      </c>
      <c r="Z211" s="17">
        <f>IF(U211&gt;0,"YES",U211)</f>
        <v>0</v>
      </c>
      <c r="AA211" s="17">
        <f>IF(V211&gt;0,"YES",V211)</f>
        <v>0</v>
      </c>
      <c r="AB211" s="17" t="str">
        <f>IF(W211&gt;0,"YES",W211)</f>
        <v>YES</v>
      </c>
      <c r="AC211" s="17">
        <f>IF(X211&gt;0,"YES",X211)</f>
        <v>0</v>
      </c>
      <c r="AD211" s="8">
        <v>2</v>
      </c>
      <c r="AE211" s="12">
        <f>AD211/G211</f>
        <v>0.18181818181818182</v>
      </c>
      <c r="AF211" s="19">
        <f>IF(G211&gt;=35,1,0)</f>
        <v>0</v>
      </c>
      <c r="AG211" s="19">
        <f>IF(OR(I211&gt;=0.095,H211&gt;=10),1,0)</f>
        <v>1</v>
      </c>
      <c r="AH211" s="19">
        <f>IF(L211&gt;=0.495,1,0)</f>
        <v>0</v>
      </c>
      <c r="AI211" s="19">
        <f>IF(N211&gt;=0.395,1,0)</f>
        <v>0</v>
      </c>
      <c r="AJ211" s="19">
        <f>IF(P211&gt;=0.695,1,0)</f>
        <v>0</v>
      </c>
      <c r="AK211" s="19">
        <f>IF(R211&gt;=0.495,1,0)</f>
        <v>1</v>
      </c>
      <c r="AL211" s="19">
        <f>IF(S211&gt;=3,1,0)</f>
        <v>0</v>
      </c>
      <c r="AM211" s="8">
        <f>IF(OR(Y211="YES",Z211="YES",AA211="YES"),1,0)</f>
        <v>0</v>
      </c>
      <c r="AN211" s="8">
        <f>IF(OR(AB211="YES",AC211="YES"),1,0)</f>
        <v>1</v>
      </c>
      <c r="AO211" s="8">
        <f>IF(AE211&gt;=0.59,1,0)</f>
        <v>0</v>
      </c>
      <c r="AP211" s="8">
        <f>SUM(AF211:AO211)</f>
        <v>3</v>
      </c>
    </row>
    <row r="212" spans="1:42" hidden="1" x14ac:dyDescent="0.25">
      <c r="A212" s="8" t="s">
        <v>2337</v>
      </c>
      <c r="B212" s="8" t="s">
        <v>2367</v>
      </c>
      <c r="C212" s="9" t="s">
        <v>2373</v>
      </c>
      <c r="D212" s="10" t="s">
        <v>1819</v>
      </c>
      <c r="E212" s="8" t="s">
        <v>1820</v>
      </c>
      <c r="F212" s="11">
        <v>59</v>
      </c>
      <c r="G212" s="11">
        <v>51</v>
      </c>
      <c r="H212" s="11">
        <f>G212-F212</f>
        <v>-8</v>
      </c>
      <c r="I212" s="52">
        <f>H212/F212</f>
        <v>-0.13559322033898305</v>
      </c>
      <c r="J212" s="11">
        <v>35</v>
      </c>
      <c r="K212" s="11">
        <v>13</v>
      </c>
      <c r="L212" s="14">
        <f>IFERROR(K212/J212,"0%")</f>
        <v>0.37142857142857144</v>
      </c>
      <c r="M212" s="8">
        <v>3</v>
      </c>
      <c r="N212" s="12">
        <f>M212/G212</f>
        <v>5.8823529411764705E-2</v>
      </c>
      <c r="O212" s="8">
        <v>25</v>
      </c>
      <c r="P212" s="12">
        <f>O212/G212</f>
        <v>0.49019607843137253</v>
      </c>
      <c r="Q212" s="8">
        <v>18</v>
      </c>
      <c r="R212" s="12">
        <f>Q212/G212</f>
        <v>0.35294117647058826</v>
      </c>
      <c r="S212" s="8">
        <v>0</v>
      </c>
      <c r="T212" s="8">
        <v>0</v>
      </c>
      <c r="U212" s="8">
        <v>0</v>
      </c>
      <c r="V212" s="8"/>
      <c r="W212" s="8">
        <v>1</v>
      </c>
      <c r="X212" s="8">
        <v>0</v>
      </c>
      <c r="Y212" s="17">
        <f>IF(T212&gt;0,"YES",T212)</f>
        <v>0</v>
      </c>
      <c r="Z212" s="17">
        <f>IF(U212&gt;0,"YES",U212)</f>
        <v>0</v>
      </c>
      <c r="AA212" s="17">
        <f>IF(V212&gt;0,"YES",V212)</f>
        <v>0</v>
      </c>
      <c r="AB212" s="17" t="str">
        <f>IF(W212&gt;0,"YES",W212)</f>
        <v>YES</v>
      </c>
      <c r="AC212" s="17">
        <f>IF(X212&gt;0,"YES",X212)</f>
        <v>0</v>
      </c>
      <c r="AD212" s="8">
        <v>11</v>
      </c>
      <c r="AE212" s="12">
        <f>AD212/G212</f>
        <v>0.21568627450980393</v>
      </c>
      <c r="AF212" s="19">
        <f>IF(G212&gt;=35,1,0)</f>
        <v>1</v>
      </c>
      <c r="AG212" s="19">
        <f>IF(OR(I212&gt;=0.095,H212&gt;=10),1,0)</f>
        <v>0</v>
      </c>
      <c r="AH212" s="19">
        <f>IF(L212&gt;=0.495,1,0)</f>
        <v>0</v>
      </c>
      <c r="AI212" s="19">
        <f>IF(N212&gt;=0.395,1,0)</f>
        <v>0</v>
      </c>
      <c r="AJ212" s="19">
        <f>IF(P212&gt;=0.695,1,0)</f>
        <v>0</v>
      </c>
      <c r="AK212" s="19">
        <f>IF(R212&gt;=0.495,1,0)</f>
        <v>0</v>
      </c>
      <c r="AL212" s="19">
        <f>IF(S212&gt;=3,1,0)</f>
        <v>0</v>
      </c>
      <c r="AM212" s="8">
        <f>IF(OR(Y212="YES",Z212="YES",AA212="YES"),1,0)</f>
        <v>0</v>
      </c>
      <c r="AN212" s="8">
        <f>IF(OR(AB212="YES",AC212="YES"),1,0)</f>
        <v>1</v>
      </c>
      <c r="AO212" s="8">
        <f>IF(AE212&gt;=0.59,1,0)</f>
        <v>0</v>
      </c>
      <c r="AP212" s="8">
        <f>SUM(AF212:AO212)</f>
        <v>2</v>
      </c>
    </row>
    <row r="213" spans="1:42" hidden="1" x14ac:dyDescent="0.25">
      <c r="A213" s="8" t="s">
        <v>2337</v>
      </c>
      <c r="B213" s="8" t="s">
        <v>2367</v>
      </c>
      <c r="C213" s="9" t="s">
        <v>1967</v>
      </c>
      <c r="D213" s="10" t="s">
        <v>1778</v>
      </c>
      <c r="E213" s="8" t="s">
        <v>1779</v>
      </c>
      <c r="F213" s="11">
        <v>36</v>
      </c>
      <c r="G213" s="11">
        <v>41</v>
      </c>
      <c r="H213" s="11">
        <f>G213-F213</f>
        <v>5</v>
      </c>
      <c r="I213" s="52">
        <f>H213/F213</f>
        <v>0.1388888888888889</v>
      </c>
      <c r="J213" s="11">
        <v>11</v>
      </c>
      <c r="K213" s="11">
        <v>5</v>
      </c>
      <c r="L213" s="14">
        <f>IFERROR(K213/J213,"0%")</f>
        <v>0.45454545454545453</v>
      </c>
      <c r="M213" s="8">
        <v>13</v>
      </c>
      <c r="N213" s="12">
        <f>M213/G213</f>
        <v>0.31707317073170732</v>
      </c>
      <c r="O213" s="8">
        <v>23</v>
      </c>
      <c r="P213" s="12">
        <f>O213/G213</f>
        <v>0.56097560975609762</v>
      </c>
      <c r="Q213" s="8">
        <v>18</v>
      </c>
      <c r="R213" s="12">
        <f>Q213/G213</f>
        <v>0.43902439024390244</v>
      </c>
      <c r="S213" s="8">
        <v>4</v>
      </c>
      <c r="T213" s="8">
        <v>0</v>
      </c>
      <c r="U213" s="8">
        <v>0</v>
      </c>
      <c r="V213" s="8"/>
      <c r="W213" s="8">
        <v>1</v>
      </c>
      <c r="X213" s="8">
        <v>0</v>
      </c>
      <c r="Y213" s="17">
        <f>IF(T213&gt;0,"YES",T213)</f>
        <v>0</v>
      </c>
      <c r="Z213" s="17">
        <f>IF(U213&gt;0,"YES",U213)</f>
        <v>0</v>
      </c>
      <c r="AA213" s="17">
        <f>IF(V213&gt;0,"YES",V213)</f>
        <v>0</v>
      </c>
      <c r="AB213" s="17" t="str">
        <f>IF(W213&gt;0,"YES",W213)</f>
        <v>YES</v>
      </c>
      <c r="AC213" s="17">
        <f>IF(X213&gt;0,"YES",X213)</f>
        <v>0</v>
      </c>
      <c r="AD213" s="8">
        <v>16</v>
      </c>
      <c r="AE213" s="12">
        <f>AD213/G213</f>
        <v>0.3902439024390244</v>
      </c>
      <c r="AF213" s="19">
        <f>IF(G213&gt;=35,1,0)</f>
        <v>1</v>
      </c>
      <c r="AG213" s="19">
        <f>IF(OR(I213&gt;=0.095,H213&gt;=10),1,0)</f>
        <v>1</v>
      </c>
      <c r="AH213" s="19">
        <f>IF(L213&gt;=0.495,1,0)</f>
        <v>0</v>
      </c>
      <c r="AI213" s="19">
        <f>IF(N213&gt;=0.395,1,0)</f>
        <v>0</v>
      </c>
      <c r="AJ213" s="19">
        <f>IF(P213&gt;=0.695,1,0)</f>
        <v>0</v>
      </c>
      <c r="AK213" s="19">
        <f>IF(R213&gt;=0.495,1,0)</f>
        <v>0</v>
      </c>
      <c r="AL213" s="19">
        <f>IF(S213&gt;=3,1,0)</f>
        <v>1</v>
      </c>
      <c r="AM213" s="8">
        <f>IF(OR(Y213="YES",Z213="YES",AA213="YES"),1,0)</f>
        <v>0</v>
      </c>
      <c r="AN213" s="8">
        <f>IF(OR(AB213="YES",AC213="YES"),1,0)</f>
        <v>1</v>
      </c>
      <c r="AO213" s="8">
        <f>IF(AE213&gt;=0.59,1,0)</f>
        <v>0</v>
      </c>
      <c r="AP213" s="8">
        <f>SUM(AF213:AO213)</f>
        <v>4</v>
      </c>
    </row>
    <row r="214" spans="1:42" hidden="1" x14ac:dyDescent="0.25">
      <c r="A214" s="8" t="s">
        <v>2337</v>
      </c>
      <c r="B214" s="8" t="s">
        <v>2367</v>
      </c>
      <c r="C214" s="9" t="s">
        <v>2118</v>
      </c>
      <c r="D214" s="10" t="s">
        <v>1817</v>
      </c>
      <c r="E214" s="8" t="s">
        <v>1818</v>
      </c>
      <c r="F214" s="11">
        <v>20</v>
      </c>
      <c r="G214" s="11">
        <v>40</v>
      </c>
      <c r="H214" s="11">
        <f>G214-F214</f>
        <v>20</v>
      </c>
      <c r="I214" s="52">
        <f>H214/F214</f>
        <v>1</v>
      </c>
      <c r="J214" s="11">
        <v>7</v>
      </c>
      <c r="K214" s="11">
        <v>3</v>
      </c>
      <c r="L214" s="14">
        <f>IFERROR(K214/J214,"0%")</f>
        <v>0.42857142857142855</v>
      </c>
      <c r="M214" s="8">
        <v>10</v>
      </c>
      <c r="N214" s="12">
        <f>M214/G214</f>
        <v>0.25</v>
      </c>
      <c r="O214" s="8">
        <v>18</v>
      </c>
      <c r="P214" s="12">
        <f>O214/G214</f>
        <v>0.45</v>
      </c>
      <c r="Q214" s="8">
        <v>18</v>
      </c>
      <c r="R214" s="12">
        <f>Q214/G214</f>
        <v>0.45</v>
      </c>
      <c r="S214" s="8">
        <v>5</v>
      </c>
      <c r="T214" s="8">
        <v>0</v>
      </c>
      <c r="U214" s="8">
        <v>1</v>
      </c>
      <c r="V214" s="8"/>
      <c r="W214" s="8">
        <v>1</v>
      </c>
      <c r="X214" s="8">
        <v>0</v>
      </c>
      <c r="Y214" s="17">
        <f>IF(T214&gt;0,"YES",T214)</f>
        <v>0</v>
      </c>
      <c r="Z214" s="17" t="str">
        <f>IF(U214&gt;0,"YES",U214)</f>
        <v>YES</v>
      </c>
      <c r="AA214" s="17">
        <f>IF(V214&gt;0,"YES",V214)</f>
        <v>0</v>
      </c>
      <c r="AB214" s="17" t="str">
        <f>IF(W214&gt;0,"YES",W214)</f>
        <v>YES</v>
      </c>
      <c r="AC214" s="17">
        <f>IF(X214&gt;0,"YES",X214)</f>
        <v>0</v>
      </c>
      <c r="AD214" s="8">
        <v>13</v>
      </c>
      <c r="AE214" s="12">
        <f>AD214/G214</f>
        <v>0.32500000000000001</v>
      </c>
      <c r="AF214" s="19">
        <f>IF(G214&gt;=35,1,0)</f>
        <v>1</v>
      </c>
      <c r="AG214" s="19">
        <f>IF(OR(I214&gt;=0.095,H214&gt;=10),1,0)</f>
        <v>1</v>
      </c>
      <c r="AH214" s="19">
        <f>IF(L214&gt;=0.495,1,0)</f>
        <v>0</v>
      </c>
      <c r="AI214" s="19">
        <f>IF(N214&gt;=0.395,1,0)</f>
        <v>0</v>
      </c>
      <c r="AJ214" s="19">
        <f>IF(P214&gt;=0.695,1,0)</f>
        <v>0</v>
      </c>
      <c r="AK214" s="19">
        <f>IF(R214&gt;=0.495,1,0)</f>
        <v>0</v>
      </c>
      <c r="AL214" s="19">
        <f>IF(S214&gt;=3,1,0)</f>
        <v>1</v>
      </c>
      <c r="AM214" s="8">
        <f>IF(OR(Y214="YES",Z214="YES",AA214="YES"),1,0)</f>
        <v>1</v>
      </c>
      <c r="AN214" s="8">
        <f>IF(OR(AB214="YES",AC214="YES"),1,0)</f>
        <v>1</v>
      </c>
      <c r="AO214" s="8">
        <f>IF(AE214&gt;=0.59,1,0)</f>
        <v>0</v>
      </c>
      <c r="AP214" s="8">
        <f>SUM(AF214:AO214)</f>
        <v>5</v>
      </c>
    </row>
    <row r="215" spans="1:42" hidden="1" x14ac:dyDescent="0.25">
      <c r="A215" s="8" t="s">
        <v>2337</v>
      </c>
      <c r="B215" s="8" t="s">
        <v>2367</v>
      </c>
      <c r="C215" s="9" t="s">
        <v>1966</v>
      </c>
      <c r="D215" s="10" t="s">
        <v>1776</v>
      </c>
      <c r="E215" s="8" t="s">
        <v>1777</v>
      </c>
      <c r="F215" s="11">
        <v>26</v>
      </c>
      <c r="G215" s="11">
        <v>34</v>
      </c>
      <c r="H215" s="11">
        <f>G215-F215</f>
        <v>8</v>
      </c>
      <c r="I215" s="52">
        <f>H215/F215</f>
        <v>0.30769230769230771</v>
      </c>
      <c r="J215" s="11">
        <v>11</v>
      </c>
      <c r="K215" s="11">
        <v>12</v>
      </c>
      <c r="L215" s="14">
        <f>IFERROR(K215/J215,"0%")</f>
        <v>1.0909090909090908</v>
      </c>
      <c r="M215" s="8">
        <v>11</v>
      </c>
      <c r="N215" s="12">
        <f>M215/G215</f>
        <v>0.3235294117647059</v>
      </c>
      <c r="O215" s="8">
        <v>26</v>
      </c>
      <c r="P215" s="12">
        <f>O215/G215</f>
        <v>0.76470588235294112</v>
      </c>
      <c r="Q215" s="8">
        <v>14</v>
      </c>
      <c r="R215" s="12">
        <f>Q215/G215</f>
        <v>0.41176470588235292</v>
      </c>
      <c r="S215" s="8">
        <v>3</v>
      </c>
      <c r="T215" s="8">
        <v>0</v>
      </c>
      <c r="U215" s="8">
        <v>0</v>
      </c>
      <c r="V215" s="8"/>
      <c r="W215" s="8">
        <v>0</v>
      </c>
      <c r="X215" s="8">
        <v>0</v>
      </c>
      <c r="Y215" s="17">
        <f>IF(T215&gt;0,"YES",T215)</f>
        <v>0</v>
      </c>
      <c r="Z215" s="17">
        <f>IF(U215&gt;0,"YES",U215)</f>
        <v>0</v>
      </c>
      <c r="AA215" s="17">
        <f>IF(V215&gt;0,"YES",V215)</f>
        <v>0</v>
      </c>
      <c r="AB215" s="17">
        <f>IF(W215&gt;0,"YES",W215)</f>
        <v>0</v>
      </c>
      <c r="AC215" s="17">
        <f>IF(X215&gt;0,"YES",X215)</f>
        <v>0</v>
      </c>
      <c r="AD215" s="8">
        <v>20</v>
      </c>
      <c r="AE215" s="12">
        <f>AD215/G215</f>
        <v>0.58823529411764708</v>
      </c>
      <c r="AF215" s="19">
        <f>IF(G215&gt;=35,1,0)</f>
        <v>0</v>
      </c>
      <c r="AG215" s="19">
        <f>IF(OR(I215&gt;=0.095,H215&gt;=10),1,0)</f>
        <v>1</v>
      </c>
      <c r="AH215" s="19">
        <f>IF(L215&gt;=0.495,1,0)</f>
        <v>1</v>
      </c>
      <c r="AI215" s="19">
        <f>IF(N215&gt;=0.395,1,0)</f>
        <v>0</v>
      </c>
      <c r="AJ215" s="19">
        <f>IF(P215&gt;=0.695,1,0)</f>
        <v>1</v>
      </c>
      <c r="AK215" s="19">
        <f>IF(R215&gt;=0.495,1,0)</f>
        <v>0</v>
      </c>
      <c r="AL215" s="19">
        <f>IF(S215&gt;=3,1,0)</f>
        <v>1</v>
      </c>
      <c r="AM215" s="8">
        <f>IF(OR(Y215="YES",Z215="YES",AA215="YES"),1,0)</f>
        <v>0</v>
      </c>
      <c r="AN215" s="8">
        <f>IF(OR(AB215="YES",AC215="YES"),1,0)</f>
        <v>0</v>
      </c>
      <c r="AO215" s="8">
        <f>IF(AE215&gt;=0.59,1,0)</f>
        <v>0</v>
      </c>
      <c r="AP215" s="8">
        <f>SUM(AF215:AO215)</f>
        <v>4</v>
      </c>
    </row>
    <row r="216" spans="1:42" hidden="1" x14ac:dyDescent="0.25">
      <c r="A216" s="8" t="s">
        <v>2337</v>
      </c>
      <c r="B216" s="8" t="s">
        <v>2367</v>
      </c>
      <c r="C216" s="9" t="s">
        <v>2371</v>
      </c>
      <c r="D216" s="10" t="s">
        <v>1811</v>
      </c>
      <c r="E216" s="8" t="s">
        <v>1812</v>
      </c>
      <c r="F216" s="11">
        <v>42</v>
      </c>
      <c r="G216" s="11">
        <v>32</v>
      </c>
      <c r="H216" s="11">
        <f>G216-F216</f>
        <v>-10</v>
      </c>
      <c r="I216" s="52">
        <f>H216/F216</f>
        <v>-0.23809523809523808</v>
      </c>
      <c r="J216" s="11">
        <v>22</v>
      </c>
      <c r="K216" s="11">
        <v>10</v>
      </c>
      <c r="L216" s="14">
        <f>IFERROR(K216/J216,"0%")</f>
        <v>0.45454545454545453</v>
      </c>
      <c r="M216" s="8">
        <v>19</v>
      </c>
      <c r="N216" s="12">
        <f>M216/G216</f>
        <v>0.59375</v>
      </c>
      <c r="O216" s="8">
        <v>28</v>
      </c>
      <c r="P216" s="12">
        <f>O216/G216</f>
        <v>0.875</v>
      </c>
      <c r="Q216" s="8">
        <v>25</v>
      </c>
      <c r="R216" s="12">
        <f>Q216/G216</f>
        <v>0.78125</v>
      </c>
      <c r="S216" s="8">
        <v>9</v>
      </c>
      <c r="T216" s="8">
        <v>0</v>
      </c>
      <c r="U216" s="8">
        <v>0</v>
      </c>
      <c r="V216" s="8"/>
      <c r="W216" s="8">
        <v>0</v>
      </c>
      <c r="X216" s="8">
        <v>0</v>
      </c>
      <c r="Y216" s="17">
        <f>IF(T216&gt;0,"YES",T216)</f>
        <v>0</v>
      </c>
      <c r="Z216" s="17">
        <f>IF(U216&gt;0,"YES",U216)</f>
        <v>0</v>
      </c>
      <c r="AA216" s="17">
        <f>IF(V216&gt;0,"YES",V216)</f>
        <v>0</v>
      </c>
      <c r="AB216" s="17">
        <f>IF(W216&gt;0,"YES",W216)</f>
        <v>0</v>
      </c>
      <c r="AC216" s="17">
        <f>IF(X216&gt;0,"YES",X216)</f>
        <v>0</v>
      </c>
      <c r="AD216" s="8">
        <v>23</v>
      </c>
      <c r="AE216" s="12">
        <f>AD216/G216</f>
        <v>0.71875</v>
      </c>
      <c r="AF216" s="19">
        <f>IF(G216&gt;=35,1,0)</f>
        <v>0</v>
      </c>
      <c r="AG216" s="19">
        <f>IF(OR(I216&gt;=0.095,H216&gt;=10),1,0)</f>
        <v>0</v>
      </c>
      <c r="AH216" s="19">
        <f>IF(L216&gt;=0.495,1,0)</f>
        <v>0</v>
      </c>
      <c r="AI216" s="19">
        <f>IF(N216&gt;=0.395,1,0)</f>
        <v>1</v>
      </c>
      <c r="AJ216" s="19">
        <f>IF(P216&gt;=0.695,1,0)</f>
        <v>1</v>
      </c>
      <c r="AK216" s="19">
        <f>IF(R216&gt;=0.495,1,0)</f>
        <v>1</v>
      </c>
      <c r="AL216" s="19">
        <f>IF(S216&gt;=3,1,0)</f>
        <v>1</v>
      </c>
      <c r="AM216" s="8">
        <f>IF(OR(Y216="YES",Z216="YES",AA216="YES"),1,0)</f>
        <v>0</v>
      </c>
      <c r="AN216" s="8">
        <f>IF(OR(AB216="YES",AC216="YES"),1,0)</f>
        <v>0</v>
      </c>
      <c r="AO216" s="8">
        <f>IF(AE216&gt;=0.59,1,0)</f>
        <v>1</v>
      </c>
      <c r="AP216" s="8">
        <f>SUM(AF216:AO216)</f>
        <v>5</v>
      </c>
    </row>
    <row r="217" spans="1:42" hidden="1" x14ac:dyDescent="0.25">
      <c r="A217" s="8" t="s">
        <v>2337</v>
      </c>
      <c r="B217" s="8" t="s">
        <v>2367</v>
      </c>
      <c r="C217" s="9" t="s">
        <v>1987</v>
      </c>
      <c r="D217" s="10" t="s">
        <v>1775</v>
      </c>
      <c r="E217" s="8" t="s">
        <v>408</v>
      </c>
      <c r="F217" s="11">
        <v>31</v>
      </c>
      <c r="G217" s="11">
        <v>31</v>
      </c>
      <c r="H217" s="11">
        <f>G217-F217</f>
        <v>0</v>
      </c>
      <c r="I217" s="52">
        <f>H217/F217</f>
        <v>0</v>
      </c>
      <c r="J217" s="11">
        <v>15</v>
      </c>
      <c r="K217" s="11">
        <v>6</v>
      </c>
      <c r="L217" s="14">
        <f>IFERROR(K217/J217,"0%")</f>
        <v>0.4</v>
      </c>
      <c r="M217" s="8">
        <v>11</v>
      </c>
      <c r="N217" s="12">
        <f>M217/G217</f>
        <v>0.35483870967741937</v>
      </c>
      <c r="O217" s="8">
        <v>18</v>
      </c>
      <c r="P217" s="12">
        <f>O217/G217</f>
        <v>0.58064516129032262</v>
      </c>
      <c r="Q217" s="8">
        <v>18</v>
      </c>
      <c r="R217" s="12">
        <f>Q217/G217</f>
        <v>0.58064516129032262</v>
      </c>
      <c r="S217" s="8">
        <v>3</v>
      </c>
      <c r="T217" s="8">
        <v>0</v>
      </c>
      <c r="U217" s="8">
        <v>0</v>
      </c>
      <c r="V217" s="8"/>
      <c r="W217" s="8">
        <v>0</v>
      </c>
      <c r="X217" s="8">
        <v>0</v>
      </c>
      <c r="Y217" s="17">
        <f>IF(T217&gt;0,"YES",T217)</f>
        <v>0</v>
      </c>
      <c r="Z217" s="17">
        <f>IF(U217&gt;0,"YES",U217)</f>
        <v>0</v>
      </c>
      <c r="AA217" s="17">
        <f>IF(V217&gt;0,"YES",V217)</f>
        <v>0</v>
      </c>
      <c r="AB217" s="17">
        <f>IF(W217&gt;0,"YES",W217)</f>
        <v>0</v>
      </c>
      <c r="AC217" s="17">
        <f>IF(X217&gt;0,"YES",X217)</f>
        <v>0</v>
      </c>
      <c r="AD217" s="8">
        <v>14</v>
      </c>
      <c r="AE217" s="12">
        <f>AD217/G217</f>
        <v>0.45161290322580644</v>
      </c>
      <c r="AF217" s="19">
        <f>IF(G217&gt;=35,1,0)</f>
        <v>0</v>
      </c>
      <c r="AG217" s="19">
        <f>IF(OR(I217&gt;=0.095,H217&gt;=10),1,0)</f>
        <v>0</v>
      </c>
      <c r="AH217" s="19">
        <f>IF(L217&gt;=0.495,1,0)</f>
        <v>0</v>
      </c>
      <c r="AI217" s="19">
        <f>IF(N217&gt;=0.395,1,0)</f>
        <v>0</v>
      </c>
      <c r="AJ217" s="19">
        <f>IF(P217&gt;=0.695,1,0)</f>
        <v>0</v>
      </c>
      <c r="AK217" s="19">
        <f>IF(R217&gt;=0.495,1,0)</f>
        <v>1</v>
      </c>
      <c r="AL217" s="19">
        <f>IF(S217&gt;=3,1,0)</f>
        <v>1</v>
      </c>
      <c r="AM217" s="8">
        <f>IF(OR(Y217="YES",Z217="YES",AA217="YES"),1,0)</f>
        <v>0</v>
      </c>
      <c r="AN217" s="8">
        <f>IF(OR(AB217="YES",AC217="YES"),1,0)</f>
        <v>0</v>
      </c>
      <c r="AO217" s="8">
        <f>IF(AE217&gt;=0.59,1,0)</f>
        <v>0</v>
      </c>
      <c r="AP217" s="8">
        <f>SUM(AF217:AO217)</f>
        <v>2</v>
      </c>
    </row>
    <row r="218" spans="1:42" hidden="1" x14ac:dyDescent="0.25">
      <c r="A218" s="8" t="s">
        <v>2337</v>
      </c>
      <c r="B218" s="8" t="s">
        <v>2367</v>
      </c>
      <c r="C218" s="9" t="s">
        <v>2095</v>
      </c>
      <c r="D218" s="10" t="s">
        <v>1771</v>
      </c>
      <c r="E218" s="8" t="s">
        <v>1772</v>
      </c>
      <c r="F218" s="11">
        <v>40</v>
      </c>
      <c r="G218" s="11">
        <v>30</v>
      </c>
      <c r="H218" s="11">
        <f>G218-F218</f>
        <v>-10</v>
      </c>
      <c r="I218" s="52">
        <f>H218/F218</f>
        <v>-0.25</v>
      </c>
      <c r="J218" s="11">
        <v>11</v>
      </c>
      <c r="K218" s="11">
        <v>9</v>
      </c>
      <c r="L218" s="14">
        <f>IFERROR(K218/J218,"0%")</f>
        <v>0.81818181818181823</v>
      </c>
      <c r="M218" s="8">
        <v>11</v>
      </c>
      <c r="N218" s="12">
        <f>M218/G218</f>
        <v>0.36666666666666664</v>
      </c>
      <c r="O218" s="8">
        <v>18</v>
      </c>
      <c r="P218" s="12">
        <f>O218/G218</f>
        <v>0.6</v>
      </c>
      <c r="Q218" s="8">
        <v>14</v>
      </c>
      <c r="R218" s="12">
        <f>Q218/G218</f>
        <v>0.46666666666666667</v>
      </c>
      <c r="S218" s="8">
        <v>7</v>
      </c>
      <c r="T218" s="8">
        <v>0</v>
      </c>
      <c r="U218" s="8">
        <v>0</v>
      </c>
      <c r="V218" s="8"/>
      <c r="W218" s="8">
        <v>0</v>
      </c>
      <c r="X218" s="8">
        <v>0</v>
      </c>
      <c r="Y218" s="17">
        <f>IF(T218&gt;0,"YES",T218)</f>
        <v>0</v>
      </c>
      <c r="Z218" s="17">
        <f>IF(U218&gt;0,"YES",U218)</f>
        <v>0</v>
      </c>
      <c r="AA218" s="17">
        <f>IF(V218&gt;0,"YES",V218)</f>
        <v>0</v>
      </c>
      <c r="AB218" s="17">
        <f>IF(W218&gt;0,"YES",W218)</f>
        <v>0</v>
      </c>
      <c r="AC218" s="17">
        <f>IF(X218&gt;0,"YES",X218)</f>
        <v>0</v>
      </c>
      <c r="AD218" s="8">
        <v>22</v>
      </c>
      <c r="AE218" s="12">
        <f>AD218/G218</f>
        <v>0.73333333333333328</v>
      </c>
      <c r="AF218" s="19">
        <f>IF(G218&gt;=35,1,0)</f>
        <v>0</v>
      </c>
      <c r="AG218" s="19">
        <f>IF(OR(I218&gt;=0.095,H218&gt;=10),1,0)</f>
        <v>0</v>
      </c>
      <c r="AH218" s="19">
        <f>IF(L218&gt;=0.495,1,0)</f>
        <v>1</v>
      </c>
      <c r="AI218" s="19">
        <f>IF(N218&gt;=0.395,1,0)</f>
        <v>0</v>
      </c>
      <c r="AJ218" s="19">
        <f>IF(P218&gt;=0.695,1,0)</f>
        <v>0</v>
      </c>
      <c r="AK218" s="19">
        <f>IF(R218&gt;=0.495,1,0)</f>
        <v>0</v>
      </c>
      <c r="AL218" s="19">
        <f>IF(S218&gt;=3,1,0)</f>
        <v>1</v>
      </c>
      <c r="AM218" s="8">
        <f>IF(OR(Y218="YES",Z218="YES",AA218="YES"),1,0)</f>
        <v>0</v>
      </c>
      <c r="AN218" s="8">
        <f>IF(OR(AB218="YES",AC218="YES"),1,0)</f>
        <v>0</v>
      </c>
      <c r="AO218" s="8">
        <f>IF(AE218&gt;=0.59,1,0)</f>
        <v>1</v>
      </c>
      <c r="AP218" s="8">
        <f>SUM(AF218:AO218)</f>
        <v>3</v>
      </c>
    </row>
    <row r="219" spans="1:42" hidden="1" x14ac:dyDescent="0.25">
      <c r="A219" s="8" t="s">
        <v>2337</v>
      </c>
      <c r="B219" s="8" t="s">
        <v>2367</v>
      </c>
      <c r="C219" s="9" t="s">
        <v>2167</v>
      </c>
      <c r="D219" s="10" t="s">
        <v>1789</v>
      </c>
      <c r="E219" s="8" t="s">
        <v>1790</v>
      </c>
      <c r="F219" s="11">
        <v>21</v>
      </c>
      <c r="G219" s="11">
        <v>28</v>
      </c>
      <c r="H219" s="11">
        <f>G219-F219</f>
        <v>7</v>
      </c>
      <c r="I219" s="52">
        <f>H219/F219</f>
        <v>0.33333333333333331</v>
      </c>
      <c r="J219" s="11">
        <v>9</v>
      </c>
      <c r="K219" s="11">
        <v>5</v>
      </c>
      <c r="L219" s="14">
        <f>IFERROR(K219/J219,"0%")</f>
        <v>0.55555555555555558</v>
      </c>
      <c r="M219" s="8">
        <v>7</v>
      </c>
      <c r="N219" s="12">
        <f>M219/G219</f>
        <v>0.25</v>
      </c>
      <c r="O219" s="8">
        <v>22</v>
      </c>
      <c r="P219" s="12">
        <f>O219/G219</f>
        <v>0.7857142857142857</v>
      </c>
      <c r="Q219" s="8">
        <v>10</v>
      </c>
      <c r="R219" s="12">
        <f>Q219/G219</f>
        <v>0.35714285714285715</v>
      </c>
      <c r="S219" s="8">
        <v>4</v>
      </c>
      <c r="T219" s="8">
        <v>0</v>
      </c>
      <c r="U219" s="8">
        <v>0</v>
      </c>
      <c r="V219" s="8"/>
      <c r="W219" s="8">
        <v>2</v>
      </c>
      <c r="X219" s="8">
        <v>0</v>
      </c>
      <c r="Y219" s="17">
        <f>IF(T219&gt;0,"YES",T219)</f>
        <v>0</v>
      </c>
      <c r="Z219" s="17">
        <f>IF(U219&gt;0,"YES",U219)</f>
        <v>0</v>
      </c>
      <c r="AA219" s="17">
        <f>IF(V219&gt;0,"YES",V219)</f>
        <v>0</v>
      </c>
      <c r="AB219" s="17" t="str">
        <f>IF(W219&gt;0,"YES",W219)</f>
        <v>YES</v>
      </c>
      <c r="AC219" s="17">
        <f>IF(X219&gt;0,"YES",X219)</f>
        <v>0</v>
      </c>
      <c r="AD219" s="8">
        <v>14</v>
      </c>
      <c r="AE219" s="12">
        <f>AD219/G219</f>
        <v>0.5</v>
      </c>
      <c r="AF219" s="19">
        <f>IF(G219&gt;=35,1,0)</f>
        <v>0</v>
      </c>
      <c r="AG219" s="19">
        <f>IF(OR(I219&gt;=0.095,H219&gt;=10),1,0)</f>
        <v>1</v>
      </c>
      <c r="AH219" s="19">
        <f>IF(L219&gt;=0.495,1,0)</f>
        <v>1</v>
      </c>
      <c r="AI219" s="19">
        <f>IF(N219&gt;=0.395,1,0)</f>
        <v>0</v>
      </c>
      <c r="AJ219" s="19">
        <f>IF(P219&gt;=0.695,1,0)</f>
        <v>1</v>
      </c>
      <c r="AK219" s="19">
        <f>IF(R219&gt;=0.495,1,0)</f>
        <v>0</v>
      </c>
      <c r="AL219" s="19">
        <f>IF(S219&gt;=3,1,0)</f>
        <v>1</v>
      </c>
      <c r="AM219" s="8">
        <f>IF(OR(Y219="YES",Z219="YES",AA219="YES"),1,0)</f>
        <v>0</v>
      </c>
      <c r="AN219" s="8">
        <f>IF(OR(AB219="YES",AC219="YES"),1,0)</f>
        <v>1</v>
      </c>
      <c r="AO219" s="8">
        <f>IF(AE219&gt;=0.59,1,0)</f>
        <v>0</v>
      </c>
      <c r="AP219" s="8">
        <f>SUM(AF219:AO219)</f>
        <v>5</v>
      </c>
    </row>
    <row r="220" spans="1:42" hidden="1" x14ac:dyDescent="0.25">
      <c r="A220" s="8" t="s">
        <v>2337</v>
      </c>
      <c r="B220" s="8" t="s">
        <v>2367</v>
      </c>
      <c r="C220" s="9" t="s">
        <v>2112</v>
      </c>
      <c r="D220" s="10" t="s">
        <v>1773</v>
      </c>
      <c r="E220" s="8" t="s">
        <v>1774</v>
      </c>
      <c r="F220" s="11">
        <v>26</v>
      </c>
      <c r="G220" s="11">
        <v>26</v>
      </c>
      <c r="H220" s="11">
        <f>G220-F220</f>
        <v>0</v>
      </c>
      <c r="I220" s="52">
        <f>H220/F220</f>
        <v>0</v>
      </c>
      <c r="J220" s="11">
        <v>12</v>
      </c>
      <c r="K220" s="11">
        <v>3</v>
      </c>
      <c r="L220" s="14">
        <f>IFERROR(K220/J220,"0%")</f>
        <v>0.25</v>
      </c>
      <c r="M220" s="8">
        <v>14</v>
      </c>
      <c r="N220" s="12">
        <f>M220/G220</f>
        <v>0.53846153846153844</v>
      </c>
      <c r="O220" s="8">
        <v>15</v>
      </c>
      <c r="P220" s="12">
        <f>O220/G220</f>
        <v>0.57692307692307687</v>
      </c>
      <c r="Q220" s="8">
        <v>13</v>
      </c>
      <c r="R220" s="12">
        <f>Q220/G220</f>
        <v>0.5</v>
      </c>
      <c r="S220" s="8">
        <v>4</v>
      </c>
      <c r="T220" s="8">
        <v>0</v>
      </c>
      <c r="U220" s="8">
        <v>0</v>
      </c>
      <c r="V220" s="8"/>
      <c r="W220" s="8">
        <v>0</v>
      </c>
      <c r="X220" s="8">
        <v>0</v>
      </c>
      <c r="Y220" s="17">
        <f>IF(T220&gt;0,"YES",T220)</f>
        <v>0</v>
      </c>
      <c r="Z220" s="17">
        <f>IF(U220&gt;0,"YES",U220)</f>
        <v>0</v>
      </c>
      <c r="AA220" s="17">
        <f>IF(V220&gt;0,"YES",V220)</f>
        <v>0</v>
      </c>
      <c r="AB220" s="17">
        <f>IF(W220&gt;0,"YES",W220)</f>
        <v>0</v>
      </c>
      <c r="AC220" s="17">
        <f>IF(X220&gt;0,"YES",X220)</f>
        <v>0</v>
      </c>
      <c r="AD220" s="8">
        <v>18</v>
      </c>
      <c r="AE220" s="12">
        <f>AD220/G220</f>
        <v>0.69230769230769229</v>
      </c>
      <c r="AF220" s="19">
        <f>IF(G220&gt;=35,1,0)</f>
        <v>0</v>
      </c>
      <c r="AG220" s="19">
        <f>IF(OR(I220&gt;=0.095,H220&gt;=10),1,0)</f>
        <v>0</v>
      </c>
      <c r="AH220" s="19">
        <f>IF(L220&gt;=0.495,1,0)</f>
        <v>0</v>
      </c>
      <c r="AI220" s="19">
        <f>IF(N220&gt;=0.395,1,0)</f>
        <v>1</v>
      </c>
      <c r="AJ220" s="19">
        <f>IF(P220&gt;=0.695,1,0)</f>
        <v>0</v>
      </c>
      <c r="AK220" s="19">
        <f>IF(R220&gt;=0.495,1,0)</f>
        <v>1</v>
      </c>
      <c r="AL220" s="19">
        <f>IF(S220&gt;=3,1,0)</f>
        <v>1</v>
      </c>
      <c r="AM220" s="8">
        <f>IF(OR(Y220="YES",Z220="YES",AA220="YES"),1,0)</f>
        <v>0</v>
      </c>
      <c r="AN220" s="8">
        <f>IF(OR(AB220="YES",AC220="YES"),1,0)</f>
        <v>0</v>
      </c>
      <c r="AO220" s="8">
        <f>IF(AE220&gt;=0.59,1,0)</f>
        <v>1</v>
      </c>
      <c r="AP220" s="8">
        <f>SUM(AF220:AO220)</f>
        <v>4</v>
      </c>
    </row>
    <row r="221" spans="1:42" hidden="1" x14ac:dyDescent="0.25">
      <c r="A221" s="8" t="s">
        <v>2337</v>
      </c>
      <c r="B221" s="8" t="s">
        <v>2367</v>
      </c>
      <c r="C221" s="9" t="s">
        <v>2323</v>
      </c>
      <c r="D221" s="10" t="s">
        <v>1780</v>
      </c>
      <c r="E221" s="8" t="s">
        <v>180</v>
      </c>
      <c r="F221" s="11">
        <v>28</v>
      </c>
      <c r="G221" s="11">
        <v>25</v>
      </c>
      <c r="H221" s="11">
        <f>G221-F221</f>
        <v>-3</v>
      </c>
      <c r="I221" s="52">
        <f>H221/F221</f>
        <v>-0.10714285714285714</v>
      </c>
      <c r="J221" s="11">
        <v>10</v>
      </c>
      <c r="K221" s="11">
        <v>4</v>
      </c>
      <c r="L221" s="14">
        <f>IFERROR(K221/J221,"0%")</f>
        <v>0.4</v>
      </c>
      <c r="M221" s="8">
        <v>9</v>
      </c>
      <c r="N221" s="12">
        <f>M221/G221</f>
        <v>0.36</v>
      </c>
      <c r="O221" s="8">
        <v>18</v>
      </c>
      <c r="P221" s="12">
        <f>O221/G221</f>
        <v>0.72</v>
      </c>
      <c r="Q221" s="8">
        <v>15</v>
      </c>
      <c r="R221" s="12">
        <f>Q221/G221</f>
        <v>0.6</v>
      </c>
      <c r="S221" s="8">
        <v>3</v>
      </c>
      <c r="T221" s="8">
        <v>0</v>
      </c>
      <c r="U221" s="8">
        <v>1</v>
      </c>
      <c r="V221" s="8"/>
      <c r="W221" s="8">
        <v>1</v>
      </c>
      <c r="X221" s="8">
        <v>0</v>
      </c>
      <c r="Y221" s="17">
        <f>IF(T221&gt;0,"YES",T221)</f>
        <v>0</v>
      </c>
      <c r="Z221" s="17" t="str">
        <f>IF(U221&gt;0,"YES",U221)</f>
        <v>YES</v>
      </c>
      <c r="AA221" s="17">
        <f>IF(V221&gt;0,"YES",V221)</f>
        <v>0</v>
      </c>
      <c r="AB221" s="17" t="str">
        <f>IF(W221&gt;0,"YES",W221)</f>
        <v>YES</v>
      </c>
      <c r="AC221" s="17">
        <f>IF(X221&gt;0,"YES",X221)</f>
        <v>0</v>
      </c>
      <c r="AD221" s="8">
        <v>14</v>
      </c>
      <c r="AE221" s="12">
        <f>AD221/G221</f>
        <v>0.56000000000000005</v>
      </c>
      <c r="AF221" s="19">
        <f>IF(G221&gt;=35,1,0)</f>
        <v>0</v>
      </c>
      <c r="AG221" s="19">
        <f>IF(OR(I221&gt;=0.095,H221&gt;=10),1,0)</f>
        <v>0</v>
      </c>
      <c r="AH221" s="19">
        <f>IF(L221&gt;=0.495,1,0)</f>
        <v>0</v>
      </c>
      <c r="AI221" s="19">
        <f>IF(N221&gt;=0.395,1,0)</f>
        <v>0</v>
      </c>
      <c r="AJ221" s="19">
        <f>IF(P221&gt;=0.695,1,0)</f>
        <v>1</v>
      </c>
      <c r="AK221" s="19">
        <f>IF(R221&gt;=0.495,1,0)</f>
        <v>1</v>
      </c>
      <c r="AL221" s="19">
        <f>IF(S221&gt;=3,1,0)</f>
        <v>1</v>
      </c>
      <c r="AM221" s="8">
        <f>IF(OR(Y221="YES",Z221="YES",AA221="YES"),1,0)</f>
        <v>1</v>
      </c>
      <c r="AN221" s="8">
        <f>IF(OR(AB221="YES",AC221="YES"),1,0)</f>
        <v>1</v>
      </c>
      <c r="AO221" s="8">
        <f>IF(AE221&gt;=0.59,1,0)</f>
        <v>0</v>
      </c>
      <c r="AP221" s="8">
        <f>SUM(AF221:AO221)</f>
        <v>5</v>
      </c>
    </row>
    <row r="222" spans="1:42" hidden="1" x14ac:dyDescent="0.25">
      <c r="A222" s="8" t="s">
        <v>2337</v>
      </c>
      <c r="B222" s="8" t="s">
        <v>2367</v>
      </c>
      <c r="C222" s="9" t="s">
        <v>2309</v>
      </c>
      <c r="D222" s="10" t="s">
        <v>1807</v>
      </c>
      <c r="E222" s="8" t="s">
        <v>1808</v>
      </c>
      <c r="F222" s="11">
        <v>24</v>
      </c>
      <c r="G222" s="11">
        <v>25</v>
      </c>
      <c r="H222" s="11">
        <f>G222-F222</f>
        <v>1</v>
      </c>
      <c r="I222" s="52">
        <f>H222/F222</f>
        <v>4.1666666666666664E-2</v>
      </c>
      <c r="J222" s="11">
        <v>5</v>
      </c>
      <c r="K222" s="11">
        <v>5</v>
      </c>
      <c r="L222" s="14">
        <f>IFERROR(K222/J222,"0%")</f>
        <v>1</v>
      </c>
      <c r="M222" s="8">
        <v>13</v>
      </c>
      <c r="N222" s="12">
        <f>M222/G222</f>
        <v>0.52</v>
      </c>
      <c r="O222" s="8">
        <v>17</v>
      </c>
      <c r="P222" s="12">
        <f>O222/G222</f>
        <v>0.68</v>
      </c>
      <c r="Q222" s="8">
        <v>13</v>
      </c>
      <c r="R222" s="12">
        <f>Q222/G222</f>
        <v>0.52</v>
      </c>
      <c r="S222" s="8">
        <v>4</v>
      </c>
      <c r="T222" s="8">
        <v>0</v>
      </c>
      <c r="U222" s="8">
        <v>0</v>
      </c>
      <c r="V222" s="8"/>
      <c r="W222" s="8">
        <v>2</v>
      </c>
      <c r="X222" s="8">
        <v>0</v>
      </c>
      <c r="Y222" s="17">
        <f>IF(T222&gt;0,"YES",T222)</f>
        <v>0</v>
      </c>
      <c r="Z222" s="17">
        <f>IF(U222&gt;0,"YES",U222)</f>
        <v>0</v>
      </c>
      <c r="AA222" s="17">
        <f>IF(V222&gt;0,"YES",V222)</f>
        <v>0</v>
      </c>
      <c r="AB222" s="17" t="str">
        <f>IF(W222&gt;0,"YES",W222)</f>
        <v>YES</v>
      </c>
      <c r="AC222" s="17">
        <f>IF(X222&gt;0,"YES",X222)</f>
        <v>0</v>
      </c>
      <c r="AD222" s="8">
        <v>10</v>
      </c>
      <c r="AE222" s="12">
        <f>AD222/G222</f>
        <v>0.4</v>
      </c>
      <c r="AF222" s="19">
        <f>IF(G222&gt;=35,1,0)</f>
        <v>0</v>
      </c>
      <c r="AG222" s="19">
        <f>IF(OR(I222&gt;=0.095,H222&gt;=10),1,0)</f>
        <v>0</v>
      </c>
      <c r="AH222" s="19">
        <f>IF(L222&gt;=0.495,1,0)</f>
        <v>1</v>
      </c>
      <c r="AI222" s="19">
        <f>IF(N222&gt;=0.395,1,0)</f>
        <v>1</v>
      </c>
      <c r="AJ222" s="19">
        <f>IF(P222&gt;=0.695,1,0)</f>
        <v>0</v>
      </c>
      <c r="AK222" s="19">
        <f>IF(R222&gt;=0.495,1,0)</f>
        <v>1</v>
      </c>
      <c r="AL222" s="19">
        <f>IF(S222&gt;=3,1,0)</f>
        <v>1</v>
      </c>
      <c r="AM222" s="8">
        <f>IF(OR(Y222="YES",Z222="YES",AA222="YES"),1,0)</f>
        <v>0</v>
      </c>
      <c r="AN222" s="8">
        <f>IF(OR(AB222="YES",AC222="YES"),1,0)</f>
        <v>1</v>
      </c>
      <c r="AO222" s="8">
        <f>IF(AE222&gt;=0.59,1,0)</f>
        <v>0</v>
      </c>
      <c r="AP222" s="8">
        <f>SUM(AF222:AO222)</f>
        <v>5</v>
      </c>
    </row>
    <row r="223" spans="1:42" hidden="1" x14ac:dyDescent="0.25">
      <c r="A223" s="8" t="s">
        <v>2337</v>
      </c>
      <c r="B223" s="8" t="s">
        <v>2367</v>
      </c>
      <c r="C223" s="9" t="s">
        <v>2157</v>
      </c>
      <c r="D223" s="10" t="s">
        <v>1781</v>
      </c>
      <c r="E223" s="8" t="s">
        <v>1782</v>
      </c>
      <c r="F223" s="11">
        <v>26</v>
      </c>
      <c r="G223" s="11">
        <v>23</v>
      </c>
      <c r="H223" s="11">
        <f>G223-F223</f>
        <v>-3</v>
      </c>
      <c r="I223" s="52">
        <f>H223/F223</f>
        <v>-0.11538461538461539</v>
      </c>
      <c r="J223" s="11">
        <v>15</v>
      </c>
      <c r="K223" s="11">
        <v>7</v>
      </c>
      <c r="L223" s="14">
        <f>IFERROR(K223/J223,"0%")</f>
        <v>0.46666666666666667</v>
      </c>
      <c r="M223" s="8">
        <v>8</v>
      </c>
      <c r="N223" s="12">
        <f>M223/G223</f>
        <v>0.34782608695652173</v>
      </c>
      <c r="O223" s="8">
        <v>22</v>
      </c>
      <c r="P223" s="12">
        <f>O223/G223</f>
        <v>0.95652173913043481</v>
      </c>
      <c r="Q223" s="8">
        <v>11</v>
      </c>
      <c r="R223" s="12">
        <f>Q223/G223</f>
        <v>0.47826086956521741</v>
      </c>
      <c r="S223" s="8">
        <v>2</v>
      </c>
      <c r="T223" s="8">
        <v>0</v>
      </c>
      <c r="U223" s="8">
        <v>0</v>
      </c>
      <c r="V223" s="8"/>
      <c r="W223" s="8">
        <v>0</v>
      </c>
      <c r="X223" s="8">
        <v>1</v>
      </c>
      <c r="Y223" s="17">
        <f>IF(T223&gt;0,"YES",T223)</f>
        <v>0</v>
      </c>
      <c r="Z223" s="17">
        <f>IF(U223&gt;0,"YES",U223)</f>
        <v>0</v>
      </c>
      <c r="AA223" s="17">
        <f>IF(V223&gt;0,"YES",V223)</f>
        <v>0</v>
      </c>
      <c r="AB223" s="17">
        <f>IF(W223&gt;0,"YES",W223)</f>
        <v>0</v>
      </c>
      <c r="AC223" s="17" t="str">
        <f>IF(X223&gt;0,"YES",X223)</f>
        <v>YES</v>
      </c>
      <c r="AD223" s="8">
        <v>10</v>
      </c>
      <c r="AE223" s="12">
        <f>AD223/G223</f>
        <v>0.43478260869565216</v>
      </c>
      <c r="AF223" s="19">
        <f>IF(G223&gt;=35,1,0)</f>
        <v>0</v>
      </c>
      <c r="AG223" s="19">
        <f>IF(OR(I223&gt;=0.095,H223&gt;=10),1,0)</f>
        <v>0</v>
      </c>
      <c r="AH223" s="19">
        <f>IF(L223&gt;=0.495,1,0)</f>
        <v>0</v>
      </c>
      <c r="AI223" s="19">
        <f>IF(N223&gt;=0.395,1,0)</f>
        <v>0</v>
      </c>
      <c r="AJ223" s="19">
        <f>IF(P223&gt;=0.695,1,0)</f>
        <v>1</v>
      </c>
      <c r="AK223" s="19">
        <f>IF(R223&gt;=0.495,1,0)</f>
        <v>0</v>
      </c>
      <c r="AL223" s="19">
        <f>IF(S223&gt;=3,1,0)</f>
        <v>0</v>
      </c>
      <c r="AM223" s="8">
        <f>IF(OR(Y223="YES",Z223="YES",AA223="YES"),1,0)</f>
        <v>0</v>
      </c>
      <c r="AN223" s="8">
        <f>IF(OR(AB223="YES",AC223="YES"),1,0)</f>
        <v>1</v>
      </c>
      <c r="AO223" s="8">
        <f>IF(AE223&gt;=0.59,1,0)</f>
        <v>0</v>
      </c>
      <c r="AP223" s="8">
        <f>SUM(AF223:AO223)</f>
        <v>2</v>
      </c>
    </row>
    <row r="224" spans="1:42" x14ac:dyDescent="0.25">
      <c r="A224" s="8" t="s">
        <v>2337</v>
      </c>
      <c r="B224" s="8" t="s">
        <v>2367</v>
      </c>
      <c r="C224" s="9" t="s">
        <v>1986</v>
      </c>
      <c r="D224" s="10" t="s">
        <v>1767</v>
      </c>
      <c r="E224" s="8" t="s">
        <v>1768</v>
      </c>
      <c r="F224" s="11">
        <v>67</v>
      </c>
      <c r="G224" s="11">
        <v>59</v>
      </c>
      <c r="H224" s="11">
        <f>G224-F224</f>
        <v>-8</v>
      </c>
      <c r="I224" s="52">
        <f>H224/F224</f>
        <v>-0.11940298507462686</v>
      </c>
      <c r="J224" s="11">
        <v>29</v>
      </c>
      <c r="K224" s="11">
        <v>12</v>
      </c>
      <c r="L224" s="14">
        <f>IFERROR(K224/J224,"0%")</f>
        <v>0.41379310344827586</v>
      </c>
      <c r="M224" s="8">
        <v>24</v>
      </c>
      <c r="N224" s="12">
        <f>M224/G224</f>
        <v>0.40677966101694918</v>
      </c>
      <c r="O224" s="8">
        <v>33</v>
      </c>
      <c r="P224" s="12">
        <f>O224/G224</f>
        <v>0.55932203389830504</v>
      </c>
      <c r="Q224" s="8">
        <v>35</v>
      </c>
      <c r="R224" s="12">
        <f>Q224/G224</f>
        <v>0.59322033898305082</v>
      </c>
      <c r="S224" s="8">
        <v>8</v>
      </c>
      <c r="T224" s="8">
        <v>0</v>
      </c>
      <c r="U224" s="8">
        <v>1</v>
      </c>
      <c r="V224" s="8"/>
      <c r="W224" s="8">
        <v>1</v>
      </c>
      <c r="X224" s="8">
        <v>1</v>
      </c>
      <c r="Y224" s="17">
        <f>IF(T224&gt;0,"YES",T224)</f>
        <v>0</v>
      </c>
      <c r="Z224" s="17" t="str">
        <f>IF(U224&gt;0,"YES",U224)</f>
        <v>YES</v>
      </c>
      <c r="AA224" s="17">
        <f>IF(V224&gt;0,"YES",V224)</f>
        <v>0</v>
      </c>
      <c r="AB224" s="17" t="str">
        <f>IF(W224&gt;0,"YES",W224)</f>
        <v>YES</v>
      </c>
      <c r="AC224" s="17" t="str">
        <f>IF(X224&gt;0,"YES",X224)</f>
        <v>YES</v>
      </c>
      <c r="AD224" s="8">
        <v>41</v>
      </c>
      <c r="AE224" s="12">
        <f>AD224/G224</f>
        <v>0.69491525423728817</v>
      </c>
      <c r="AF224" s="19">
        <f>IF(G224&gt;=35,1,0)</f>
        <v>1</v>
      </c>
      <c r="AG224" s="19">
        <f>IF(OR(I224&gt;=0.095,H224&gt;=10),1,0)</f>
        <v>0</v>
      </c>
      <c r="AH224" s="19">
        <f>IF(L224&gt;=0.495,1,0)</f>
        <v>0</v>
      </c>
      <c r="AI224" s="19">
        <f>IF(N224&gt;=0.395,1,0)</f>
        <v>1</v>
      </c>
      <c r="AJ224" s="19">
        <f>IF(P224&gt;=0.695,1,0)</f>
        <v>0</v>
      </c>
      <c r="AK224" s="19">
        <f>IF(R224&gt;=0.495,1,0)</f>
        <v>1</v>
      </c>
      <c r="AL224" s="19">
        <f>IF(S224&gt;=3,1,0)</f>
        <v>1</v>
      </c>
      <c r="AM224" s="8">
        <f>IF(OR(Y224="YES",Z224="YES",AA224="YES"),1,0)</f>
        <v>1</v>
      </c>
      <c r="AN224" s="8">
        <f>IF(OR(AB224="YES",AC224="YES"),1,0)</f>
        <v>1</v>
      </c>
      <c r="AO224" s="8">
        <f>IF(AE224&gt;=0.59,1,0)</f>
        <v>1</v>
      </c>
      <c r="AP224" s="8">
        <f>SUM(AF224:AO224)</f>
        <v>7</v>
      </c>
    </row>
    <row r="225" spans="1:42" x14ac:dyDescent="0.25">
      <c r="A225" s="8" t="s">
        <v>2337</v>
      </c>
      <c r="B225" s="8" t="s">
        <v>2367</v>
      </c>
      <c r="C225" s="9" t="s">
        <v>2139</v>
      </c>
      <c r="D225" s="10" t="s">
        <v>1769</v>
      </c>
      <c r="E225" s="8" t="s">
        <v>1770</v>
      </c>
      <c r="F225" s="11">
        <v>36</v>
      </c>
      <c r="G225" s="11">
        <v>26</v>
      </c>
      <c r="H225" s="11">
        <f>G225-F225</f>
        <v>-10</v>
      </c>
      <c r="I225" s="52">
        <f>H225/F225</f>
        <v>-0.27777777777777779</v>
      </c>
      <c r="J225" s="11">
        <v>9</v>
      </c>
      <c r="K225" s="11">
        <v>7</v>
      </c>
      <c r="L225" s="14">
        <f>IFERROR(K225/J225,"0%")</f>
        <v>0.77777777777777779</v>
      </c>
      <c r="M225" s="8">
        <v>14</v>
      </c>
      <c r="N225" s="12">
        <f>M225/G225</f>
        <v>0.53846153846153844</v>
      </c>
      <c r="O225" s="8">
        <v>23</v>
      </c>
      <c r="P225" s="12">
        <f>O225/G225</f>
        <v>0.88461538461538458</v>
      </c>
      <c r="Q225" s="8">
        <v>15</v>
      </c>
      <c r="R225" s="12">
        <f>Q225/G225</f>
        <v>0.57692307692307687</v>
      </c>
      <c r="S225" s="8">
        <v>4</v>
      </c>
      <c r="T225" s="8">
        <v>0</v>
      </c>
      <c r="U225" s="8">
        <v>0</v>
      </c>
      <c r="V225" s="8"/>
      <c r="W225" s="8">
        <v>3</v>
      </c>
      <c r="X225" s="8">
        <v>1</v>
      </c>
      <c r="Y225" s="17">
        <f>IF(T225&gt;0,"YES",T225)</f>
        <v>0</v>
      </c>
      <c r="Z225" s="17">
        <f>IF(U225&gt;0,"YES",U225)</f>
        <v>0</v>
      </c>
      <c r="AA225" s="17">
        <f>IF(V225&gt;0,"YES",V225)</f>
        <v>0</v>
      </c>
      <c r="AB225" s="17" t="str">
        <f>IF(W225&gt;0,"YES",W225)</f>
        <v>YES</v>
      </c>
      <c r="AC225" s="17" t="str">
        <f>IF(X225&gt;0,"YES",X225)</f>
        <v>YES</v>
      </c>
      <c r="AD225" s="8">
        <v>17</v>
      </c>
      <c r="AE225" s="12">
        <f>AD225/G225</f>
        <v>0.65384615384615385</v>
      </c>
      <c r="AF225" s="19">
        <f>IF(G225&gt;=35,1,0)</f>
        <v>0</v>
      </c>
      <c r="AG225" s="19">
        <f>IF(OR(I225&gt;=0.095,H225&gt;=10),1,0)</f>
        <v>0</v>
      </c>
      <c r="AH225" s="19">
        <f>IF(L225&gt;=0.495,1,0)</f>
        <v>1</v>
      </c>
      <c r="AI225" s="19">
        <f>IF(N225&gt;=0.395,1,0)</f>
        <v>1</v>
      </c>
      <c r="AJ225" s="19">
        <f>IF(P225&gt;=0.695,1,0)</f>
        <v>1</v>
      </c>
      <c r="AK225" s="19">
        <f>IF(R225&gt;=0.495,1,0)</f>
        <v>1</v>
      </c>
      <c r="AL225" s="19">
        <f>IF(S225&gt;=3,1,0)</f>
        <v>1</v>
      </c>
      <c r="AM225" s="8">
        <f>IF(OR(Y225="YES",Z225="YES",AA225="YES"),1,0)</f>
        <v>0</v>
      </c>
      <c r="AN225" s="8">
        <f>IF(OR(AB225="YES",AC225="YES"),1,0)</f>
        <v>1</v>
      </c>
      <c r="AO225" s="8">
        <f>IF(AE225&gt;=0.59,1,0)</f>
        <v>1</v>
      </c>
      <c r="AP225" s="8">
        <f>SUM(AF225:AO225)</f>
        <v>7</v>
      </c>
    </row>
    <row r="226" spans="1:42" x14ac:dyDescent="0.25">
      <c r="A226" s="8" t="s">
        <v>2337</v>
      </c>
      <c r="B226" s="8" t="s">
        <v>2367</v>
      </c>
      <c r="C226" s="9" t="s">
        <v>2219</v>
      </c>
      <c r="D226" s="10" t="s">
        <v>1785</v>
      </c>
      <c r="E226" s="8" t="s">
        <v>1786</v>
      </c>
      <c r="F226" s="11">
        <v>61</v>
      </c>
      <c r="G226" s="11">
        <v>48</v>
      </c>
      <c r="H226" s="11">
        <f>G226-F226</f>
        <v>-13</v>
      </c>
      <c r="I226" s="52">
        <f>H226/F226</f>
        <v>-0.21311475409836064</v>
      </c>
      <c r="J226" s="11">
        <v>23</v>
      </c>
      <c r="K226" s="11">
        <v>8</v>
      </c>
      <c r="L226" s="14">
        <f>IFERROR(K226/J226,"0%")</f>
        <v>0.34782608695652173</v>
      </c>
      <c r="M226" s="8">
        <v>17</v>
      </c>
      <c r="N226" s="12">
        <f>M226/G226</f>
        <v>0.35416666666666669</v>
      </c>
      <c r="O226" s="8">
        <v>34</v>
      </c>
      <c r="P226" s="12">
        <f>O226/G226</f>
        <v>0.70833333333333337</v>
      </c>
      <c r="Q226" s="8">
        <v>20</v>
      </c>
      <c r="R226" s="12">
        <f>Q226/G226</f>
        <v>0.41666666666666669</v>
      </c>
      <c r="S226" s="8">
        <v>9</v>
      </c>
      <c r="T226" s="8">
        <v>0</v>
      </c>
      <c r="U226" s="8">
        <v>1</v>
      </c>
      <c r="V226" s="8"/>
      <c r="W226" s="8">
        <v>1</v>
      </c>
      <c r="X226" s="8">
        <v>1</v>
      </c>
      <c r="Y226" s="17">
        <f>IF(T226&gt;0,"YES",T226)</f>
        <v>0</v>
      </c>
      <c r="Z226" s="17" t="str">
        <f>IF(U226&gt;0,"YES",U226)</f>
        <v>YES</v>
      </c>
      <c r="AA226" s="17">
        <f>IF(V226&gt;0,"YES",V226)</f>
        <v>0</v>
      </c>
      <c r="AB226" s="17" t="str">
        <f>IF(W226&gt;0,"YES",W226)</f>
        <v>YES</v>
      </c>
      <c r="AC226" s="17" t="str">
        <f>IF(X226&gt;0,"YES",X226)</f>
        <v>YES</v>
      </c>
      <c r="AD226" s="8">
        <v>31</v>
      </c>
      <c r="AE226" s="12">
        <f>AD226/G226</f>
        <v>0.64583333333333337</v>
      </c>
      <c r="AF226" s="19">
        <f>IF(G226&gt;=35,1,0)</f>
        <v>1</v>
      </c>
      <c r="AG226" s="19">
        <f>IF(OR(I226&gt;=0.095,H226&gt;=10),1,0)</f>
        <v>0</v>
      </c>
      <c r="AH226" s="19">
        <f>IF(L226&gt;=0.495,1,0)</f>
        <v>0</v>
      </c>
      <c r="AI226" s="19">
        <f>IF(N226&gt;=0.395,1,0)</f>
        <v>0</v>
      </c>
      <c r="AJ226" s="19">
        <f>IF(P226&gt;=0.695,1,0)</f>
        <v>1</v>
      </c>
      <c r="AK226" s="19">
        <f>IF(R226&gt;=0.495,1,0)</f>
        <v>0</v>
      </c>
      <c r="AL226" s="19">
        <f>IF(S226&gt;=3,1,0)</f>
        <v>1</v>
      </c>
      <c r="AM226" s="8">
        <f>IF(OR(Y226="YES",Z226="YES",AA226="YES"),1,0)</f>
        <v>1</v>
      </c>
      <c r="AN226" s="8">
        <f>IF(OR(AB226="YES",AC226="YES"),1,0)</f>
        <v>1</v>
      </c>
      <c r="AO226" s="8">
        <f>IF(AE226&gt;=0.59,1,0)</f>
        <v>1</v>
      </c>
      <c r="AP226" s="8">
        <f>SUM(AF226:AO226)</f>
        <v>6</v>
      </c>
    </row>
    <row r="227" spans="1:42" x14ac:dyDescent="0.25">
      <c r="A227" s="8" t="s">
        <v>2337</v>
      </c>
      <c r="B227" s="8" t="s">
        <v>2367</v>
      </c>
      <c r="C227" s="9" t="s">
        <v>2185</v>
      </c>
      <c r="D227" s="10" t="s">
        <v>1787</v>
      </c>
      <c r="E227" s="8" t="s">
        <v>1788</v>
      </c>
      <c r="F227" s="11">
        <v>84</v>
      </c>
      <c r="G227" s="11">
        <v>90</v>
      </c>
      <c r="H227" s="11">
        <f>G227-F227</f>
        <v>6</v>
      </c>
      <c r="I227" s="52">
        <f>H227/F227</f>
        <v>7.1428571428571425E-2</v>
      </c>
      <c r="J227" s="11">
        <v>42</v>
      </c>
      <c r="K227" s="11">
        <v>22</v>
      </c>
      <c r="L227" s="14">
        <f>IFERROR(K227/J227,"0%")</f>
        <v>0.52380952380952384</v>
      </c>
      <c r="M227" s="8">
        <v>34</v>
      </c>
      <c r="N227" s="12">
        <f>M227/G227</f>
        <v>0.37777777777777777</v>
      </c>
      <c r="O227" s="8">
        <v>71</v>
      </c>
      <c r="P227" s="12">
        <f>O227/G227</f>
        <v>0.78888888888888886</v>
      </c>
      <c r="Q227" s="8">
        <v>51</v>
      </c>
      <c r="R227" s="12">
        <f>Q227/G227</f>
        <v>0.56666666666666665</v>
      </c>
      <c r="S227" s="8">
        <v>12</v>
      </c>
      <c r="T227" s="8">
        <v>0</v>
      </c>
      <c r="U227" s="8">
        <v>0</v>
      </c>
      <c r="V227" s="8"/>
      <c r="W227" s="8">
        <v>0</v>
      </c>
      <c r="X227" s="8">
        <v>2</v>
      </c>
      <c r="Y227" s="17">
        <f>IF(T227&gt;0,"YES",T227)</f>
        <v>0</v>
      </c>
      <c r="Z227" s="17">
        <f>IF(U227&gt;0,"YES",U227)</f>
        <v>0</v>
      </c>
      <c r="AA227" s="17">
        <f>IF(V227&gt;0,"YES",V227)</f>
        <v>0</v>
      </c>
      <c r="AB227" s="17">
        <f>IF(W227&gt;0,"YES",W227)</f>
        <v>0</v>
      </c>
      <c r="AC227" s="17" t="str">
        <f>IF(X227&gt;0,"YES",X227)</f>
        <v>YES</v>
      </c>
      <c r="AD227" s="8">
        <v>82</v>
      </c>
      <c r="AE227" s="12">
        <f>AD227/G227</f>
        <v>0.91111111111111109</v>
      </c>
      <c r="AF227" s="19">
        <f>IF(G227&gt;=35,1,0)</f>
        <v>1</v>
      </c>
      <c r="AG227" s="19">
        <f>IF(OR(I227&gt;=0.095,H227&gt;=10),1,0)</f>
        <v>0</v>
      </c>
      <c r="AH227" s="19">
        <f>IF(L227&gt;=0.495,1,0)</f>
        <v>1</v>
      </c>
      <c r="AI227" s="19">
        <f>IF(N227&gt;=0.395,1,0)</f>
        <v>0</v>
      </c>
      <c r="AJ227" s="19">
        <f>IF(P227&gt;=0.695,1,0)</f>
        <v>1</v>
      </c>
      <c r="AK227" s="19">
        <f>IF(R227&gt;=0.495,1,0)</f>
        <v>1</v>
      </c>
      <c r="AL227" s="19">
        <f>IF(S227&gt;=3,1,0)</f>
        <v>1</v>
      </c>
      <c r="AM227" s="8">
        <f>IF(OR(Y227="YES",Z227="YES",AA227="YES"),1,0)</f>
        <v>0</v>
      </c>
      <c r="AN227" s="8">
        <f>IF(OR(AB227="YES",AC227="YES"),1,0)</f>
        <v>1</v>
      </c>
      <c r="AO227" s="8">
        <f>IF(AE227&gt;=0.59,1,0)</f>
        <v>1</v>
      </c>
      <c r="AP227" s="8">
        <f>SUM(AF227:AO227)</f>
        <v>7</v>
      </c>
    </row>
    <row r="228" spans="1:42" x14ac:dyDescent="0.25">
      <c r="A228" s="8" t="s">
        <v>2337</v>
      </c>
      <c r="B228" s="8" t="s">
        <v>2367</v>
      </c>
      <c r="C228" s="9" t="s">
        <v>2064</v>
      </c>
      <c r="D228" s="10" t="s">
        <v>1799</v>
      </c>
      <c r="E228" s="8" t="s">
        <v>1800</v>
      </c>
      <c r="F228" s="11">
        <v>23</v>
      </c>
      <c r="G228" s="11">
        <v>23</v>
      </c>
      <c r="H228" s="11">
        <f>G228-F228</f>
        <v>0</v>
      </c>
      <c r="I228" s="52">
        <f>H228/F228</f>
        <v>0</v>
      </c>
      <c r="J228" s="11">
        <v>8</v>
      </c>
      <c r="K228" s="11">
        <v>6</v>
      </c>
      <c r="L228" s="14">
        <f>IFERROR(K228/J228,"0%")</f>
        <v>0.75</v>
      </c>
      <c r="M228" s="8">
        <v>18</v>
      </c>
      <c r="N228" s="12">
        <f>M228/G228</f>
        <v>0.78260869565217395</v>
      </c>
      <c r="O228" s="8">
        <v>20</v>
      </c>
      <c r="P228" s="12">
        <f>O228/G228</f>
        <v>0.86956521739130432</v>
      </c>
      <c r="Q228" s="8">
        <v>17</v>
      </c>
      <c r="R228" s="12">
        <f>Q228/G228</f>
        <v>0.73913043478260865</v>
      </c>
      <c r="S228" s="8">
        <v>6</v>
      </c>
      <c r="T228" s="8">
        <v>0</v>
      </c>
      <c r="U228" s="8">
        <v>1</v>
      </c>
      <c r="V228" s="8"/>
      <c r="W228" s="8">
        <v>1</v>
      </c>
      <c r="X228" s="8">
        <v>1</v>
      </c>
      <c r="Y228" s="17">
        <f>IF(T228&gt;0,"YES",T228)</f>
        <v>0</v>
      </c>
      <c r="Z228" s="17" t="str">
        <f>IF(U228&gt;0,"YES",U228)</f>
        <v>YES</v>
      </c>
      <c r="AA228" s="17">
        <f>IF(V228&gt;0,"YES",V228)</f>
        <v>0</v>
      </c>
      <c r="AB228" s="17" t="str">
        <f>IF(W228&gt;0,"YES",W228)</f>
        <v>YES</v>
      </c>
      <c r="AC228" s="17" t="str">
        <f>IF(X228&gt;0,"YES",X228)</f>
        <v>YES</v>
      </c>
      <c r="AD228" s="8">
        <v>17</v>
      </c>
      <c r="AE228" s="12">
        <f>AD228/G228</f>
        <v>0.73913043478260865</v>
      </c>
      <c r="AF228" s="19">
        <f>IF(G228&gt;=35,1,0)</f>
        <v>0</v>
      </c>
      <c r="AG228" s="19">
        <f>IF(OR(I228&gt;=0.095,H228&gt;=10),1,0)</f>
        <v>0</v>
      </c>
      <c r="AH228" s="19">
        <f>IF(L228&gt;=0.495,1,0)</f>
        <v>1</v>
      </c>
      <c r="AI228" s="19">
        <f>IF(N228&gt;=0.395,1,0)</f>
        <v>1</v>
      </c>
      <c r="AJ228" s="19">
        <f>IF(P228&gt;=0.695,1,0)</f>
        <v>1</v>
      </c>
      <c r="AK228" s="19">
        <f>IF(R228&gt;=0.495,1,0)</f>
        <v>1</v>
      </c>
      <c r="AL228" s="19">
        <f>IF(S228&gt;=3,1,0)</f>
        <v>1</v>
      </c>
      <c r="AM228" s="8">
        <f>IF(OR(Y228="YES",Z228="YES",AA228="YES"),1,0)</f>
        <v>1</v>
      </c>
      <c r="AN228" s="8">
        <f>IF(OR(AB228="YES",AC228="YES"),1,0)</f>
        <v>1</v>
      </c>
      <c r="AO228" s="8">
        <f>IF(AE228&gt;=0.59,1,0)</f>
        <v>1</v>
      </c>
      <c r="AP228" s="8">
        <f>SUM(AF228:AO228)</f>
        <v>8</v>
      </c>
    </row>
    <row r="229" spans="1:42" x14ac:dyDescent="0.25">
      <c r="A229" s="8" t="s">
        <v>2337</v>
      </c>
      <c r="B229" s="8" t="s">
        <v>2367</v>
      </c>
      <c r="C229" s="9" t="s">
        <v>2130</v>
      </c>
      <c r="D229" s="10" t="s">
        <v>1803</v>
      </c>
      <c r="E229" s="8" t="s">
        <v>1804</v>
      </c>
      <c r="F229" s="11">
        <v>32</v>
      </c>
      <c r="G229" s="11">
        <v>42</v>
      </c>
      <c r="H229" s="11">
        <f>G229-F229</f>
        <v>10</v>
      </c>
      <c r="I229" s="52">
        <f>H229/F229</f>
        <v>0.3125</v>
      </c>
      <c r="J229" s="11">
        <v>12</v>
      </c>
      <c r="K229" s="11">
        <v>8</v>
      </c>
      <c r="L229" s="14">
        <f>IFERROR(K229/J229,"0%")</f>
        <v>0.66666666666666663</v>
      </c>
      <c r="M229" s="8">
        <v>15</v>
      </c>
      <c r="N229" s="12">
        <f>M229/G229</f>
        <v>0.35714285714285715</v>
      </c>
      <c r="O229" s="8">
        <v>32</v>
      </c>
      <c r="P229" s="12">
        <f>O229/G229</f>
        <v>0.76190476190476186</v>
      </c>
      <c r="Q229" s="8">
        <v>27</v>
      </c>
      <c r="R229" s="12">
        <f>Q229/G229</f>
        <v>0.6428571428571429</v>
      </c>
      <c r="S229" s="8">
        <v>7</v>
      </c>
      <c r="T229" s="8">
        <v>0</v>
      </c>
      <c r="U229" s="8">
        <v>1</v>
      </c>
      <c r="V229" s="8"/>
      <c r="W229" s="8">
        <v>1</v>
      </c>
      <c r="X229" s="8">
        <v>0</v>
      </c>
      <c r="Y229" s="17">
        <f>IF(T229&gt;0,"YES",T229)</f>
        <v>0</v>
      </c>
      <c r="Z229" s="17" t="str">
        <f>IF(U229&gt;0,"YES",U229)</f>
        <v>YES</v>
      </c>
      <c r="AA229" s="17">
        <f>IF(V229&gt;0,"YES",V229)</f>
        <v>0</v>
      </c>
      <c r="AB229" s="17" t="str">
        <f>IF(W229&gt;0,"YES",W229)</f>
        <v>YES</v>
      </c>
      <c r="AC229" s="17">
        <f>IF(X229&gt;0,"YES",X229)</f>
        <v>0</v>
      </c>
      <c r="AD229" s="8">
        <v>17</v>
      </c>
      <c r="AE229" s="12">
        <f>AD229/G229</f>
        <v>0.40476190476190477</v>
      </c>
      <c r="AF229" s="19">
        <f>IF(G229&gt;=35,1,0)</f>
        <v>1</v>
      </c>
      <c r="AG229" s="19">
        <f>IF(OR(I229&gt;=0.095,H229&gt;=10),1,0)</f>
        <v>1</v>
      </c>
      <c r="AH229" s="19">
        <f>IF(L229&gt;=0.495,1,0)</f>
        <v>1</v>
      </c>
      <c r="AI229" s="19">
        <f>IF(N229&gt;=0.395,1,0)</f>
        <v>0</v>
      </c>
      <c r="AJ229" s="19">
        <f>IF(P229&gt;=0.695,1,0)</f>
        <v>1</v>
      </c>
      <c r="AK229" s="19">
        <f>IF(R229&gt;=0.495,1,0)</f>
        <v>1</v>
      </c>
      <c r="AL229" s="19">
        <f>IF(S229&gt;=3,1,0)</f>
        <v>1</v>
      </c>
      <c r="AM229" s="8">
        <f>IF(OR(Y229="YES",Z229="YES",AA229="YES"),1,0)</f>
        <v>1</v>
      </c>
      <c r="AN229" s="8">
        <f>IF(OR(AB229="YES",AC229="YES"),1,0)</f>
        <v>1</v>
      </c>
      <c r="AO229" s="8">
        <f>IF(AE229&gt;=0.59,1,0)</f>
        <v>0</v>
      </c>
      <c r="AP229" s="8">
        <f>SUM(AF229:AO229)</f>
        <v>8</v>
      </c>
    </row>
    <row r="230" spans="1:42" x14ac:dyDescent="0.25">
      <c r="A230" s="8" t="s">
        <v>2337</v>
      </c>
      <c r="B230" s="8" t="s">
        <v>2367</v>
      </c>
      <c r="C230" s="9" t="s">
        <v>2267</v>
      </c>
      <c r="D230" s="10" t="s">
        <v>1815</v>
      </c>
      <c r="E230" s="8" t="s">
        <v>1816</v>
      </c>
      <c r="F230" s="11">
        <v>32</v>
      </c>
      <c r="G230" s="11">
        <v>37</v>
      </c>
      <c r="H230" s="11">
        <f>G230-F230</f>
        <v>5</v>
      </c>
      <c r="I230" s="52">
        <f>H230/F230</f>
        <v>0.15625</v>
      </c>
      <c r="J230" s="11">
        <v>12</v>
      </c>
      <c r="K230" s="11">
        <v>7</v>
      </c>
      <c r="L230" s="14">
        <f>IFERROR(K230/J230,"0%")</f>
        <v>0.58333333333333337</v>
      </c>
      <c r="M230" s="8">
        <v>15</v>
      </c>
      <c r="N230" s="12">
        <f>M230/G230</f>
        <v>0.40540540540540543</v>
      </c>
      <c r="O230" s="8">
        <v>27</v>
      </c>
      <c r="P230" s="12">
        <f>O230/G230</f>
        <v>0.72972972972972971</v>
      </c>
      <c r="Q230" s="8">
        <v>19</v>
      </c>
      <c r="R230" s="12">
        <f>Q230/G230</f>
        <v>0.51351351351351349</v>
      </c>
      <c r="S230" s="8">
        <v>3</v>
      </c>
      <c r="T230" s="8">
        <v>1</v>
      </c>
      <c r="U230" s="8">
        <v>0</v>
      </c>
      <c r="V230" s="8"/>
      <c r="W230" s="8">
        <v>0</v>
      </c>
      <c r="X230" s="8">
        <v>1</v>
      </c>
      <c r="Y230" s="17" t="str">
        <f>IF(T230&gt;0,"YES",T230)</f>
        <v>YES</v>
      </c>
      <c r="Z230" s="17">
        <f>IF(U230&gt;0,"YES",U230)</f>
        <v>0</v>
      </c>
      <c r="AA230" s="17">
        <f>IF(V230&gt;0,"YES",V230)</f>
        <v>0</v>
      </c>
      <c r="AB230" s="17">
        <f>IF(W230&gt;0,"YES",W230)</f>
        <v>0</v>
      </c>
      <c r="AC230" s="17" t="str">
        <f>IF(X230&gt;0,"YES",X230)</f>
        <v>YES</v>
      </c>
      <c r="AD230" s="8">
        <v>23</v>
      </c>
      <c r="AE230" s="12">
        <f>AD230/G230</f>
        <v>0.6216216216216216</v>
      </c>
      <c r="AF230" s="19">
        <f>IF(G230&gt;=35,1,0)</f>
        <v>1</v>
      </c>
      <c r="AG230" s="19">
        <f>IF(OR(I230&gt;=0.095,H230&gt;=10),1,0)</f>
        <v>1</v>
      </c>
      <c r="AH230" s="19">
        <f>IF(L230&gt;=0.495,1,0)</f>
        <v>1</v>
      </c>
      <c r="AI230" s="19">
        <f>IF(N230&gt;=0.395,1,0)</f>
        <v>1</v>
      </c>
      <c r="AJ230" s="19">
        <f>IF(P230&gt;=0.695,1,0)</f>
        <v>1</v>
      </c>
      <c r="AK230" s="19">
        <f>IF(R230&gt;=0.495,1,0)</f>
        <v>1</v>
      </c>
      <c r="AL230" s="19">
        <f>IF(S230&gt;=3,1,0)</f>
        <v>1</v>
      </c>
      <c r="AM230" s="8">
        <f>IF(OR(Y230="YES",Z230="YES",AA230="YES"),1,0)</f>
        <v>1</v>
      </c>
      <c r="AN230" s="8">
        <f>IF(OR(AB230="YES",AC230="YES"),1,0)</f>
        <v>1</v>
      </c>
      <c r="AO230" s="8">
        <f>IF(AE230&gt;=0.59,1,0)</f>
        <v>1</v>
      </c>
      <c r="AP230" s="8">
        <f>SUM(AF230:AO230)</f>
        <v>10</v>
      </c>
    </row>
    <row r="231" spans="1:42" hidden="1" x14ac:dyDescent="0.25">
      <c r="A231" s="8" t="s">
        <v>2337</v>
      </c>
      <c r="B231" s="8" t="s">
        <v>2367</v>
      </c>
      <c r="C231" s="9" t="s">
        <v>2085</v>
      </c>
      <c r="D231" s="10" t="s">
        <v>1795</v>
      </c>
      <c r="E231" s="8" t="s">
        <v>1796</v>
      </c>
      <c r="F231" s="11">
        <v>17</v>
      </c>
      <c r="G231" s="11">
        <v>17</v>
      </c>
      <c r="H231" s="11">
        <f>G231-F231</f>
        <v>0</v>
      </c>
      <c r="I231" s="52">
        <f>H231/F231</f>
        <v>0</v>
      </c>
      <c r="J231" s="11">
        <v>3</v>
      </c>
      <c r="K231" s="11">
        <v>3</v>
      </c>
      <c r="L231" s="14">
        <f>IFERROR(K231/J231,"0%")</f>
        <v>1</v>
      </c>
      <c r="M231" s="8">
        <v>7</v>
      </c>
      <c r="N231" s="12">
        <f>M231/G231</f>
        <v>0.41176470588235292</v>
      </c>
      <c r="O231" s="8">
        <v>15</v>
      </c>
      <c r="P231" s="12">
        <f>O231/G231</f>
        <v>0.88235294117647056</v>
      </c>
      <c r="Q231" s="8">
        <v>8</v>
      </c>
      <c r="R231" s="12">
        <f>Q231/G231</f>
        <v>0.47058823529411764</v>
      </c>
      <c r="S231" s="8">
        <v>4</v>
      </c>
      <c r="T231" s="8">
        <v>0</v>
      </c>
      <c r="U231" s="8">
        <v>0</v>
      </c>
      <c r="V231" s="8"/>
      <c r="W231" s="8">
        <v>0</v>
      </c>
      <c r="X231" s="8">
        <v>0</v>
      </c>
      <c r="Y231" s="17">
        <f>IF(T231&gt;0,"YES",T231)</f>
        <v>0</v>
      </c>
      <c r="Z231" s="17">
        <f>IF(U231&gt;0,"YES",U231)</f>
        <v>0</v>
      </c>
      <c r="AA231" s="17">
        <f>IF(V231&gt;0,"YES",V231)</f>
        <v>0</v>
      </c>
      <c r="AB231" s="17">
        <f>IF(W231&gt;0,"YES",W231)</f>
        <v>0</v>
      </c>
      <c r="AC231" s="17">
        <f>IF(X231&gt;0,"YES",X231)</f>
        <v>0</v>
      </c>
      <c r="AD231" s="8">
        <v>7</v>
      </c>
      <c r="AE231" s="12">
        <f>AD231/G231</f>
        <v>0.41176470588235292</v>
      </c>
      <c r="AF231" s="19">
        <f>IF(G231&gt;=35,1,0)</f>
        <v>0</v>
      </c>
      <c r="AG231" s="19">
        <f>IF(OR(I231&gt;=0.095,H231&gt;=10),1,0)</f>
        <v>0</v>
      </c>
      <c r="AH231" s="19">
        <f>IF(L231&gt;=0.495,1,0)</f>
        <v>1</v>
      </c>
      <c r="AI231" s="19">
        <f>IF(N231&gt;=0.395,1,0)</f>
        <v>1</v>
      </c>
      <c r="AJ231" s="19">
        <f>IF(P231&gt;=0.695,1,0)</f>
        <v>1</v>
      </c>
      <c r="AK231" s="19">
        <f>IF(R231&gt;=0.495,1,0)</f>
        <v>0</v>
      </c>
      <c r="AL231" s="19">
        <f>IF(S231&gt;=3,1,0)</f>
        <v>1</v>
      </c>
      <c r="AM231" s="8">
        <f>IF(OR(Y231="YES",Z231="YES",AA231="YES"),1,0)</f>
        <v>0</v>
      </c>
      <c r="AN231" s="8">
        <f>IF(OR(AB231="YES",AC231="YES"),1,0)</f>
        <v>0</v>
      </c>
      <c r="AO231" s="8">
        <f>IF(AE231&gt;=0.59,1,0)</f>
        <v>0</v>
      </c>
      <c r="AP231" s="8">
        <f>SUM(AF231:AO231)</f>
        <v>4</v>
      </c>
    </row>
    <row r="232" spans="1:42" hidden="1" x14ac:dyDescent="0.25">
      <c r="A232" s="8" t="s">
        <v>2337</v>
      </c>
      <c r="B232" s="8" t="s">
        <v>2367</v>
      </c>
      <c r="C232" s="9" t="s">
        <v>2160</v>
      </c>
      <c r="D232" s="10" t="s">
        <v>1791</v>
      </c>
      <c r="E232" s="8" t="s">
        <v>1792</v>
      </c>
      <c r="F232" s="11">
        <v>11</v>
      </c>
      <c r="G232" s="11">
        <v>16</v>
      </c>
      <c r="H232" s="11">
        <f>G232-F232</f>
        <v>5</v>
      </c>
      <c r="I232" s="52">
        <f>H232/F232</f>
        <v>0.45454545454545453</v>
      </c>
      <c r="J232" s="11">
        <v>1</v>
      </c>
      <c r="K232" s="11">
        <v>1</v>
      </c>
      <c r="L232" s="14">
        <f>IFERROR(K232/J232,"0%")</f>
        <v>1</v>
      </c>
      <c r="M232" s="8">
        <v>8</v>
      </c>
      <c r="N232" s="12">
        <f>M232/G232</f>
        <v>0.5</v>
      </c>
      <c r="O232" s="8">
        <v>7</v>
      </c>
      <c r="P232" s="12">
        <f>O232/G232</f>
        <v>0.4375</v>
      </c>
      <c r="Q232" s="8">
        <v>6</v>
      </c>
      <c r="R232" s="12">
        <f>Q232/G232</f>
        <v>0.375</v>
      </c>
      <c r="S232" s="8">
        <v>3</v>
      </c>
      <c r="T232" s="8">
        <v>0</v>
      </c>
      <c r="U232" s="8">
        <v>0</v>
      </c>
      <c r="V232" s="8"/>
      <c r="W232" s="8">
        <v>3</v>
      </c>
      <c r="X232" s="8">
        <v>0</v>
      </c>
      <c r="Y232" s="17">
        <f>IF(T232&gt;0,"YES",T232)</f>
        <v>0</v>
      </c>
      <c r="Z232" s="17">
        <f>IF(U232&gt;0,"YES",U232)</f>
        <v>0</v>
      </c>
      <c r="AA232" s="17">
        <f>IF(V232&gt;0,"YES",V232)</f>
        <v>0</v>
      </c>
      <c r="AB232" s="17" t="str">
        <f>IF(W232&gt;0,"YES",W232)</f>
        <v>YES</v>
      </c>
      <c r="AC232" s="17">
        <f>IF(X232&gt;0,"YES",X232)</f>
        <v>0</v>
      </c>
      <c r="AD232" s="8">
        <v>8</v>
      </c>
      <c r="AE232" s="12">
        <f>AD232/G232</f>
        <v>0.5</v>
      </c>
      <c r="AF232" s="19">
        <f>IF(G232&gt;=35,1,0)</f>
        <v>0</v>
      </c>
      <c r="AG232" s="19">
        <f>IF(OR(I232&gt;=0.095,H232&gt;=10),1,0)</f>
        <v>1</v>
      </c>
      <c r="AH232" s="19">
        <f>IF(L232&gt;=0.495,1,0)</f>
        <v>1</v>
      </c>
      <c r="AI232" s="19">
        <f>IF(N232&gt;=0.395,1,0)</f>
        <v>1</v>
      </c>
      <c r="AJ232" s="19">
        <f>IF(P232&gt;=0.695,1,0)</f>
        <v>0</v>
      </c>
      <c r="AK232" s="19">
        <f>IF(R232&gt;=0.495,1,0)</f>
        <v>0</v>
      </c>
      <c r="AL232" s="19">
        <f>IF(S232&gt;=3,1,0)</f>
        <v>1</v>
      </c>
      <c r="AM232" s="8">
        <f>IF(OR(Y232="YES",Z232="YES",AA232="YES"),1,0)</f>
        <v>0</v>
      </c>
      <c r="AN232" s="8">
        <f>IF(OR(AB232="YES",AC232="YES"),1,0)</f>
        <v>1</v>
      </c>
      <c r="AO232" s="8">
        <f>IF(AE232&gt;=0.59,1,0)</f>
        <v>0</v>
      </c>
      <c r="AP232" s="8">
        <f>SUM(AF232:AO232)</f>
        <v>5</v>
      </c>
    </row>
    <row r="233" spans="1:42" hidden="1" x14ac:dyDescent="0.25">
      <c r="A233" s="8" t="s">
        <v>2337</v>
      </c>
      <c r="B233" s="8" t="s">
        <v>2367</v>
      </c>
      <c r="C233" s="9" t="s">
        <v>2343</v>
      </c>
      <c r="D233" s="10" t="s">
        <v>1793</v>
      </c>
      <c r="E233" s="8" t="s">
        <v>1794</v>
      </c>
      <c r="F233" s="11">
        <v>14</v>
      </c>
      <c r="G233" s="11">
        <v>13</v>
      </c>
      <c r="H233" s="11">
        <f>G233-F233</f>
        <v>-1</v>
      </c>
      <c r="I233" s="52">
        <f>H233/F233</f>
        <v>-7.1428571428571425E-2</v>
      </c>
      <c r="J233" s="11">
        <v>9</v>
      </c>
      <c r="K233" s="11">
        <v>3</v>
      </c>
      <c r="L233" s="14">
        <f>IFERROR(K233/J233,"0%")</f>
        <v>0.33333333333333331</v>
      </c>
      <c r="M233" s="8">
        <v>2</v>
      </c>
      <c r="N233" s="12">
        <f>M233/G233</f>
        <v>0.15384615384615385</v>
      </c>
      <c r="O233" s="8">
        <v>5</v>
      </c>
      <c r="P233" s="12">
        <f>O233/G233</f>
        <v>0.38461538461538464</v>
      </c>
      <c r="Q233" s="8">
        <v>3</v>
      </c>
      <c r="R233" s="12">
        <f>Q233/G233</f>
        <v>0.23076923076923078</v>
      </c>
      <c r="S233" s="8">
        <v>5</v>
      </c>
      <c r="T233" s="8">
        <v>0</v>
      </c>
      <c r="U233" s="8">
        <v>1</v>
      </c>
      <c r="V233" s="8"/>
      <c r="W233" s="8">
        <v>3</v>
      </c>
      <c r="X233" s="8">
        <v>0</v>
      </c>
      <c r="Y233" s="17">
        <f>IF(T233&gt;0,"YES",T233)</f>
        <v>0</v>
      </c>
      <c r="Z233" s="17" t="str">
        <f>IF(U233&gt;0,"YES",U233)</f>
        <v>YES</v>
      </c>
      <c r="AA233" s="17">
        <f>IF(V233&gt;0,"YES",V233)</f>
        <v>0</v>
      </c>
      <c r="AB233" s="17" t="str">
        <f>IF(W233&gt;0,"YES",W233)</f>
        <v>YES</v>
      </c>
      <c r="AC233" s="17">
        <f>IF(X233&gt;0,"YES",X233)</f>
        <v>0</v>
      </c>
      <c r="AD233" s="8">
        <v>6</v>
      </c>
      <c r="AE233" s="12">
        <f>AD233/G233</f>
        <v>0.46153846153846156</v>
      </c>
      <c r="AF233" s="19">
        <f>IF(G233&gt;=35,1,0)</f>
        <v>0</v>
      </c>
      <c r="AG233" s="19">
        <f>IF(OR(I233&gt;=0.095,H233&gt;=10),1,0)</f>
        <v>0</v>
      </c>
      <c r="AH233" s="19">
        <f>IF(L233&gt;=0.495,1,0)</f>
        <v>0</v>
      </c>
      <c r="AI233" s="19">
        <f>IF(N233&gt;=0.395,1,0)</f>
        <v>0</v>
      </c>
      <c r="AJ233" s="19">
        <f>IF(P233&gt;=0.695,1,0)</f>
        <v>0</v>
      </c>
      <c r="AK233" s="19">
        <f>IF(R233&gt;=0.495,1,0)</f>
        <v>0</v>
      </c>
      <c r="AL233" s="19">
        <f>IF(S233&gt;=3,1,0)</f>
        <v>1</v>
      </c>
      <c r="AM233" s="8">
        <f>IF(OR(Y233="YES",Z233="YES",AA233="YES"),1,0)</f>
        <v>1</v>
      </c>
      <c r="AN233" s="8">
        <f>IF(OR(AB233="YES",AC233="YES"),1,0)</f>
        <v>1</v>
      </c>
      <c r="AO233" s="8">
        <f>IF(AE233&gt;=0.59,1,0)</f>
        <v>0</v>
      </c>
      <c r="AP233" s="8">
        <f>SUM(AF233:AO233)</f>
        <v>3</v>
      </c>
    </row>
    <row r="234" spans="1:42" hidden="1" x14ac:dyDescent="0.25">
      <c r="A234" s="8" t="s">
        <v>2337</v>
      </c>
      <c r="B234" s="8" t="s">
        <v>2367</v>
      </c>
      <c r="C234" s="9" t="s">
        <v>2065</v>
      </c>
      <c r="D234" s="10" t="s">
        <v>1801</v>
      </c>
      <c r="E234" s="8" t="s">
        <v>1802</v>
      </c>
      <c r="F234" s="11">
        <v>18</v>
      </c>
      <c r="G234" s="11">
        <v>13</v>
      </c>
      <c r="H234" s="11">
        <f>G234-F234</f>
        <v>-5</v>
      </c>
      <c r="I234" s="52">
        <f>H234/F234</f>
        <v>-0.27777777777777779</v>
      </c>
      <c r="J234" s="11">
        <v>9</v>
      </c>
      <c r="K234" s="11">
        <v>2</v>
      </c>
      <c r="L234" s="14">
        <f>IFERROR(K234/J234,"0%")</f>
        <v>0.22222222222222221</v>
      </c>
      <c r="M234" s="8">
        <v>5</v>
      </c>
      <c r="N234" s="12">
        <f>M234/G234</f>
        <v>0.38461538461538464</v>
      </c>
      <c r="O234" s="8">
        <v>9</v>
      </c>
      <c r="P234" s="48">
        <f>O234/G234</f>
        <v>0.69230769230769229</v>
      </c>
      <c r="Q234" s="8">
        <v>6</v>
      </c>
      <c r="R234" s="12">
        <f>Q234/G234</f>
        <v>0.46153846153846156</v>
      </c>
      <c r="S234" s="8">
        <v>1</v>
      </c>
      <c r="T234" s="8">
        <v>0</v>
      </c>
      <c r="U234" s="8">
        <v>0</v>
      </c>
      <c r="V234" s="8"/>
      <c r="W234" s="8">
        <v>0</v>
      </c>
      <c r="X234" s="8">
        <v>2</v>
      </c>
      <c r="Y234" s="17">
        <f>IF(T234&gt;0,"YES",T234)</f>
        <v>0</v>
      </c>
      <c r="Z234" s="17">
        <f>IF(U234&gt;0,"YES",U234)</f>
        <v>0</v>
      </c>
      <c r="AA234" s="17">
        <f>IF(V234&gt;0,"YES",V234)</f>
        <v>0</v>
      </c>
      <c r="AB234" s="17">
        <f>IF(W234&gt;0,"YES",W234)</f>
        <v>0</v>
      </c>
      <c r="AC234" s="17" t="str">
        <f>IF(X234&gt;0,"YES",X234)</f>
        <v>YES</v>
      </c>
      <c r="AD234" s="8">
        <v>2</v>
      </c>
      <c r="AE234" s="12">
        <f>AD234/G234</f>
        <v>0.15384615384615385</v>
      </c>
      <c r="AF234" s="19">
        <f>IF(G234&gt;=35,1,0)</f>
        <v>0</v>
      </c>
      <c r="AG234" s="19">
        <f>IF(OR(I234&gt;=0.095,H234&gt;=10),1,0)</f>
        <v>0</v>
      </c>
      <c r="AH234" s="19">
        <f>IF(L234&gt;=0.495,1,0)</f>
        <v>0</v>
      </c>
      <c r="AI234" s="19">
        <f>IF(N234&gt;=0.395,1,0)</f>
        <v>0</v>
      </c>
      <c r="AJ234" s="19">
        <f>IF(P234&gt;=0.69,1,0)</f>
        <v>1</v>
      </c>
      <c r="AK234" s="19">
        <f>IF(R234&gt;=0.495,1,0)</f>
        <v>0</v>
      </c>
      <c r="AL234" s="19">
        <f>IF(S234&gt;=3,1,0)</f>
        <v>0</v>
      </c>
      <c r="AM234" s="8">
        <f>IF(OR(Y234="YES",Z234="YES",AA234="YES"),1,0)</f>
        <v>0</v>
      </c>
      <c r="AN234" s="8">
        <f>IF(OR(AB234="YES",AC234="YES"),1,0)</f>
        <v>1</v>
      </c>
      <c r="AO234" s="8">
        <f>IF(AE234&gt;=0.59,1,0)</f>
        <v>0</v>
      </c>
      <c r="AP234" s="8">
        <f>SUM(AF234:AO234)</f>
        <v>2</v>
      </c>
    </row>
    <row r="235" spans="1:42" hidden="1" x14ac:dyDescent="0.25">
      <c r="A235" s="8" t="s">
        <v>2337</v>
      </c>
      <c r="B235" s="8" t="s">
        <v>2367</v>
      </c>
      <c r="C235" s="9" t="s">
        <v>2369</v>
      </c>
      <c r="D235" s="10" t="s">
        <v>1805</v>
      </c>
      <c r="E235" s="8" t="s">
        <v>1806</v>
      </c>
      <c r="F235" s="11">
        <v>15</v>
      </c>
      <c r="G235" s="11">
        <v>12</v>
      </c>
      <c r="H235" s="11">
        <f>G235-F235</f>
        <v>-3</v>
      </c>
      <c r="I235" s="52">
        <f>H235/F235</f>
        <v>-0.2</v>
      </c>
      <c r="J235" s="11">
        <v>11</v>
      </c>
      <c r="K235" s="11">
        <v>4</v>
      </c>
      <c r="L235" s="14">
        <f>IFERROR(K235/J235,"0%")</f>
        <v>0.36363636363636365</v>
      </c>
      <c r="M235" s="8">
        <v>4</v>
      </c>
      <c r="N235" s="12">
        <f>M235/G235</f>
        <v>0.33333333333333331</v>
      </c>
      <c r="O235" s="8">
        <v>9</v>
      </c>
      <c r="P235" s="12">
        <f>O235/G235</f>
        <v>0.75</v>
      </c>
      <c r="Q235" s="8">
        <v>3</v>
      </c>
      <c r="R235" s="12">
        <f>Q235/G235</f>
        <v>0.25</v>
      </c>
      <c r="S235" s="8">
        <v>0</v>
      </c>
      <c r="T235" s="8">
        <v>0</v>
      </c>
      <c r="U235" s="8">
        <v>0</v>
      </c>
      <c r="V235" s="8"/>
      <c r="W235" s="8">
        <v>0</v>
      </c>
      <c r="X235" s="8">
        <v>0</v>
      </c>
      <c r="Y235" s="17">
        <f>IF(T235&gt;0,"YES",T235)</f>
        <v>0</v>
      </c>
      <c r="Z235" s="17">
        <f>IF(U235&gt;0,"YES",U235)</f>
        <v>0</v>
      </c>
      <c r="AA235" s="17">
        <f>IF(V235&gt;0,"YES",V235)</f>
        <v>0</v>
      </c>
      <c r="AB235" s="17">
        <f>IF(W235&gt;0,"YES",W235)</f>
        <v>0</v>
      </c>
      <c r="AC235" s="17">
        <f>IF(X235&gt;0,"YES",X235)</f>
        <v>0</v>
      </c>
      <c r="AD235" s="8">
        <v>4</v>
      </c>
      <c r="AE235" s="12">
        <f>AD235/G235</f>
        <v>0.33333333333333331</v>
      </c>
      <c r="AF235" s="19">
        <f>IF(G235&gt;=35,1,0)</f>
        <v>0</v>
      </c>
      <c r="AG235" s="19">
        <f>IF(OR(I235&gt;=0.095,H235&gt;=10),1,0)</f>
        <v>0</v>
      </c>
      <c r="AH235" s="19">
        <f>IF(L235&gt;=0.495,1,0)</f>
        <v>0</v>
      </c>
      <c r="AI235" s="19">
        <f>IF(N235&gt;=0.395,1,0)</f>
        <v>0</v>
      </c>
      <c r="AJ235" s="19">
        <f>IF(P235&gt;=0.695,1,0)</f>
        <v>1</v>
      </c>
      <c r="AK235" s="19">
        <f>IF(R235&gt;=0.495,1,0)</f>
        <v>0</v>
      </c>
      <c r="AL235" s="19">
        <f>IF(S235&gt;=3,1,0)</f>
        <v>0</v>
      </c>
      <c r="AM235" s="8">
        <f>IF(OR(Y235="YES",Z235="YES",AA235="YES"),1,0)</f>
        <v>0</v>
      </c>
      <c r="AN235" s="8">
        <f>IF(OR(AB235="YES",AC235="YES"),1,0)</f>
        <v>0</v>
      </c>
      <c r="AO235" s="8">
        <f>IF(AE235&gt;=0.59,1,0)</f>
        <v>0</v>
      </c>
      <c r="AP235" s="8">
        <f>SUM(AF235:AO235)</f>
        <v>1</v>
      </c>
    </row>
    <row r="236" spans="1:42" hidden="1" x14ac:dyDescent="0.25">
      <c r="A236" s="8" t="s">
        <v>2274</v>
      </c>
      <c r="B236" s="8" t="s">
        <v>2317</v>
      </c>
      <c r="C236" s="9" t="s">
        <v>2055</v>
      </c>
      <c r="D236" s="10" t="s">
        <v>1183</v>
      </c>
      <c r="E236" s="8" t="s">
        <v>1184</v>
      </c>
      <c r="F236" s="11">
        <v>38</v>
      </c>
      <c r="G236" s="11">
        <v>51</v>
      </c>
      <c r="H236" s="11">
        <f>G236-F236</f>
        <v>13</v>
      </c>
      <c r="I236" s="52">
        <f>H236/F236</f>
        <v>0.34210526315789475</v>
      </c>
      <c r="J236" s="11">
        <v>17</v>
      </c>
      <c r="K236" s="11">
        <v>13</v>
      </c>
      <c r="L236" s="14">
        <f>IFERROR(K236/J236,"0%")</f>
        <v>0.76470588235294112</v>
      </c>
      <c r="M236" s="8">
        <v>16</v>
      </c>
      <c r="N236" s="12">
        <f>M236/G236</f>
        <v>0.31372549019607843</v>
      </c>
      <c r="O236" s="8">
        <v>34</v>
      </c>
      <c r="P236" s="12">
        <f>O236/G236</f>
        <v>0.66666666666666663</v>
      </c>
      <c r="Q236" s="8">
        <v>17</v>
      </c>
      <c r="R236" s="12">
        <f>Q236/G236</f>
        <v>0.33333333333333331</v>
      </c>
      <c r="S236" s="8">
        <v>3</v>
      </c>
      <c r="T236" s="8">
        <v>0</v>
      </c>
      <c r="U236" s="8">
        <v>0</v>
      </c>
      <c r="V236" s="8"/>
      <c r="W236" s="8">
        <v>0</v>
      </c>
      <c r="X236" s="8">
        <v>0</v>
      </c>
      <c r="Y236" s="17">
        <f>IF(T236&gt;0,"YES",T236)</f>
        <v>0</v>
      </c>
      <c r="Z236" s="17">
        <f>IF(U236&gt;0,"YES",U236)</f>
        <v>0</v>
      </c>
      <c r="AA236" s="17">
        <f>IF(V236&gt;0,"YES",V236)</f>
        <v>0</v>
      </c>
      <c r="AB236" s="17">
        <f>IF(W236&gt;0,"YES",W236)</f>
        <v>0</v>
      </c>
      <c r="AC236" s="17">
        <f>IF(X236&gt;0,"YES",X236)</f>
        <v>0</v>
      </c>
      <c r="AD236" s="8">
        <v>23</v>
      </c>
      <c r="AE236" s="12">
        <f>AD236/G236</f>
        <v>0.45098039215686275</v>
      </c>
      <c r="AF236" s="19">
        <f>IF(G236&gt;=35,1,0)</f>
        <v>1</v>
      </c>
      <c r="AG236" s="19">
        <f>IF(OR(I236&gt;=0.095,H236&gt;=10),1,0)</f>
        <v>1</v>
      </c>
      <c r="AH236" s="19">
        <f>IF(L236&gt;=0.495,1,0)</f>
        <v>1</v>
      </c>
      <c r="AI236" s="19">
        <f>IF(N236&gt;=0.395,1,0)</f>
        <v>0</v>
      </c>
      <c r="AJ236" s="19">
        <f>IF(P236&gt;=0.695,1,0)</f>
        <v>0</v>
      </c>
      <c r="AK236" s="19">
        <f>IF(R236&gt;=0.495,1,0)</f>
        <v>0</v>
      </c>
      <c r="AL236" s="19">
        <f>IF(S236&gt;=3,1,0)</f>
        <v>1</v>
      </c>
      <c r="AM236" s="8">
        <f>IF(OR(Y236="YES",Z236="YES",AA236="YES"),1,0)</f>
        <v>0</v>
      </c>
      <c r="AN236" s="8">
        <f>IF(OR(AB236="YES",AC236="YES"),1,0)</f>
        <v>0</v>
      </c>
      <c r="AO236" s="8">
        <f>IF(AE236&gt;=0.59,1,0)</f>
        <v>0</v>
      </c>
      <c r="AP236" s="8">
        <f>SUM(AF236:AO236)</f>
        <v>4</v>
      </c>
    </row>
    <row r="237" spans="1:42" hidden="1" x14ac:dyDescent="0.25">
      <c r="A237" s="8" t="s">
        <v>2274</v>
      </c>
      <c r="B237" s="8" t="s">
        <v>2317</v>
      </c>
      <c r="C237" s="9" t="s">
        <v>2173</v>
      </c>
      <c r="D237" s="10" t="s">
        <v>1189</v>
      </c>
      <c r="E237" s="8" t="s">
        <v>1190</v>
      </c>
      <c r="F237" s="11">
        <v>43</v>
      </c>
      <c r="G237" s="11">
        <v>40</v>
      </c>
      <c r="H237" s="11">
        <f>G237-F237</f>
        <v>-3</v>
      </c>
      <c r="I237" s="52">
        <f>H237/F237</f>
        <v>-6.9767441860465115E-2</v>
      </c>
      <c r="J237" s="11">
        <v>28</v>
      </c>
      <c r="K237" s="11">
        <v>12</v>
      </c>
      <c r="L237" s="14">
        <f>IFERROR(K237/J237,"0%")</f>
        <v>0.42857142857142855</v>
      </c>
      <c r="M237" s="8">
        <v>15</v>
      </c>
      <c r="N237" s="12">
        <f>M237/G237</f>
        <v>0.375</v>
      </c>
      <c r="O237" s="8">
        <v>26</v>
      </c>
      <c r="P237" s="12">
        <f>O237/G237</f>
        <v>0.65</v>
      </c>
      <c r="Q237" s="8">
        <v>18</v>
      </c>
      <c r="R237" s="12">
        <f>Q237/G237</f>
        <v>0.45</v>
      </c>
      <c r="S237" s="8">
        <v>6</v>
      </c>
      <c r="T237" s="8">
        <v>0</v>
      </c>
      <c r="U237" s="8">
        <v>0</v>
      </c>
      <c r="V237" s="8"/>
      <c r="W237" s="8">
        <v>0</v>
      </c>
      <c r="X237" s="8">
        <v>0</v>
      </c>
      <c r="Y237" s="17">
        <f>IF(T237&gt;0,"YES",T237)</f>
        <v>0</v>
      </c>
      <c r="Z237" s="17">
        <f>IF(U237&gt;0,"YES",U237)</f>
        <v>0</v>
      </c>
      <c r="AA237" s="17">
        <f>IF(V237&gt;0,"YES",V237)</f>
        <v>0</v>
      </c>
      <c r="AB237" s="17">
        <f>IF(W237&gt;0,"YES",W237)</f>
        <v>0</v>
      </c>
      <c r="AC237" s="17">
        <f>IF(X237&gt;0,"YES",X237)</f>
        <v>0</v>
      </c>
      <c r="AD237" s="8">
        <v>15</v>
      </c>
      <c r="AE237" s="12">
        <f>AD237/G237</f>
        <v>0.375</v>
      </c>
      <c r="AF237" s="19">
        <f>IF(G237&gt;=35,1,0)</f>
        <v>1</v>
      </c>
      <c r="AG237" s="19">
        <f>IF(OR(I237&gt;=0.095,H237&gt;=10),1,0)</f>
        <v>0</v>
      </c>
      <c r="AH237" s="19">
        <f>IF(L237&gt;=0.495,1,0)</f>
        <v>0</v>
      </c>
      <c r="AI237" s="19">
        <f>IF(N237&gt;=0.395,1,0)</f>
        <v>0</v>
      </c>
      <c r="AJ237" s="19">
        <f>IF(P237&gt;=0.695,1,0)</f>
        <v>0</v>
      </c>
      <c r="AK237" s="19">
        <f>IF(R237&gt;=0.495,1,0)</f>
        <v>0</v>
      </c>
      <c r="AL237" s="19">
        <f>IF(S237&gt;=3,1,0)</f>
        <v>1</v>
      </c>
      <c r="AM237" s="8">
        <f>IF(OR(Y237="YES",Z237="YES",AA237="YES"),1,0)</f>
        <v>0</v>
      </c>
      <c r="AN237" s="8">
        <f>IF(OR(AB237="YES",AC237="YES"),1,0)</f>
        <v>0</v>
      </c>
      <c r="AO237" s="8">
        <f>IF(AE237&gt;=0.59,1,0)</f>
        <v>0</v>
      </c>
      <c r="AP237" s="8">
        <f>SUM(AF237:AO237)</f>
        <v>2</v>
      </c>
    </row>
    <row r="238" spans="1:42" hidden="1" x14ac:dyDescent="0.25">
      <c r="A238" s="8" t="s">
        <v>2274</v>
      </c>
      <c r="B238" s="8" t="s">
        <v>2317</v>
      </c>
      <c r="C238" s="9" t="s">
        <v>2163</v>
      </c>
      <c r="D238" s="10" t="s">
        <v>1181</v>
      </c>
      <c r="E238" s="8" t="s">
        <v>1182</v>
      </c>
      <c r="F238" s="11">
        <v>40</v>
      </c>
      <c r="G238" s="11">
        <v>36</v>
      </c>
      <c r="H238" s="11">
        <f>G238-F238</f>
        <v>-4</v>
      </c>
      <c r="I238" s="52">
        <f>H238/F238</f>
        <v>-0.1</v>
      </c>
      <c r="J238" s="11">
        <v>53</v>
      </c>
      <c r="K238" s="11">
        <v>10</v>
      </c>
      <c r="L238" s="14">
        <f>IFERROR(K238/J238,"0%")</f>
        <v>0.18867924528301888</v>
      </c>
      <c r="M238" s="8">
        <v>23</v>
      </c>
      <c r="N238" s="12">
        <f>M238/G238</f>
        <v>0.63888888888888884</v>
      </c>
      <c r="O238" s="8">
        <v>16</v>
      </c>
      <c r="P238" s="12">
        <f>O238/G238</f>
        <v>0.44444444444444442</v>
      </c>
      <c r="Q238" s="8">
        <v>16</v>
      </c>
      <c r="R238" s="12">
        <f>Q238/G238</f>
        <v>0.44444444444444442</v>
      </c>
      <c r="S238" s="8">
        <v>2</v>
      </c>
      <c r="T238" s="8">
        <v>0</v>
      </c>
      <c r="U238" s="8">
        <v>0</v>
      </c>
      <c r="V238" s="8"/>
      <c r="W238" s="8">
        <v>0</v>
      </c>
      <c r="X238" s="8">
        <v>0</v>
      </c>
      <c r="Y238" s="17">
        <f>IF(T238&gt;0,"YES",T238)</f>
        <v>0</v>
      </c>
      <c r="Z238" s="17">
        <f>IF(U238&gt;0,"YES",U238)</f>
        <v>0</v>
      </c>
      <c r="AA238" s="17">
        <f>IF(V238&gt;0,"YES",V238)</f>
        <v>0</v>
      </c>
      <c r="AB238" s="17">
        <f>IF(W238&gt;0,"YES",W238)</f>
        <v>0</v>
      </c>
      <c r="AC238" s="17">
        <f>IF(X238&gt;0,"YES",X238)</f>
        <v>0</v>
      </c>
      <c r="AD238" s="8">
        <v>25</v>
      </c>
      <c r="AE238" s="12">
        <f>AD238/G238</f>
        <v>0.69444444444444442</v>
      </c>
      <c r="AF238" s="19">
        <f>IF(G238&gt;=35,1,0)</f>
        <v>1</v>
      </c>
      <c r="AG238" s="19">
        <f>IF(OR(I238&gt;=0.095,H238&gt;=10),1,0)</f>
        <v>0</v>
      </c>
      <c r="AH238" s="19">
        <f>IF(L238&gt;=0.495,1,0)</f>
        <v>0</v>
      </c>
      <c r="AI238" s="19">
        <f>IF(N238&gt;=0.395,1,0)</f>
        <v>1</v>
      </c>
      <c r="AJ238" s="19">
        <f>IF(P238&gt;=0.695,1,0)</f>
        <v>0</v>
      </c>
      <c r="AK238" s="19">
        <f>IF(R238&gt;=0.495,1,0)</f>
        <v>0</v>
      </c>
      <c r="AL238" s="19">
        <f>IF(S238&gt;=3,1,0)</f>
        <v>0</v>
      </c>
      <c r="AM238" s="8">
        <f>IF(OR(Y238="YES",Z238="YES",AA238="YES"),1,0)</f>
        <v>0</v>
      </c>
      <c r="AN238" s="8">
        <f>IF(OR(AB238="YES",AC238="YES"),1,0)</f>
        <v>0</v>
      </c>
      <c r="AO238" s="8">
        <f>IF(AE238&gt;=0.59,1,0)</f>
        <v>1</v>
      </c>
      <c r="AP238" s="8">
        <f>SUM(AF238:AO238)</f>
        <v>3</v>
      </c>
    </row>
    <row r="239" spans="1:42" hidden="1" x14ac:dyDescent="0.25">
      <c r="A239" s="8" t="s">
        <v>2274</v>
      </c>
      <c r="B239" s="8" t="s">
        <v>2317</v>
      </c>
      <c r="C239" s="9" t="s">
        <v>2017</v>
      </c>
      <c r="D239" s="10" t="s">
        <v>1191</v>
      </c>
      <c r="E239" s="8" t="s">
        <v>1192</v>
      </c>
      <c r="F239" s="11">
        <v>36</v>
      </c>
      <c r="G239" s="11">
        <v>34</v>
      </c>
      <c r="H239" s="11">
        <f>G239-F239</f>
        <v>-2</v>
      </c>
      <c r="I239" s="52">
        <f>H239/F239</f>
        <v>-5.5555555555555552E-2</v>
      </c>
      <c r="J239" s="11">
        <v>20</v>
      </c>
      <c r="K239" s="11">
        <v>9</v>
      </c>
      <c r="L239" s="14">
        <f>IFERROR(K239/J239,"0%")</f>
        <v>0.45</v>
      </c>
      <c r="M239" s="8">
        <v>14</v>
      </c>
      <c r="N239" s="12">
        <f>M239/G239</f>
        <v>0.41176470588235292</v>
      </c>
      <c r="O239" s="8">
        <v>26</v>
      </c>
      <c r="P239" s="12">
        <f>O239/G239</f>
        <v>0.76470588235294112</v>
      </c>
      <c r="Q239" s="8">
        <v>9</v>
      </c>
      <c r="R239" s="12">
        <f>Q239/G239</f>
        <v>0.26470588235294118</v>
      </c>
      <c r="S239" s="8">
        <v>7</v>
      </c>
      <c r="T239" s="8">
        <v>0</v>
      </c>
      <c r="U239" s="8">
        <v>0</v>
      </c>
      <c r="V239" s="8"/>
      <c r="W239" s="8">
        <v>0</v>
      </c>
      <c r="X239" s="8">
        <v>1</v>
      </c>
      <c r="Y239" s="17">
        <f>IF(T239&gt;0,"YES",T239)</f>
        <v>0</v>
      </c>
      <c r="Z239" s="17">
        <f>IF(U239&gt;0,"YES",U239)</f>
        <v>0</v>
      </c>
      <c r="AA239" s="17">
        <f>IF(V239&gt;0,"YES",V239)</f>
        <v>0</v>
      </c>
      <c r="AB239" s="17">
        <f>IF(W239&gt;0,"YES",W239)</f>
        <v>0</v>
      </c>
      <c r="AC239" s="17" t="str">
        <f>IF(X239&gt;0,"YES",X239)</f>
        <v>YES</v>
      </c>
      <c r="AD239" s="8">
        <v>11</v>
      </c>
      <c r="AE239" s="12">
        <f>AD239/G239</f>
        <v>0.3235294117647059</v>
      </c>
      <c r="AF239" s="19">
        <f>IF(G239&gt;=35,1,0)</f>
        <v>0</v>
      </c>
      <c r="AG239" s="19">
        <f>IF(OR(I239&gt;=0.095,H239&gt;=10),1,0)</f>
        <v>0</v>
      </c>
      <c r="AH239" s="19">
        <f>IF(L239&gt;=0.495,1,0)</f>
        <v>0</v>
      </c>
      <c r="AI239" s="19">
        <f>IF(N239&gt;=0.395,1,0)</f>
        <v>1</v>
      </c>
      <c r="AJ239" s="19">
        <f>IF(P239&gt;=0.695,1,0)</f>
        <v>1</v>
      </c>
      <c r="AK239" s="19">
        <f>IF(R239&gt;=0.495,1,0)</f>
        <v>0</v>
      </c>
      <c r="AL239" s="19">
        <f>IF(S239&gt;=3,1,0)</f>
        <v>1</v>
      </c>
      <c r="AM239" s="8">
        <f>IF(OR(Y239="YES",Z239="YES",AA239="YES"),1,0)</f>
        <v>0</v>
      </c>
      <c r="AN239" s="8">
        <f>IF(OR(AB239="YES",AC239="YES"),1,0)</f>
        <v>1</v>
      </c>
      <c r="AO239" s="8">
        <f>IF(AE239&gt;=0.59,1,0)</f>
        <v>0</v>
      </c>
      <c r="AP239" s="8">
        <f>SUM(AF239:AO239)</f>
        <v>4</v>
      </c>
    </row>
    <row r="240" spans="1:42" hidden="1" x14ac:dyDescent="0.25">
      <c r="A240" s="8" t="s">
        <v>2274</v>
      </c>
      <c r="B240" s="8" t="s">
        <v>2317</v>
      </c>
      <c r="C240" s="9" t="s">
        <v>1966</v>
      </c>
      <c r="D240" s="10" t="s">
        <v>1193</v>
      </c>
      <c r="E240" s="8" t="s">
        <v>1194</v>
      </c>
      <c r="F240" s="11">
        <v>34</v>
      </c>
      <c r="G240" s="11">
        <v>34</v>
      </c>
      <c r="H240" s="11">
        <f>G240-F240</f>
        <v>0</v>
      </c>
      <c r="I240" s="52">
        <f>H240/F240</f>
        <v>0</v>
      </c>
      <c r="J240" s="11">
        <v>13</v>
      </c>
      <c r="K240" s="11">
        <v>4</v>
      </c>
      <c r="L240" s="14">
        <f>IFERROR(K240/J240,"0%")</f>
        <v>0.30769230769230771</v>
      </c>
      <c r="M240" s="8">
        <v>12</v>
      </c>
      <c r="N240" s="12">
        <f>M240/G240</f>
        <v>0.35294117647058826</v>
      </c>
      <c r="O240" s="8">
        <v>19</v>
      </c>
      <c r="P240" s="12">
        <f>O240/G240</f>
        <v>0.55882352941176472</v>
      </c>
      <c r="Q240" s="8">
        <v>17</v>
      </c>
      <c r="R240" s="12">
        <f>Q240/G240</f>
        <v>0.5</v>
      </c>
      <c r="S240" s="8">
        <v>3</v>
      </c>
      <c r="T240" s="8">
        <v>0</v>
      </c>
      <c r="U240" s="8">
        <v>0</v>
      </c>
      <c r="V240" s="8"/>
      <c r="W240" s="8">
        <v>0</v>
      </c>
      <c r="X240" s="8">
        <v>0</v>
      </c>
      <c r="Y240" s="17">
        <f>IF(T240&gt;0,"YES",T240)</f>
        <v>0</v>
      </c>
      <c r="Z240" s="17">
        <f>IF(U240&gt;0,"YES",U240)</f>
        <v>0</v>
      </c>
      <c r="AA240" s="17">
        <f>IF(V240&gt;0,"YES",V240)</f>
        <v>0</v>
      </c>
      <c r="AB240" s="17">
        <f>IF(W240&gt;0,"YES",W240)</f>
        <v>0</v>
      </c>
      <c r="AC240" s="17">
        <f>IF(X240&gt;0,"YES",X240)</f>
        <v>0</v>
      </c>
      <c r="AD240" s="8">
        <v>5</v>
      </c>
      <c r="AE240" s="12">
        <f>AD240/G240</f>
        <v>0.14705882352941177</v>
      </c>
      <c r="AF240" s="19">
        <f>IF(G240&gt;=35,1,0)</f>
        <v>0</v>
      </c>
      <c r="AG240" s="19">
        <f>IF(OR(I240&gt;=0.095,H240&gt;=10),1,0)</f>
        <v>0</v>
      </c>
      <c r="AH240" s="19">
        <f>IF(L240&gt;=0.495,1,0)</f>
        <v>0</v>
      </c>
      <c r="AI240" s="19">
        <f>IF(N240&gt;=0.395,1,0)</f>
        <v>0</v>
      </c>
      <c r="AJ240" s="19">
        <f>IF(P240&gt;=0.695,1,0)</f>
        <v>0</v>
      </c>
      <c r="AK240" s="19">
        <f>IF(R240&gt;=0.495,1,0)</f>
        <v>1</v>
      </c>
      <c r="AL240" s="19">
        <f>IF(S240&gt;=3,1,0)</f>
        <v>1</v>
      </c>
      <c r="AM240" s="8">
        <f>IF(OR(Y240="YES",Z240="YES",AA240="YES"),1,0)</f>
        <v>0</v>
      </c>
      <c r="AN240" s="8">
        <f>IF(OR(AB240="YES",AC240="YES"),1,0)</f>
        <v>0</v>
      </c>
      <c r="AO240" s="8">
        <f>IF(AE240&gt;=0.59,1,0)</f>
        <v>0</v>
      </c>
      <c r="AP240" s="8">
        <f>SUM(AF240:AO240)</f>
        <v>2</v>
      </c>
    </row>
    <row r="241" spans="1:42" hidden="1" x14ac:dyDescent="0.25">
      <c r="A241" s="8" t="s">
        <v>2274</v>
      </c>
      <c r="B241" s="8" t="s">
        <v>2317</v>
      </c>
      <c r="C241" s="9" t="s">
        <v>2015</v>
      </c>
      <c r="D241" s="10" t="s">
        <v>1185</v>
      </c>
      <c r="E241" s="8" t="s">
        <v>1186</v>
      </c>
      <c r="F241" s="11">
        <v>44</v>
      </c>
      <c r="G241" s="11">
        <v>33</v>
      </c>
      <c r="H241" s="11">
        <f>G241-F241</f>
        <v>-11</v>
      </c>
      <c r="I241" s="52">
        <f>H241/F241</f>
        <v>-0.25</v>
      </c>
      <c r="J241" s="11">
        <v>23</v>
      </c>
      <c r="K241" s="11">
        <v>10</v>
      </c>
      <c r="L241" s="14">
        <f>IFERROR(K241/J241,"0%")</f>
        <v>0.43478260869565216</v>
      </c>
      <c r="M241" s="8">
        <v>13</v>
      </c>
      <c r="N241" s="12">
        <f>M241/G241</f>
        <v>0.39393939393939392</v>
      </c>
      <c r="O241" s="8">
        <v>23</v>
      </c>
      <c r="P241" s="12">
        <f>O241/G241</f>
        <v>0.69696969696969702</v>
      </c>
      <c r="Q241" s="8">
        <v>19</v>
      </c>
      <c r="R241" s="12">
        <f>Q241/G241</f>
        <v>0.5757575757575758</v>
      </c>
      <c r="S241" s="8">
        <v>5</v>
      </c>
      <c r="T241" s="8">
        <v>0</v>
      </c>
      <c r="U241" s="8">
        <v>0</v>
      </c>
      <c r="V241" s="8"/>
      <c r="W241" s="8">
        <v>2</v>
      </c>
      <c r="X241" s="8">
        <v>0</v>
      </c>
      <c r="Y241" s="17">
        <f>IF(T241&gt;0,"YES",T241)</f>
        <v>0</v>
      </c>
      <c r="Z241" s="17">
        <f>IF(U241&gt;0,"YES",U241)</f>
        <v>0</v>
      </c>
      <c r="AA241" s="17">
        <f>IF(V241&gt;0,"YES",V241)</f>
        <v>0</v>
      </c>
      <c r="AB241" s="17" t="str">
        <f>IF(W241&gt;0,"YES",W241)</f>
        <v>YES</v>
      </c>
      <c r="AC241" s="17">
        <f>IF(X241&gt;0,"YES",X241)</f>
        <v>0</v>
      </c>
      <c r="AD241" s="8">
        <v>20</v>
      </c>
      <c r="AE241" s="12">
        <f>AD241/G241</f>
        <v>0.60606060606060608</v>
      </c>
      <c r="AF241" s="19">
        <f>IF(G241&gt;=35,1,0)</f>
        <v>0</v>
      </c>
      <c r="AG241" s="19">
        <f>IF(OR(I241&gt;=0.095,H241&gt;=10),1,0)</f>
        <v>0</v>
      </c>
      <c r="AH241" s="19">
        <f>IF(L241&gt;=0.495,1,0)</f>
        <v>0</v>
      </c>
      <c r="AI241" s="19">
        <f>IF(N241&gt;=0.395,1,0)</f>
        <v>0</v>
      </c>
      <c r="AJ241" s="19">
        <f>IF(P241&gt;=0.695,1,0)</f>
        <v>1</v>
      </c>
      <c r="AK241" s="19">
        <f>IF(R241&gt;=0.495,1,0)</f>
        <v>1</v>
      </c>
      <c r="AL241" s="19">
        <f>IF(S241&gt;=3,1,0)</f>
        <v>1</v>
      </c>
      <c r="AM241" s="8">
        <f>IF(OR(Y241="YES",Z241="YES",AA241="YES"),1,0)</f>
        <v>0</v>
      </c>
      <c r="AN241" s="8">
        <f>IF(OR(AB241="YES",AC241="YES"),1,0)</f>
        <v>1</v>
      </c>
      <c r="AO241" s="8">
        <f>IF(AE241&gt;=0.59,1,0)</f>
        <v>1</v>
      </c>
      <c r="AP241" s="8">
        <f>SUM(AF241:AO241)</f>
        <v>5</v>
      </c>
    </row>
    <row r="242" spans="1:42" x14ac:dyDescent="0.25">
      <c r="A242" s="8" t="s">
        <v>2274</v>
      </c>
      <c r="B242" s="8" t="s">
        <v>2317</v>
      </c>
      <c r="C242" s="9" t="s">
        <v>2025</v>
      </c>
      <c r="D242" s="10" t="s">
        <v>1179</v>
      </c>
      <c r="E242" s="8" t="s">
        <v>1180</v>
      </c>
      <c r="F242" s="11">
        <v>47</v>
      </c>
      <c r="G242" s="11">
        <v>49</v>
      </c>
      <c r="H242" s="11">
        <f>G242-F242</f>
        <v>2</v>
      </c>
      <c r="I242" s="52">
        <f>H242/F242</f>
        <v>4.2553191489361701E-2</v>
      </c>
      <c r="J242" s="11">
        <v>25</v>
      </c>
      <c r="K242" s="11">
        <v>14</v>
      </c>
      <c r="L242" s="14">
        <f>IFERROR(K242/J242,"0%")</f>
        <v>0.56000000000000005</v>
      </c>
      <c r="M242" s="8">
        <v>22</v>
      </c>
      <c r="N242" s="12">
        <f>M242/G242</f>
        <v>0.44897959183673469</v>
      </c>
      <c r="O242" s="8">
        <v>37</v>
      </c>
      <c r="P242" s="12">
        <f>O242/G242</f>
        <v>0.75510204081632648</v>
      </c>
      <c r="Q242" s="8">
        <v>28</v>
      </c>
      <c r="R242" s="12">
        <f>Q242/G242</f>
        <v>0.5714285714285714</v>
      </c>
      <c r="S242" s="8">
        <v>2</v>
      </c>
      <c r="T242" s="8">
        <v>0</v>
      </c>
      <c r="U242" s="8">
        <v>0</v>
      </c>
      <c r="V242" s="8"/>
      <c r="W242" s="8">
        <v>0</v>
      </c>
      <c r="X242" s="8">
        <v>0</v>
      </c>
      <c r="Y242" s="17">
        <f>IF(T242&gt;0,"YES",T242)</f>
        <v>0</v>
      </c>
      <c r="Z242" s="17">
        <f>IF(U242&gt;0,"YES",U242)</f>
        <v>0</v>
      </c>
      <c r="AA242" s="17">
        <f>IF(V242&gt;0,"YES",V242)</f>
        <v>0</v>
      </c>
      <c r="AB242" s="17">
        <f>IF(W242&gt;0,"YES",W242)</f>
        <v>0</v>
      </c>
      <c r="AC242" s="17">
        <f>IF(X242&gt;0,"YES",X242)</f>
        <v>0</v>
      </c>
      <c r="AD242" s="8">
        <v>31</v>
      </c>
      <c r="AE242" s="12">
        <f>AD242/G242</f>
        <v>0.63265306122448983</v>
      </c>
      <c r="AF242" s="19">
        <f>IF(G242&gt;=35,1,0)</f>
        <v>1</v>
      </c>
      <c r="AG242" s="19">
        <f>IF(OR(I242&gt;=0.095,H242&gt;=10),1,0)</f>
        <v>0</v>
      </c>
      <c r="AH242" s="19">
        <f>IF(L242&gt;=0.495,1,0)</f>
        <v>1</v>
      </c>
      <c r="AI242" s="19">
        <f>IF(N242&gt;=0.395,1,0)</f>
        <v>1</v>
      </c>
      <c r="AJ242" s="19">
        <f>IF(P242&gt;=0.695,1,0)</f>
        <v>1</v>
      </c>
      <c r="AK242" s="19">
        <f>IF(R242&gt;=0.495,1,0)</f>
        <v>1</v>
      </c>
      <c r="AL242" s="19">
        <f>IF(S242&gt;=3,1,0)</f>
        <v>0</v>
      </c>
      <c r="AM242" s="8">
        <f>IF(OR(Y242="YES",Z242="YES",AA242="YES"),1,0)</f>
        <v>0</v>
      </c>
      <c r="AN242" s="8">
        <f>IF(OR(AB242="YES",AC242="YES"),1,0)</f>
        <v>0</v>
      </c>
      <c r="AO242" s="8">
        <f>IF(AE242&gt;=0.59,1,0)</f>
        <v>1</v>
      </c>
      <c r="AP242" s="8">
        <f>SUM(AF242:AO242)</f>
        <v>6</v>
      </c>
    </row>
    <row r="243" spans="1:42" x14ac:dyDescent="0.25">
      <c r="A243" s="8" t="s">
        <v>2274</v>
      </c>
      <c r="B243" s="8" t="s">
        <v>2317</v>
      </c>
      <c r="C243" s="9" t="s">
        <v>2097</v>
      </c>
      <c r="D243" s="10" t="s">
        <v>1187</v>
      </c>
      <c r="E243" s="8" t="s">
        <v>1188</v>
      </c>
      <c r="F243" s="11">
        <v>39</v>
      </c>
      <c r="G243" s="11">
        <v>39</v>
      </c>
      <c r="H243" s="11">
        <f>G243-F243</f>
        <v>0</v>
      </c>
      <c r="I243" s="52">
        <f>H243/F243</f>
        <v>0</v>
      </c>
      <c r="J243" s="11">
        <v>18</v>
      </c>
      <c r="K243" s="11">
        <v>12</v>
      </c>
      <c r="L243" s="14">
        <f>IFERROR(K243/J243,"0%")</f>
        <v>0.66666666666666663</v>
      </c>
      <c r="M243" s="8">
        <v>17</v>
      </c>
      <c r="N243" s="12">
        <f>M243/G243</f>
        <v>0.4358974358974359</v>
      </c>
      <c r="O243" s="8">
        <v>34</v>
      </c>
      <c r="P243" s="12">
        <f>O243/G243</f>
        <v>0.87179487179487181</v>
      </c>
      <c r="Q243" s="8">
        <v>24</v>
      </c>
      <c r="R243" s="12">
        <f>Q243/G243</f>
        <v>0.61538461538461542</v>
      </c>
      <c r="S243" s="8">
        <v>6</v>
      </c>
      <c r="T243" s="8">
        <v>0</v>
      </c>
      <c r="U243" s="8">
        <v>0</v>
      </c>
      <c r="V243" s="8"/>
      <c r="W243" s="8">
        <v>2</v>
      </c>
      <c r="X243" s="8">
        <v>0</v>
      </c>
      <c r="Y243" s="17">
        <f>IF(T243&gt;0,"YES",T243)</f>
        <v>0</v>
      </c>
      <c r="Z243" s="17">
        <f>IF(U243&gt;0,"YES",U243)</f>
        <v>0</v>
      </c>
      <c r="AA243" s="17">
        <f>IF(V243&gt;0,"YES",V243)</f>
        <v>0</v>
      </c>
      <c r="AB243" s="17" t="str">
        <f>IF(W243&gt;0,"YES",W243)</f>
        <v>YES</v>
      </c>
      <c r="AC243" s="17">
        <f>IF(X243&gt;0,"YES",X243)</f>
        <v>0</v>
      </c>
      <c r="AD243" s="8">
        <v>20</v>
      </c>
      <c r="AE243" s="12">
        <f>AD243/G243</f>
        <v>0.51282051282051277</v>
      </c>
      <c r="AF243" s="19">
        <f>IF(G243&gt;=35,1,0)</f>
        <v>1</v>
      </c>
      <c r="AG243" s="19">
        <f>IF(OR(I243&gt;=0.095,H243&gt;=10),1,0)</f>
        <v>0</v>
      </c>
      <c r="AH243" s="19">
        <f>IF(L243&gt;=0.495,1,0)</f>
        <v>1</v>
      </c>
      <c r="AI243" s="19">
        <f>IF(N243&gt;=0.395,1,0)</f>
        <v>1</v>
      </c>
      <c r="AJ243" s="19">
        <f>IF(P243&gt;=0.695,1,0)</f>
        <v>1</v>
      </c>
      <c r="AK243" s="19">
        <f>IF(R243&gt;=0.495,1,0)</f>
        <v>1</v>
      </c>
      <c r="AL243" s="19">
        <f>IF(S243&gt;=3,1,0)</f>
        <v>1</v>
      </c>
      <c r="AM243" s="8">
        <f>IF(OR(Y243="YES",Z243="YES",AA243="YES"),1,0)</f>
        <v>0</v>
      </c>
      <c r="AN243" s="8">
        <f>IF(OR(AB243="YES",AC243="YES"),1,0)</f>
        <v>1</v>
      </c>
      <c r="AO243" s="8">
        <f>IF(AE243&gt;=0.59,1,0)</f>
        <v>0</v>
      </c>
      <c r="AP243" s="8">
        <f>SUM(AF243:AO243)</f>
        <v>7</v>
      </c>
    </row>
    <row r="244" spans="1:42" x14ac:dyDescent="0.25">
      <c r="A244" s="8" t="s">
        <v>2274</v>
      </c>
      <c r="B244" s="8" t="s">
        <v>2317</v>
      </c>
      <c r="C244" s="9" t="s">
        <v>2174</v>
      </c>
      <c r="D244" s="10" t="s">
        <v>1195</v>
      </c>
      <c r="E244" s="8" t="s">
        <v>1196</v>
      </c>
      <c r="F244" s="11">
        <v>13</v>
      </c>
      <c r="G244" s="11">
        <v>16</v>
      </c>
      <c r="H244" s="11">
        <f>G244-F244</f>
        <v>3</v>
      </c>
      <c r="I244" s="52">
        <f>H244/F244</f>
        <v>0.23076923076923078</v>
      </c>
      <c r="J244" s="11">
        <v>4</v>
      </c>
      <c r="K244" s="11">
        <v>2</v>
      </c>
      <c r="L244" s="14">
        <f>IFERROR(K244/J244,"0%")</f>
        <v>0.5</v>
      </c>
      <c r="M244" s="8">
        <v>9</v>
      </c>
      <c r="N244" s="12">
        <f>M244/G244</f>
        <v>0.5625</v>
      </c>
      <c r="O244" s="8">
        <v>16</v>
      </c>
      <c r="P244" s="12">
        <f>O244/G244</f>
        <v>1</v>
      </c>
      <c r="Q244" s="8">
        <v>9</v>
      </c>
      <c r="R244" s="12">
        <f>Q244/G244</f>
        <v>0.5625</v>
      </c>
      <c r="S244" s="8">
        <v>4</v>
      </c>
      <c r="T244" s="8">
        <v>0</v>
      </c>
      <c r="U244" s="8">
        <v>0</v>
      </c>
      <c r="V244" s="8"/>
      <c r="W244" s="8">
        <v>3</v>
      </c>
      <c r="X244" s="8">
        <v>1</v>
      </c>
      <c r="Y244" s="17">
        <f>IF(T244&gt;0,"YES",T244)</f>
        <v>0</v>
      </c>
      <c r="Z244" s="17">
        <f>IF(U244&gt;0,"YES",U244)</f>
        <v>0</v>
      </c>
      <c r="AA244" s="17">
        <f>IF(V244&gt;0,"YES",V244)</f>
        <v>0</v>
      </c>
      <c r="AB244" s="17" t="str">
        <f>IF(W244&gt;0,"YES",W244)</f>
        <v>YES</v>
      </c>
      <c r="AC244" s="17" t="str">
        <f>IF(X244&gt;0,"YES",X244)</f>
        <v>YES</v>
      </c>
      <c r="AD244" s="8">
        <v>13</v>
      </c>
      <c r="AE244" s="12">
        <f>AD244/G244</f>
        <v>0.8125</v>
      </c>
      <c r="AF244" s="19">
        <f>IF(G244&gt;=35,1,0)</f>
        <v>0</v>
      </c>
      <c r="AG244" s="19">
        <f>IF(OR(I244&gt;=0.095,H244&gt;=10),1,0)</f>
        <v>1</v>
      </c>
      <c r="AH244" s="19">
        <f>IF(L244&gt;=0.495,1,0)</f>
        <v>1</v>
      </c>
      <c r="AI244" s="19">
        <f>IF(N244&gt;=0.395,1,0)</f>
        <v>1</v>
      </c>
      <c r="AJ244" s="19">
        <f>IF(P244&gt;=0.695,1,0)</f>
        <v>1</v>
      </c>
      <c r="AK244" s="19">
        <f>IF(R244&gt;=0.495,1,0)</f>
        <v>1</v>
      </c>
      <c r="AL244" s="19">
        <f>IF(S244&gt;=3,1,0)</f>
        <v>1</v>
      </c>
      <c r="AM244" s="8">
        <f>IF(OR(Y244="YES",Z244="YES",AA244="YES"),1,0)</f>
        <v>0</v>
      </c>
      <c r="AN244" s="8">
        <f>IF(OR(AB244="YES",AC244="YES"),1,0)</f>
        <v>1</v>
      </c>
      <c r="AO244" s="8">
        <f>IF(AE244&gt;=0.59,1,0)</f>
        <v>1</v>
      </c>
      <c r="AP244" s="8">
        <f>SUM(AF244:AO244)</f>
        <v>8</v>
      </c>
    </row>
    <row r="245" spans="1:42" x14ac:dyDescent="0.25">
      <c r="A245" s="8" t="s">
        <v>2165</v>
      </c>
      <c r="B245" s="8" t="s">
        <v>2166</v>
      </c>
      <c r="C245" s="9" t="s">
        <v>1986</v>
      </c>
      <c r="D245" s="10" t="s">
        <v>476</v>
      </c>
      <c r="E245" s="8" t="s">
        <v>477</v>
      </c>
      <c r="F245" s="11">
        <v>21</v>
      </c>
      <c r="G245" s="11">
        <v>29</v>
      </c>
      <c r="H245" s="11">
        <f>G245-F245</f>
        <v>8</v>
      </c>
      <c r="I245" s="52">
        <f>H245/F245</f>
        <v>0.38095238095238093</v>
      </c>
      <c r="J245" s="11">
        <v>12</v>
      </c>
      <c r="K245" s="11">
        <v>9</v>
      </c>
      <c r="L245" s="14">
        <f>IFERROR(K245/J245,"0%")</f>
        <v>0.75</v>
      </c>
      <c r="M245" s="8">
        <v>11</v>
      </c>
      <c r="N245" s="12">
        <f>M245/G245</f>
        <v>0.37931034482758619</v>
      </c>
      <c r="O245" s="8">
        <v>17</v>
      </c>
      <c r="P245" s="12">
        <f>O245/G245</f>
        <v>0.58620689655172409</v>
      </c>
      <c r="Q245" s="8">
        <v>15</v>
      </c>
      <c r="R245" s="12">
        <f>Q245/G245</f>
        <v>0.51724137931034486</v>
      </c>
      <c r="S245" s="8">
        <v>4</v>
      </c>
      <c r="T245" s="8">
        <v>0</v>
      </c>
      <c r="U245" s="8">
        <v>1</v>
      </c>
      <c r="V245" s="8"/>
      <c r="W245" s="8">
        <v>1</v>
      </c>
      <c r="X245" s="8">
        <v>1</v>
      </c>
      <c r="Y245" s="17">
        <f>IF(T245&gt;0,"YES",T245)</f>
        <v>0</v>
      </c>
      <c r="Z245" s="17" t="str">
        <f>IF(U245&gt;0,"YES",U245)</f>
        <v>YES</v>
      </c>
      <c r="AA245" s="17">
        <f>IF(V245&gt;0,"YES",V245)</f>
        <v>0</v>
      </c>
      <c r="AB245" s="17" t="str">
        <f>IF(W245&gt;0,"YES",W245)</f>
        <v>YES</v>
      </c>
      <c r="AC245" s="17" t="str">
        <f>IF(X245&gt;0,"YES",X245)</f>
        <v>YES</v>
      </c>
      <c r="AD245" s="8">
        <v>24</v>
      </c>
      <c r="AE245" s="12">
        <f>AD245/G245</f>
        <v>0.82758620689655171</v>
      </c>
      <c r="AF245" s="19">
        <f>IF(G245&gt;=35,1,0)</f>
        <v>0</v>
      </c>
      <c r="AG245" s="19">
        <f>IF(OR(I245&gt;=0.095,H245&gt;=10),1,0)</f>
        <v>1</v>
      </c>
      <c r="AH245" s="19">
        <f>IF(L245&gt;=0.495,1,0)</f>
        <v>1</v>
      </c>
      <c r="AI245" s="19">
        <f>IF(N245&gt;=0.395,1,0)</f>
        <v>0</v>
      </c>
      <c r="AJ245" s="19">
        <f>IF(P245&gt;=0.695,1,0)</f>
        <v>0</v>
      </c>
      <c r="AK245" s="19">
        <f>IF(R245&gt;=0.495,1,0)</f>
        <v>1</v>
      </c>
      <c r="AL245" s="19">
        <f>IF(S245&gt;=3,1,0)</f>
        <v>1</v>
      </c>
      <c r="AM245" s="8">
        <f>IF(OR(Y245="YES",Z245="YES",AA245="YES"),1,0)</f>
        <v>1</v>
      </c>
      <c r="AN245" s="8">
        <f>IF(OR(AB245="YES",AC245="YES"),1,0)</f>
        <v>1</v>
      </c>
      <c r="AO245" s="8">
        <f>IF(AE245&gt;=0.59,1,0)</f>
        <v>1</v>
      </c>
      <c r="AP245" s="8">
        <f>SUM(AF245:AO245)</f>
        <v>7</v>
      </c>
    </row>
    <row r="246" spans="1:42" x14ac:dyDescent="0.25">
      <c r="A246" s="8" t="s">
        <v>2165</v>
      </c>
      <c r="B246" s="8" t="s">
        <v>2166</v>
      </c>
      <c r="C246" s="9" t="s">
        <v>2110</v>
      </c>
      <c r="D246" s="10" t="s">
        <v>480</v>
      </c>
      <c r="E246" s="8" t="s">
        <v>481</v>
      </c>
      <c r="F246" s="11">
        <v>16</v>
      </c>
      <c r="G246" s="11">
        <v>22</v>
      </c>
      <c r="H246" s="11">
        <f>G246-F246</f>
        <v>6</v>
      </c>
      <c r="I246" s="52">
        <f>H246/F246</f>
        <v>0.375</v>
      </c>
      <c r="J246" s="11">
        <v>9</v>
      </c>
      <c r="K246" s="11">
        <v>5</v>
      </c>
      <c r="L246" s="14">
        <f>IFERROR(K246/J246,"0%")</f>
        <v>0.55555555555555558</v>
      </c>
      <c r="M246" s="8">
        <v>7</v>
      </c>
      <c r="N246" s="12">
        <f>M246/G246</f>
        <v>0.31818181818181818</v>
      </c>
      <c r="O246" s="8">
        <v>16</v>
      </c>
      <c r="P246" s="12">
        <f>O246/G246</f>
        <v>0.72727272727272729</v>
      </c>
      <c r="Q246" s="8">
        <v>16</v>
      </c>
      <c r="R246" s="12">
        <f>Q246/G246</f>
        <v>0.72727272727272729</v>
      </c>
      <c r="S246" s="8">
        <v>5</v>
      </c>
      <c r="T246" s="8">
        <v>0</v>
      </c>
      <c r="U246" s="8">
        <v>0</v>
      </c>
      <c r="V246" s="8"/>
      <c r="W246" s="8">
        <v>0</v>
      </c>
      <c r="X246" s="8">
        <v>0</v>
      </c>
      <c r="Y246" s="17">
        <f>IF(T246&gt;0,"YES",T246)</f>
        <v>0</v>
      </c>
      <c r="Z246" s="17">
        <f>IF(U246&gt;0,"YES",U246)</f>
        <v>0</v>
      </c>
      <c r="AA246" s="17">
        <f>IF(V246&gt;0,"YES",V246)</f>
        <v>0</v>
      </c>
      <c r="AB246" s="17">
        <f>IF(W246&gt;0,"YES",W246)</f>
        <v>0</v>
      </c>
      <c r="AC246" s="17">
        <f>IF(X246&gt;0,"YES",X246)</f>
        <v>0</v>
      </c>
      <c r="AD246" s="8">
        <v>17</v>
      </c>
      <c r="AE246" s="12">
        <f>AD246/G246</f>
        <v>0.77272727272727271</v>
      </c>
      <c r="AF246" s="19">
        <f>IF(G246&gt;=35,1,0)</f>
        <v>0</v>
      </c>
      <c r="AG246" s="19">
        <f>IF(OR(I246&gt;=0.095,H246&gt;=10),1,0)</f>
        <v>1</v>
      </c>
      <c r="AH246" s="19">
        <f>IF(L246&gt;=0.495,1,0)</f>
        <v>1</v>
      </c>
      <c r="AI246" s="19">
        <f>IF(N246&gt;=0.395,1,0)</f>
        <v>0</v>
      </c>
      <c r="AJ246" s="19">
        <f>IF(P246&gt;=0.695,1,0)</f>
        <v>1</v>
      </c>
      <c r="AK246" s="19">
        <f>IF(R246&gt;=0.495,1,0)</f>
        <v>1</v>
      </c>
      <c r="AL246" s="19">
        <f>IF(S246&gt;=3,1,0)</f>
        <v>1</v>
      </c>
      <c r="AM246" s="8">
        <f>IF(OR(Y246="YES",Z246="YES",AA246="YES"),1,0)</f>
        <v>0</v>
      </c>
      <c r="AN246" s="8">
        <f>IF(OR(AB246="YES",AC246="YES"),1,0)</f>
        <v>0</v>
      </c>
      <c r="AO246" s="8">
        <f>IF(AE246&gt;=0.59,1,0)</f>
        <v>1</v>
      </c>
      <c r="AP246" s="8">
        <f>SUM(AF246:AO246)</f>
        <v>6</v>
      </c>
    </row>
    <row r="247" spans="1:42" hidden="1" x14ac:dyDescent="0.25">
      <c r="A247" s="8" t="s">
        <v>2165</v>
      </c>
      <c r="B247" s="8" t="s">
        <v>2166</v>
      </c>
      <c r="C247" s="9" t="s">
        <v>1956</v>
      </c>
      <c r="D247" s="10" t="s">
        <v>478</v>
      </c>
      <c r="E247" s="8" t="s">
        <v>1586</v>
      </c>
      <c r="F247" s="11">
        <v>4</v>
      </c>
      <c r="G247" s="11">
        <v>10</v>
      </c>
      <c r="H247" s="11">
        <f>G247-F247</f>
        <v>6</v>
      </c>
      <c r="I247" s="52">
        <f>H247/F247</f>
        <v>1.5</v>
      </c>
      <c r="J247" s="11">
        <v>1</v>
      </c>
      <c r="K247" s="11">
        <v>0</v>
      </c>
      <c r="L247" s="14">
        <f>IFERROR(K247/J247,"0")</f>
        <v>0</v>
      </c>
      <c r="M247" s="8">
        <v>1</v>
      </c>
      <c r="N247" s="12">
        <f>M247/G247</f>
        <v>0.1</v>
      </c>
      <c r="O247" s="8">
        <v>8</v>
      </c>
      <c r="P247" s="12">
        <f>O247/G247</f>
        <v>0.8</v>
      </c>
      <c r="Q247" s="8">
        <v>3</v>
      </c>
      <c r="R247" s="12">
        <f>Q247/G247</f>
        <v>0.3</v>
      </c>
      <c r="S247" s="8">
        <v>2</v>
      </c>
      <c r="T247" s="8">
        <v>0</v>
      </c>
      <c r="U247" s="8">
        <v>0</v>
      </c>
      <c r="V247" s="8"/>
      <c r="W247" s="8">
        <v>0</v>
      </c>
      <c r="X247" s="8">
        <v>0</v>
      </c>
      <c r="Y247" s="17">
        <f>IF(T247&gt;0,"YES",T247)</f>
        <v>0</v>
      </c>
      <c r="Z247" s="17">
        <f>IF(U247&gt;0,"YES",U247)</f>
        <v>0</v>
      </c>
      <c r="AA247" s="17">
        <f>IF(V247&gt;0,"YES",V247)</f>
        <v>0</v>
      </c>
      <c r="AB247" s="17">
        <f>IF(W247&gt;0,"YES",W247)</f>
        <v>0</v>
      </c>
      <c r="AC247" s="17">
        <f>IF(X247&gt;0,"YES",X247)</f>
        <v>0</v>
      </c>
      <c r="AD247" s="8">
        <v>4</v>
      </c>
      <c r="AE247" s="12">
        <f>AD247/G247</f>
        <v>0.4</v>
      </c>
      <c r="AF247" s="19">
        <f>IF(G247&gt;=35,1,0)</f>
        <v>0</v>
      </c>
      <c r="AG247" s="19">
        <f>IF(OR(I247&gt;=0.095,H247&gt;=10),1,0)</f>
        <v>1</v>
      </c>
      <c r="AH247" s="19">
        <f>IF(L247&gt;=0.495,1,0)</f>
        <v>0</v>
      </c>
      <c r="AI247" s="19">
        <f>IF(N247&gt;=0.395,1,0)</f>
        <v>0</v>
      </c>
      <c r="AJ247" s="19">
        <f>IF(P247&gt;=0.695,1,0)</f>
        <v>1</v>
      </c>
      <c r="AK247" s="19">
        <f>IF(R247&gt;=0.495,1,0)</f>
        <v>0</v>
      </c>
      <c r="AL247" s="19">
        <f>IF(S247&gt;=3,1,0)</f>
        <v>0</v>
      </c>
      <c r="AM247" s="8">
        <f>IF(OR(Y247="YES",Z247="YES",AA247="YES"),1,0)</f>
        <v>0</v>
      </c>
      <c r="AN247" s="8">
        <f>IF(OR(AB247="YES",AC247="YES"),1,0)</f>
        <v>0</v>
      </c>
      <c r="AO247" s="8">
        <f>IF(AE247&gt;=0.59,1,0)</f>
        <v>0</v>
      </c>
      <c r="AP247" s="8">
        <f>SUM(AF247:AO247)</f>
        <v>2</v>
      </c>
    </row>
    <row r="248" spans="1:42" hidden="1" x14ac:dyDescent="0.25">
      <c r="A248" s="8" t="s">
        <v>2324</v>
      </c>
      <c r="B248" s="8" t="s">
        <v>2330</v>
      </c>
      <c r="C248" s="9" t="s">
        <v>2153</v>
      </c>
      <c r="D248" s="10" t="s">
        <v>997</v>
      </c>
      <c r="E248" s="8" t="s">
        <v>998</v>
      </c>
      <c r="F248" s="11">
        <v>33</v>
      </c>
      <c r="G248" s="11">
        <v>34</v>
      </c>
      <c r="H248" s="11">
        <f>G248-F248</f>
        <v>1</v>
      </c>
      <c r="I248" s="52">
        <f>H248/F248</f>
        <v>3.0303030303030304E-2</v>
      </c>
      <c r="J248" s="11">
        <v>18</v>
      </c>
      <c r="K248" s="11">
        <v>8</v>
      </c>
      <c r="L248" s="14">
        <f>IFERROR(K248/J248,"0%")</f>
        <v>0.44444444444444442</v>
      </c>
      <c r="M248" s="8">
        <v>15</v>
      </c>
      <c r="N248" s="12">
        <f>M248/G248</f>
        <v>0.44117647058823528</v>
      </c>
      <c r="O248" s="8">
        <v>23</v>
      </c>
      <c r="P248" s="12">
        <f>O248/G248</f>
        <v>0.67647058823529416</v>
      </c>
      <c r="Q248" s="8">
        <v>15</v>
      </c>
      <c r="R248" s="12">
        <f>Q248/G248</f>
        <v>0.44117647058823528</v>
      </c>
      <c r="S248" s="8">
        <v>8</v>
      </c>
      <c r="T248" s="8">
        <v>0</v>
      </c>
      <c r="U248" s="8">
        <v>1</v>
      </c>
      <c r="V248" s="8"/>
      <c r="W248" s="8">
        <v>1</v>
      </c>
      <c r="X248" s="8">
        <v>0</v>
      </c>
      <c r="Y248" s="17">
        <f>IF(T248&gt;0,"YES",T248)</f>
        <v>0</v>
      </c>
      <c r="Z248" s="17" t="str">
        <f>IF(U248&gt;0,"YES",U248)</f>
        <v>YES</v>
      </c>
      <c r="AA248" s="17">
        <f>IF(V248&gt;0,"YES",V248)</f>
        <v>0</v>
      </c>
      <c r="AB248" s="17" t="str">
        <f>IF(W248&gt;0,"YES",W248)</f>
        <v>YES</v>
      </c>
      <c r="AC248" s="17">
        <f>IF(X248&gt;0,"YES",X248)</f>
        <v>0</v>
      </c>
      <c r="AD248" s="8">
        <v>21</v>
      </c>
      <c r="AE248" s="12">
        <f>AD248/G248</f>
        <v>0.61764705882352944</v>
      </c>
      <c r="AF248" s="19">
        <f>IF(G248&gt;=35,1,0)</f>
        <v>0</v>
      </c>
      <c r="AG248" s="19">
        <f>IF(OR(I248&gt;=0.095,H248&gt;=10),1,0)</f>
        <v>0</v>
      </c>
      <c r="AH248" s="19">
        <f>IF(L248&gt;=0.495,1,0)</f>
        <v>0</v>
      </c>
      <c r="AI248" s="19">
        <f>IF(N248&gt;=0.395,1,0)</f>
        <v>1</v>
      </c>
      <c r="AJ248" s="19">
        <f>IF(P248&gt;=0.695,1,0)</f>
        <v>0</v>
      </c>
      <c r="AK248" s="19">
        <f>IF(R248&gt;=0.495,1,0)</f>
        <v>0</v>
      </c>
      <c r="AL248" s="19">
        <f>IF(S248&gt;=3,1,0)</f>
        <v>1</v>
      </c>
      <c r="AM248" s="8">
        <f>IF(OR(Y248="YES",Z248="YES",AA248="YES"),1,0)</f>
        <v>1</v>
      </c>
      <c r="AN248" s="8">
        <f>IF(OR(AB248="YES",AC248="YES"),1,0)</f>
        <v>1</v>
      </c>
      <c r="AO248" s="8">
        <f>IF(AE248&gt;=0.59,1,0)</f>
        <v>1</v>
      </c>
      <c r="AP248" s="8">
        <f>SUM(AF248:AO248)</f>
        <v>5</v>
      </c>
    </row>
    <row r="249" spans="1:42" hidden="1" x14ac:dyDescent="0.25">
      <c r="A249" s="8" t="s">
        <v>2324</v>
      </c>
      <c r="B249" s="8" t="s">
        <v>2330</v>
      </c>
      <c r="C249" s="9" t="s">
        <v>2026</v>
      </c>
      <c r="D249" s="10" t="s">
        <v>989</v>
      </c>
      <c r="E249" s="8" t="s">
        <v>990</v>
      </c>
      <c r="F249" s="11">
        <v>37</v>
      </c>
      <c r="G249" s="11">
        <v>33</v>
      </c>
      <c r="H249" s="11">
        <f>G249-F249</f>
        <v>-4</v>
      </c>
      <c r="I249" s="52">
        <f>H249/F249</f>
        <v>-0.10810810810810811</v>
      </c>
      <c r="J249" s="11">
        <v>12</v>
      </c>
      <c r="K249" s="11">
        <v>5</v>
      </c>
      <c r="L249" s="14">
        <f>IFERROR(K249/J249,"0%")</f>
        <v>0.41666666666666669</v>
      </c>
      <c r="M249" s="8">
        <v>11</v>
      </c>
      <c r="N249" s="12">
        <f>M249/G249</f>
        <v>0.33333333333333331</v>
      </c>
      <c r="O249" s="8">
        <v>23</v>
      </c>
      <c r="P249" s="12">
        <f>O249/G249</f>
        <v>0.69696969696969702</v>
      </c>
      <c r="Q249" s="8">
        <v>17</v>
      </c>
      <c r="R249" s="12">
        <f>Q249/G249</f>
        <v>0.51515151515151514</v>
      </c>
      <c r="S249" s="8">
        <v>3</v>
      </c>
      <c r="T249" s="8">
        <v>0</v>
      </c>
      <c r="U249" s="8">
        <v>0</v>
      </c>
      <c r="V249" s="8"/>
      <c r="W249" s="8">
        <v>1</v>
      </c>
      <c r="X249" s="8">
        <v>0</v>
      </c>
      <c r="Y249" s="17">
        <f>IF(T249&gt;0,"YES",T249)</f>
        <v>0</v>
      </c>
      <c r="Z249" s="17">
        <f>IF(U249&gt;0,"YES",U249)</f>
        <v>0</v>
      </c>
      <c r="AA249" s="17">
        <f>IF(V249&gt;0,"YES",V249)</f>
        <v>0</v>
      </c>
      <c r="AB249" s="17" t="str">
        <f>IF(W249&gt;0,"YES",W249)</f>
        <v>YES</v>
      </c>
      <c r="AC249" s="17">
        <f>IF(X249&gt;0,"YES",X249)</f>
        <v>0</v>
      </c>
      <c r="AD249" s="8">
        <v>14</v>
      </c>
      <c r="AE249" s="12">
        <f>AD249/G249</f>
        <v>0.42424242424242425</v>
      </c>
      <c r="AF249" s="19">
        <f>IF(G249&gt;=35,1,0)</f>
        <v>0</v>
      </c>
      <c r="AG249" s="19">
        <f>IF(OR(I249&gt;=0.095,H249&gt;=10),1,0)</f>
        <v>0</v>
      </c>
      <c r="AH249" s="19">
        <f>IF(L249&gt;=0.495,1,0)</f>
        <v>0</v>
      </c>
      <c r="AI249" s="19">
        <f>IF(N249&gt;=0.395,1,0)</f>
        <v>0</v>
      </c>
      <c r="AJ249" s="19">
        <f>IF(P249&gt;=0.695,1,0)</f>
        <v>1</v>
      </c>
      <c r="AK249" s="19">
        <f>IF(R249&gt;=0.495,1,0)</f>
        <v>1</v>
      </c>
      <c r="AL249" s="19">
        <f>IF(S249&gt;=3,1,0)</f>
        <v>1</v>
      </c>
      <c r="AM249" s="8">
        <f>IF(OR(Y249="YES",Z249="YES",AA249="YES"),1,0)</f>
        <v>0</v>
      </c>
      <c r="AN249" s="8">
        <f>IF(OR(AB249="YES",AC249="YES"),1,0)</f>
        <v>1</v>
      </c>
      <c r="AO249" s="8">
        <f>IF(AE249&gt;=0.59,1,0)</f>
        <v>0</v>
      </c>
      <c r="AP249" s="8">
        <f>SUM(AF249:AO249)</f>
        <v>4</v>
      </c>
    </row>
    <row r="250" spans="1:42" hidden="1" x14ac:dyDescent="0.25">
      <c r="A250" s="8" t="s">
        <v>2324</v>
      </c>
      <c r="B250" s="8" t="s">
        <v>2330</v>
      </c>
      <c r="C250" s="9" t="s">
        <v>1963</v>
      </c>
      <c r="D250" s="10" t="s">
        <v>991</v>
      </c>
      <c r="E250" s="8" t="s">
        <v>992</v>
      </c>
      <c r="F250" s="11">
        <v>25</v>
      </c>
      <c r="G250" s="11">
        <v>25</v>
      </c>
      <c r="H250" s="11">
        <f>G250-F250</f>
        <v>0</v>
      </c>
      <c r="I250" s="52">
        <f>H250/F250</f>
        <v>0</v>
      </c>
      <c r="J250" s="11">
        <v>15</v>
      </c>
      <c r="K250" s="11">
        <v>8</v>
      </c>
      <c r="L250" s="14">
        <f>IFERROR(K250/J250,"0%")</f>
        <v>0.53333333333333333</v>
      </c>
      <c r="M250" s="8">
        <v>7</v>
      </c>
      <c r="N250" s="12">
        <f>M250/G250</f>
        <v>0.28000000000000003</v>
      </c>
      <c r="O250" s="8">
        <v>15</v>
      </c>
      <c r="P250" s="12">
        <f>O250/G250</f>
        <v>0.6</v>
      </c>
      <c r="Q250" s="8">
        <v>15</v>
      </c>
      <c r="R250" s="12">
        <f>Q250/G250</f>
        <v>0.6</v>
      </c>
      <c r="S250" s="8">
        <v>4</v>
      </c>
      <c r="T250" s="8">
        <v>0</v>
      </c>
      <c r="U250" s="8">
        <v>0</v>
      </c>
      <c r="V250" s="8"/>
      <c r="W250" s="8">
        <v>0</v>
      </c>
      <c r="X250" s="8">
        <v>0</v>
      </c>
      <c r="Y250" s="17">
        <f>IF(T250&gt;0,"YES",T250)</f>
        <v>0</v>
      </c>
      <c r="Z250" s="17">
        <f>IF(U250&gt;0,"YES",U250)</f>
        <v>0</v>
      </c>
      <c r="AA250" s="17">
        <f>IF(V250&gt;0,"YES",V250)</f>
        <v>0</v>
      </c>
      <c r="AB250" s="17">
        <f>IF(W250&gt;0,"YES",W250)</f>
        <v>0</v>
      </c>
      <c r="AC250" s="17">
        <f>IF(X250&gt;0,"YES",X250)</f>
        <v>0</v>
      </c>
      <c r="AD250" s="8">
        <v>13</v>
      </c>
      <c r="AE250" s="12">
        <f>AD250/G250</f>
        <v>0.52</v>
      </c>
      <c r="AF250" s="19">
        <f>IF(G250&gt;=35,1,0)</f>
        <v>0</v>
      </c>
      <c r="AG250" s="19">
        <f>IF(OR(I250&gt;=0.095,H250&gt;=10),1,0)</f>
        <v>0</v>
      </c>
      <c r="AH250" s="19">
        <f>IF(L250&gt;=0.495,1,0)</f>
        <v>1</v>
      </c>
      <c r="AI250" s="19">
        <f>IF(N250&gt;=0.395,1,0)</f>
        <v>0</v>
      </c>
      <c r="AJ250" s="19">
        <f>IF(P250&gt;=0.695,1,0)</f>
        <v>0</v>
      </c>
      <c r="AK250" s="19">
        <f>IF(R250&gt;=0.495,1,0)</f>
        <v>1</v>
      </c>
      <c r="AL250" s="19">
        <f>IF(S250&gt;=3,1,0)</f>
        <v>1</v>
      </c>
      <c r="AM250" s="8">
        <f>IF(OR(Y250="YES",Z250="YES",AA250="YES"),1,0)</f>
        <v>0</v>
      </c>
      <c r="AN250" s="8">
        <f>IF(OR(AB250="YES",AC250="YES"),1,0)</f>
        <v>0</v>
      </c>
      <c r="AO250" s="8">
        <f>IF(AE250&gt;=0.59,1,0)</f>
        <v>0</v>
      </c>
      <c r="AP250" s="8">
        <f>SUM(AF250:AO250)</f>
        <v>3</v>
      </c>
    </row>
    <row r="251" spans="1:42" x14ac:dyDescent="0.25">
      <c r="A251" s="8" t="s">
        <v>2324</v>
      </c>
      <c r="B251" s="8" t="s">
        <v>2330</v>
      </c>
      <c r="C251" s="9" t="s">
        <v>1987</v>
      </c>
      <c r="D251" s="10" t="s">
        <v>993</v>
      </c>
      <c r="E251" s="8" t="s">
        <v>994</v>
      </c>
      <c r="F251" s="11">
        <v>11</v>
      </c>
      <c r="G251" s="11">
        <v>22</v>
      </c>
      <c r="H251" s="11">
        <f>G251-F251</f>
        <v>11</v>
      </c>
      <c r="I251" s="52">
        <f>H251/F251</f>
        <v>1</v>
      </c>
      <c r="J251" s="11">
        <v>5</v>
      </c>
      <c r="K251" s="11">
        <v>3</v>
      </c>
      <c r="L251" s="14">
        <f>IFERROR(K251/J251,"0%")</f>
        <v>0.6</v>
      </c>
      <c r="M251" s="8">
        <v>6</v>
      </c>
      <c r="N251" s="12">
        <f>M251/G251</f>
        <v>0.27272727272727271</v>
      </c>
      <c r="O251" s="8">
        <v>13</v>
      </c>
      <c r="P251" s="12">
        <f>O251/G251</f>
        <v>0.59090909090909094</v>
      </c>
      <c r="Q251" s="8">
        <v>7</v>
      </c>
      <c r="R251" s="12">
        <f>Q251/G251</f>
        <v>0.31818181818181818</v>
      </c>
      <c r="S251" s="8">
        <v>3</v>
      </c>
      <c r="T251" s="8">
        <v>0</v>
      </c>
      <c r="U251" s="8">
        <v>1</v>
      </c>
      <c r="V251" s="8"/>
      <c r="W251" s="8">
        <v>1</v>
      </c>
      <c r="X251" s="8">
        <v>0</v>
      </c>
      <c r="Y251" s="17">
        <f>IF(T251&gt;0,"YES",T251)</f>
        <v>0</v>
      </c>
      <c r="Z251" s="17" t="str">
        <f>IF(U251&gt;0,"YES",U251)</f>
        <v>YES</v>
      </c>
      <c r="AA251" s="17">
        <f>IF(V251&gt;0,"YES",V251)</f>
        <v>0</v>
      </c>
      <c r="AB251" s="17" t="str">
        <f>IF(W251&gt;0,"YES",W251)</f>
        <v>YES</v>
      </c>
      <c r="AC251" s="17">
        <f>IF(X251&gt;0,"YES",X251)</f>
        <v>0</v>
      </c>
      <c r="AD251" s="8">
        <v>13</v>
      </c>
      <c r="AE251" s="12">
        <f>AD251/G251</f>
        <v>0.59090909090909094</v>
      </c>
      <c r="AF251" s="19">
        <f>IF(G251&gt;=35,1,0)</f>
        <v>0</v>
      </c>
      <c r="AG251" s="19">
        <f>IF(OR(I251&gt;=0.095,H251&gt;=10),1,0)</f>
        <v>1</v>
      </c>
      <c r="AH251" s="19">
        <f>IF(L251&gt;=0.495,1,0)</f>
        <v>1</v>
      </c>
      <c r="AI251" s="19">
        <f>IF(N251&gt;=0.395,1,0)</f>
        <v>0</v>
      </c>
      <c r="AJ251" s="19">
        <f>IF(P251&gt;=0.695,1,0)</f>
        <v>0</v>
      </c>
      <c r="AK251" s="19">
        <f>IF(R251&gt;=0.495,1,0)</f>
        <v>0</v>
      </c>
      <c r="AL251" s="19">
        <f>IF(S251&gt;=3,1,0)</f>
        <v>1</v>
      </c>
      <c r="AM251" s="8">
        <f>IF(OR(Y251="YES",Z251="YES",AA251="YES"),1,0)</f>
        <v>1</v>
      </c>
      <c r="AN251" s="8">
        <f>IF(OR(AB251="YES",AC251="YES"),1,0)</f>
        <v>1</v>
      </c>
      <c r="AO251" s="8">
        <f>IF(AE251&gt;=0.59,1,0)</f>
        <v>1</v>
      </c>
      <c r="AP251" s="8">
        <f>SUM(AF251:AO251)</f>
        <v>6</v>
      </c>
    </row>
    <row r="252" spans="1:42" x14ac:dyDescent="0.25">
      <c r="A252" s="8" t="s">
        <v>2324</v>
      </c>
      <c r="B252" s="8" t="s">
        <v>2330</v>
      </c>
      <c r="C252" s="9" t="s">
        <v>2017</v>
      </c>
      <c r="D252" s="10" t="s">
        <v>995</v>
      </c>
      <c r="E252" s="8" t="s">
        <v>996</v>
      </c>
      <c r="F252" s="11">
        <v>52</v>
      </c>
      <c r="G252" s="11">
        <v>75</v>
      </c>
      <c r="H252" s="11">
        <f>G252-F252</f>
        <v>23</v>
      </c>
      <c r="I252" s="52">
        <f>H252/F252</f>
        <v>0.44230769230769229</v>
      </c>
      <c r="J252" s="11">
        <v>20</v>
      </c>
      <c r="K252" s="11">
        <v>12</v>
      </c>
      <c r="L252" s="14">
        <f>IFERROR(K252/J252,"0%")</f>
        <v>0.6</v>
      </c>
      <c r="M252" s="8">
        <v>30</v>
      </c>
      <c r="N252" s="12">
        <f>M252/G252</f>
        <v>0.4</v>
      </c>
      <c r="O252" s="8">
        <v>58</v>
      </c>
      <c r="P252" s="12">
        <f>O252/G252</f>
        <v>0.77333333333333332</v>
      </c>
      <c r="Q252" s="8">
        <v>42</v>
      </c>
      <c r="R252" s="12">
        <f>Q252/G252</f>
        <v>0.56000000000000005</v>
      </c>
      <c r="S252" s="8">
        <v>3</v>
      </c>
      <c r="T252" s="8">
        <v>0</v>
      </c>
      <c r="U252" s="8">
        <v>1</v>
      </c>
      <c r="V252" s="8"/>
      <c r="W252" s="8">
        <v>0</v>
      </c>
      <c r="X252" s="8">
        <v>0</v>
      </c>
      <c r="Y252" s="17">
        <f>IF(T252&gt;0,"YES",T252)</f>
        <v>0</v>
      </c>
      <c r="Z252" s="17" t="str">
        <f>IF(U252&gt;0,"YES",U252)</f>
        <v>YES</v>
      </c>
      <c r="AA252" s="17">
        <f>IF(V252&gt;0,"YES",V252)</f>
        <v>0</v>
      </c>
      <c r="AB252" s="17">
        <f>IF(W252&gt;0,"YES",W252)</f>
        <v>0</v>
      </c>
      <c r="AC252" s="17">
        <f>IF(X252&gt;0,"YES",X252)</f>
        <v>0</v>
      </c>
      <c r="AD252" s="8">
        <v>32</v>
      </c>
      <c r="AE252" s="12">
        <f>AD252/G252</f>
        <v>0.42666666666666669</v>
      </c>
      <c r="AF252" s="19">
        <f>IF(G252&gt;=35,1,0)</f>
        <v>1</v>
      </c>
      <c r="AG252" s="19">
        <f>IF(OR(I252&gt;=0.095,H252&gt;=10),1,0)</f>
        <v>1</v>
      </c>
      <c r="AH252" s="19">
        <f>IF(L252&gt;=0.495,1,0)</f>
        <v>1</v>
      </c>
      <c r="AI252" s="19">
        <f>IF(N252&gt;=0.395,1,0)</f>
        <v>1</v>
      </c>
      <c r="AJ252" s="19">
        <f>IF(P252&gt;=0.695,1,0)</f>
        <v>1</v>
      </c>
      <c r="AK252" s="19">
        <f>IF(R252&gt;=0.495,1,0)</f>
        <v>1</v>
      </c>
      <c r="AL252" s="19">
        <f>IF(S252&gt;=3,1,0)</f>
        <v>1</v>
      </c>
      <c r="AM252" s="8">
        <f>IF(OR(Y252="YES",Z252="YES",AA252="YES"),1,0)</f>
        <v>1</v>
      </c>
      <c r="AN252" s="8">
        <f>IF(OR(AB252="YES",AC252="YES"),1,0)</f>
        <v>0</v>
      </c>
      <c r="AO252" s="8">
        <f>IF(AE252&gt;=0.59,1,0)</f>
        <v>0</v>
      </c>
      <c r="AP252" s="8">
        <f>SUM(AF252:AO252)</f>
        <v>8</v>
      </c>
    </row>
    <row r="253" spans="1:42" x14ac:dyDescent="0.25">
      <c r="A253" s="8" t="s">
        <v>2324</v>
      </c>
      <c r="B253" s="8" t="s">
        <v>2330</v>
      </c>
      <c r="C253" s="9" t="s">
        <v>2216</v>
      </c>
      <c r="D253" s="10" t="s">
        <v>1001</v>
      </c>
      <c r="E253" s="8" t="s">
        <v>1002</v>
      </c>
      <c r="F253" s="11">
        <v>35</v>
      </c>
      <c r="G253" s="11">
        <v>38</v>
      </c>
      <c r="H253" s="11">
        <f>G253-F253</f>
        <v>3</v>
      </c>
      <c r="I253" s="52">
        <f>H253/F253</f>
        <v>8.5714285714285715E-2</v>
      </c>
      <c r="J253" s="11">
        <v>15</v>
      </c>
      <c r="K253" s="11">
        <v>12</v>
      </c>
      <c r="L253" s="14">
        <f>IFERROR(K253/J253,"0%")</f>
        <v>0.8</v>
      </c>
      <c r="M253" s="8">
        <v>16</v>
      </c>
      <c r="N253" s="12">
        <f>M253/G253</f>
        <v>0.42105263157894735</v>
      </c>
      <c r="O253" s="8">
        <v>23</v>
      </c>
      <c r="P253" s="12">
        <f>O253/G253</f>
        <v>0.60526315789473684</v>
      </c>
      <c r="Q253" s="8">
        <v>22</v>
      </c>
      <c r="R253" s="12">
        <f>Q253/G253</f>
        <v>0.57894736842105265</v>
      </c>
      <c r="S253" s="8">
        <v>3</v>
      </c>
      <c r="T253" s="8">
        <v>0</v>
      </c>
      <c r="U253" s="8">
        <v>1</v>
      </c>
      <c r="V253" s="8"/>
      <c r="W253" s="8">
        <v>0</v>
      </c>
      <c r="X253" s="8">
        <v>0</v>
      </c>
      <c r="Y253" s="17">
        <f>IF(T253&gt;0,"YES",T253)</f>
        <v>0</v>
      </c>
      <c r="Z253" s="17" t="str">
        <f>IF(U253&gt;0,"YES",U253)</f>
        <v>YES</v>
      </c>
      <c r="AA253" s="17">
        <f>IF(V253&gt;0,"YES",V253)</f>
        <v>0</v>
      </c>
      <c r="AB253" s="17">
        <f>IF(W253&gt;0,"YES",W253)</f>
        <v>0</v>
      </c>
      <c r="AC253" s="17">
        <f>IF(X253&gt;0,"YES",X253)</f>
        <v>0</v>
      </c>
      <c r="AD253" s="8">
        <v>19</v>
      </c>
      <c r="AE253" s="12">
        <f>AD253/G253</f>
        <v>0.5</v>
      </c>
      <c r="AF253" s="19">
        <f>IF(G253&gt;=35,1,0)</f>
        <v>1</v>
      </c>
      <c r="AG253" s="19">
        <f>IF(OR(I253&gt;=0.095,H253&gt;=10),1,0)</f>
        <v>0</v>
      </c>
      <c r="AH253" s="19">
        <f>IF(L253&gt;=0.495,1,0)</f>
        <v>1</v>
      </c>
      <c r="AI253" s="19">
        <f>IF(N253&gt;=0.395,1,0)</f>
        <v>1</v>
      </c>
      <c r="AJ253" s="19">
        <f>IF(P253&gt;=0.695,1,0)</f>
        <v>0</v>
      </c>
      <c r="AK253" s="19">
        <f>IF(R253&gt;=0.495,1,0)</f>
        <v>1</v>
      </c>
      <c r="AL253" s="19">
        <f>IF(S253&gt;=3,1,0)</f>
        <v>1</v>
      </c>
      <c r="AM253" s="8">
        <f>IF(OR(Y253="YES",Z253="YES",AA253="YES"),1,0)</f>
        <v>1</v>
      </c>
      <c r="AN253" s="8">
        <f>IF(OR(AB253="YES",AC253="YES"),1,0)</f>
        <v>0</v>
      </c>
      <c r="AO253" s="8">
        <f>IF(AE253&gt;=0.59,1,0)</f>
        <v>0</v>
      </c>
      <c r="AP253" s="8">
        <f>SUM(AF253:AO253)</f>
        <v>6</v>
      </c>
    </row>
    <row r="254" spans="1:42" hidden="1" x14ac:dyDescent="0.25">
      <c r="A254" s="8" t="s">
        <v>2324</v>
      </c>
      <c r="B254" s="8" t="s">
        <v>2330</v>
      </c>
      <c r="C254" s="9" t="s">
        <v>2031</v>
      </c>
      <c r="D254" s="10" t="s">
        <v>999</v>
      </c>
      <c r="E254" s="8" t="s">
        <v>1000</v>
      </c>
      <c r="F254" s="11">
        <v>23</v>
      </c>
      <c r="G254" s="11">
        <v>14</v>
      </c>
      <c r="H254" s="11">
        <f>G254-F254</f>
        <v>-9</v>
      </c>
      <c r="I254" s="52">
        <f>H254/F254</f>
        <v>-0.39130434782608697</v>
      </c>
      <c r="J254" s="11">
        <v>10</v>
      </c>
      <c r="K254" s="11">
        <v>2</v>
      </c>
      <c r="L254" s="14">
        <f>IFERROR(K254/J254,"0%")</f>
        <v>0.2</v>
      </c>
      <c r="M254" s="8">
        <v>8</v>
      </c>
      <c r="N254" s="12">
        <f>M254/G254</f>
        <v>0.5714285714285714</v>
      </c>
      <c r="O254" s="8">
        <v>10</v>
      </c>
      <c r="P254" s="12">
        <f>O254/G254</f>
        <v>0.7142857142857143</v>
      </c>
      <c r="Q254" s="8">
        <v>11</v>
      </c>
      <c r="R254" s="12">
        <f>Q254/G254</f>
        <v>0.7857142857142857</v>
      </c>
      <c r="S254" s="8">
        <v>1</v>
      </c>
      <c r="T254" s="8">
        <v>0</v>
      </c>
      <c r="U254" s="8">
        <v>1</v>
      </c>
      <c r="V254" s="8"/>
      <c r="W254" s="8">
        <v>0</v>
      </c>
      <c r="X254" s="8">
        <v>0</v>
      </c>
      <c r="Y254" s="17">
        <f>IF(T254&gt;0,"YES",T254)</f>
        <v>0</v>
      </c>
      <c r="Z254" s="17" t="str">
        <f>IF(U254&gt;0,"YES",U254)</f>
        <v>YES</v>
      </c>
      <c r="AA254" s="17">
        <f>IF(V254&gt;0,"YES",V254)</f>
        <v>0</v>
      </c>
      <c r="AB254" s="17">
        <f>IF(W254&gt;0,"YES",W254)</f>
        <v>0</v>
      </c>
      <c r="AC254" s="17">
        <f>IF(X254&gt;0,"YES",X254)</f>
        <v>0</v>
      </c>
      <c r="AD254" s="8">
        <v>6</v>
      </c>
      <c r="AE254" s="12">
        <f>AD254/G254</f>
        <v>0.42857142857142855</v>
      </c>
      <c r="AF254" s="19">
        <f>IF(G254&gt;=35,1,0)</f>
        <v>0</v>
      </c>
      <c r="AG254" s="19">
        <f>IF(OR(I254&gt;=0.095,H254&gt;=10),1,0)</f>
        <v>0</v>
      </c>
      <c r="AH254" s="19">
        <f>IF(L254&gt;=0.495,1,0)</f>
        <v>0</v>
      </c>
      <c r="AI254" s="19">
        <f>IF(N254&gt;=0.395,1,0)</f>
        <v>1</v>
      </c>
      <c r="AJ254" s="19">
        <f>IF(P254&gt;=0.695,1,0)</f>
        <v>1</v>
      </c>
      <c r="AK254" s="19">
        <f>IF(R254&gt;=0.495,1,0)</f>
        <v>1</v>
      </c>
      <c r="AL254" s="19">
        <f>IF(S254&gt;=3,1,0)</f>
        <v>0</v>
      </c>
      <c r="AM254" s="8">
        <f>IF(OR(Y254="YES",Z254="YES",AA254="YES"),1,0)</f>
        <v>1</v>
      </c>
      <c r="AN254" s="8">
        <f>IF(OR(AB254="YES",AC254="YES"),1,0)</f>
        <v>0</v>
      </c>
      <c r="AO254" s="8">
        <f>IF(AE254&gt;=0.59,1,0)</f>
        <v>0</v>
      </c>
      <c r="AP254" s="8">
        <f>SUM(AF254:AO254)</f>
        <v>4</v>
      </c>
    </row>
    <row r="255" spans="1:42" x14ac:dyDescent="0.25">
      <c r="A255" s="8" t="s">
        <v>1938</v>
      </c>
      <c r="B255" s="8" t="s">
        <v>1939</v>
      </c>
      <c r="C255" s="9" t="s">
        <v>1961</v>
      </c>
      <c r="D255" s="10" t="s">
        <v>4</v>
      </c>
      <c r="E255" s="8" t="s">
        <v>5</v>
      </c>
      <c r="F255" s="11">
        <v>22</v>
      </c>
      <c r="G255" s="11">
        <v>21</v>
      </c>
      <c r="H255" s="11">
        <f>G255-F255</f>
        <v>-1</v>
      </c>
      <c r="I255" s="52">
        <f>H255/F255</f>
        <v>-4.5454545454545456E-2</v>
      </c>
      <c r="J255" s="11">
        <v>11</v>
      </c>
      <c r="K255" s="11">
        <v>5</v>
      </c>
      <c r="L255" s="14">
        <f>IFERROR(K255/J255,"0%")</f>
        <v>0.45454545454545453</v>
      </c>
      <c r="M255" s="8">
        <v>11</v>
      </c>
      <c r="N255" s="12">
        <f>M255/G255</f>
        <v>0.52380952380952384</v>
      </c>
      <c r="O255" s="8">
        <v>12</v>
      </c>
      <c r="P255" s="12">
        <f>O255/G255</f>
        <v>0.5714285714285714</v>
      </c>
      <c r="Q255" s="8">
        <v>14</v>
      </c>
      <c r="R255" s="12">
        <f>Q255/G255</f>
        <v>0.66666666666666663</v>
      </c>
      <c r="S255" s="8">
        <v>5</v>
      </c>
      <c r="T255" s="8">
        <v>0</v>
      </c>
      <c r="U255" s="8">
        <v>1</v>
      </c>
      <c r="V255" s="8"/>
      <c r="W255" s="8">
        <v>1</v>
      </c>
      <c r="X255" s="8">
        <v>1</v>
      </c>
      <c r="Y255" s="17">
        <f>IF(T255&gt;0,"YES",T255)</f>
        <v>0</v>
      </c>
      <c r="Z255" s="17" t="str">
        <f>IF(U255&gt;0,"YES",U255)</f>
        <v>YES</v>
      </c>
      <c r="AA255" s="17">
        <f>IF(V255&gt;0,"YES",V255)</f>
        <v>0</v>
      </c>
      <c r="AB255" s="17" t="str">
        <f>IF(W255&gt;0,"YES",W255)</f>
        <v>YES</v>
      </c>
      <c r="AC255" s="17" t="str">
        <f>IF(X255&gt;0,"YES",X255)</f>
        <v>YES</v>
      </c>
      <c r="AD255" s="8">
        <v>13</v>
      </c>
      <c r="AE255" s="12">
        <f>AD255/G255</f>
        <v>0.61904761904761907</v>
      </c>
      <c r="AF255" s="19">
        <f>IF(G255&gt;=35,1,0)</f>
        <v>0</v>
      </c>
      <c r="AG255" s="19">
        <f>IF(OR(I255&gt;=0.095,H255&gt;=10),1,0)</f>
        <v>0</v>
      </c>
      <c r="AH255" s="19">
        <f>IF(L255&gt;=0.495,1,0)</f>
        <v>0</v>
      </c>
      <c r="AI255" s="19">
        <f>IF(N255&gt;=0.395,1,0)</f>
        <v>1</v>
      </c>
      <c r="AJ255" s="19">
        <f>IF(P255&gt;=0.695,1,0)</f>
        <v>0</v>
      </c>
      <c r="AK255" s="19">
        <f>IF(R255&gt;=0.495,1,0)</f>
        <v>1</v>
      </c>
      <c r="AL255" s="19">
        <f>IF(S255&gt;=3,1,0)</f>
        <v>1</v>
      </c>
      <c r="AM255" s="8">
        <f>IF(OR(Y255="YES",Z255="YES",AA255="YES"),1,0)</f>
        <v>1</v>
      </c>
      <c r="AN255" s="8">
        <f>IF(OR(AB255="YES",AC255="YES"),1,0)</f>
        <v>1</v>
      </c>
      <c r="AO255" s="8">
        <f>IF(AE255&gt;=0.59,1,0)</f>
        <v>1</v>
      </c>
      <c r="AP255" s="8">
        <f>SUM(AF255:AO255)</f>
        <v>6</v>
      </c>
    </row>
    <row r="256" spans="1:42" x14ac:dyDescent="0.25">
      <c r="A256" s="8" t="s">
        <v>1938</v>
      </c>
      <c r="B256" s="8" t="s">
        <v>1939</v>
      </c>
      <c r="C256" s="9" t="s">
        <v>1962</v>
      </c>
      <c r="D256" s="10" t="s">
        <v>6</v>
      </c>
      <c r="E256" s="8" t="s">
        <v>7</v>
      </c>
      <c r="F256" s="11">
        <v>13</v>
      </c>
      <c r="G256" s="11">
        <v>27</v>
      </c>
      <c r="H256" s="11">
        <f>G256-F256</f>
        <v>14</v>
      </c>
      <c r="I256" s="52">
        <f>H256/F256</f>
        <v>1.0769230769230769</v>
      </c>
      <c r="J256" s="11">
        <v>3</v>
      </c>
      <c r="K256" s="11">
        <v>2</v>
      </c>
      <c r="L256" s="14">
        <f>IFERROR(K256/J256,"0%")</f>
        <v>0.66666666666666663</v>
      </c>
      <c r="M256" s="8">
        <v>12</v>
      </c>
      <c r="N256" s="12">
        <f>M256/G256</f>
        <v>0.44444444444444442</v>
      </c>
      <c r="O256" s="8">
        <v>20</v>
      </c>
      <c r="P256" s="12">
        <f>O256/G256</f>
        <v>0.7407407407407407</v>
      </c>
      <c r="Q256" s="8">
        <v>17</v>
      </c>
      <c r="R256" s="12">
        <f>Q256/G256</f>
        <v>0.62962962962962965</v>
      </c>
      <c r="S256" s="8">
        <v>5</v>
      </c>
      <c r="T256" s="8">
        <v>0</v>
      </c>
      <c r="U256" s="8">
        <v>1</v>
      </c>
      <c r="V256" s="8"/>
      <c r="W256" s="8">
        <v>4</v>
      </c>
      <c r="X256" s="8">
        <v>0</v>
      </c>
      <c r="Y256" s="17">
        <f>IF(T256&gt;0,"YES",T256)</f>
        <v>0</v>
      </c>
      <c r="Z256" s="17" t="str">
        <f>IF(U256&gt;0,"YES",U256)</f>
        <v>YES</v>
      </c>
      <c r="AA256" s="17">
        <f>IF(V256&gt;0,"YES",V256)</f>
        <v>0</v>
      </c>
      <c r="AB256" s="17" t="str">
        <f>IF(W256&gt;0,"YES",W256)</f>
        <v>YES</v>
      </c>
      <c r="AC256" s="17">
        <f>IF(X256&gt;0,"YES",X256)</f>
        <v>0</v>
      </c>
      <c r="AD256" s="8">
        <v>18</v>
      </c>
      <c r="AE256" s="12">
        <f>AD256/G256</f>
        <v>0.66666666666666663</v>
      </c>
      <c r="AF256" s="19">
        <f>IF(G256&gt;=35,1,0)</f>
        <v>0</v>
      </c>
      <c r="AG256" s="19">
        <f>IF(OR(I256&gt;=0.095,H256&gt;=10),1,0)</f>
        <v>1</v>
      </c>
      <c r="AH256" s="19">
        <f>IF(L256&gt;=0.495,1,0)</f>
        <v>1</v>
      </c>
      <c r="AI256" s="19">
        <f>IF(N256&gt;=0.395,1,0)</f>
        <v>1</v>
      </c>
      <c r="AJ256" s="19">
        <f>IF(P256&gt;=0.695,1,0)</f>
        <v>1</v>
      </c>
      <c r="AK256" s="19">
        <f>IF(R256&gt;=0.495,1,0)</f>
        <v>1</v>
      </c>
      <c r="AL256" s="19">
        <f>IF(S256&gt;=3,1,0)</f>
        <v>1</v>
      </c>
      <c r="AM256" s="8">
        <f>IF(OR(Y256="YES",Z256="YES",AA256="YES"),1,0)</f>
        <v>1</v>
      </c>
      <c r="AN256" s="8">
        <f>IF(OR(AB256="YES",AC256="YES"),1,0)</f>
        <v>1</v>
      </c>
      <c r="AO256" s="8">
        <f>IF(AE256&gt;=0.59,1,0)</f>
        <v>1</v>
      </c>
      <c r="AP256" s="8">
        <f>SUM(AF256:AO256)</f>
        <v>9</v>
      </c>
    </row>
    <row r="257" spans="1:42" x14ac:dyDescent="0.25">
      <c r="A257" s="8" t="s">
        <v>1938</v>
      </c>
      <c r="B257" s="8" t="s">
        <v>1939</v>
      </c>
      <c r="C257" s="9" t="s">
        <v>1963</v>
      </c>
      <c r="D257" s="10" t="s">
        <v>8</v>
      </c>
      <c r="E257" s="8" t="s">
        <v>9</v>
      </c>
      <c r="F257" s="11">
        <v>22</v>
      </c>
      <c r="G257" s="11">
        <v>27</v>
      </c>
      <c r="H257" s="11">
        <f>G257-F257</f>
        <v>5</v>
      </c>
      <c r="I257" s="52">
        <f>H257/F257</f>
        <v>0.22727272727272727</v>
      </c>
      <c r="J257" s="11">
        <v>5</v>
      </c>
      <c r="K257" s="11">
        <v>3</v>
      </c>
      <c r="L257" s="14">
        <f>IFERROR(K257/J257,"0%")</f>
        <v>0.6</v>
      </c>
      <c r="M257" s="8">
        <v>10</v>
      </c>
      <c r="N257" s="12">
        <f>M257/G257</f>
        <v>0.37037037037037035</v>
      </c>
      <c r="O257" s="8">
        <v>20</v>
      </c>
      <c r="P257" s="12">
        <f>O257/G257</f>
        <v>0.7407407407407407</v>
      </c>
      <c r="Q257" s="8">
        <v>17</v>
      </c>
      <c r="R257" s="12">
        <f>Q257/G257</f>
        <v>0.62962962962962965</v>
      </c>
      <c r="S257" s="8">
        <v>8</v>
      </c>
      <c r="T257" s="8">
        <v>0</v>
      </c>
      <c r="U257" s="8">
        <v>1</v>
      </c>
      <c r="V257" s="8"/>
      <c r="W257" s="8">
        <v>2</v>
      </c>
      <c r="X257" s="8">
        <v>0</v>
      </c>
      <c r="Y257" s="17">
        <f>IF(T257&gt;0,"YES",T257)</f>
        <v>0</v>
      </c>
      <c r="Z257" s="17" t="str">
        <f>IF(U257&gt;0,"YES",U257)</f>
        <v>YES</v>
      </c>
      <c r="AA257" s="17">
        <f>IF(V257&gt;0,"YES",V257)</f>
        <v>0</v>
      </c>
      <c r="AB257" s="17" t="str">
        <f>IF(W257&gt;0,"YES",W257)</f>
        <v>YES</v>
      </c>
      <c r="AC257" s="17">
        <f>IF(X257&gt;0,"YES",X257)</f>
        <v>0</v>
      </c>
      <c r="AD257" s="8">
        <v>15</v>
      </c>
      <c r="AE257" s="12">
        <f>AD257/G257</f>
        <v>0.55555555555555558</v>
      </c>
      <c r="AF257" s="19">
        <f>IF(G257&gt;=35,1,0)</f>
        <v>0</v>
      </c>
      <c r="AG257" s="19">
        <f>IF(OR(I257&gt;=0.095,H257&gt;=10),1,0)</f>
        <v>1</v>
      </c>
      <c r="AH257" s="19">
        <f>IF(L257&gt;=0.495,1,0)</f>
        <v>1</v>
      </c>
      <c r="AI257" s="19">
        <f>IF(N257&gt;=0.395,1,0)</f>
        <v>0</v>
      </c>
      <c r="AJ257" s="19">
        <f>IF(P257&gt;=0.695,1,0)</f>
        <v>1</v>
      </c>
      <c r="AK257" s="19">
        <f>IF(R257&gt;=0.495,1,0)</f>
        <v>1</v>
      </c>
      <c r="AL257" s="19">
        <f>IF(S257&gt;=3,1,0)</f>
        <v>1</v>
      </c>
      <c r="AM257" s="8">
        <f>IF(OR(Y257="YES",Z257="YES",AA257="YES"),1,0)</f>
        <v>1</v>
      </c>
      <c r="AN257" s="8">
        <f>IF(OR(AB257="YES",AC257="YES"),1,0)</f>
        <v>1</v>
      </c>
      <c r="AO257" s="8">
        <f>IF(AE257&gt;=0.59,1,0)</f>
        <v>0</v>
      </c>
      <c r="AP257" s="8">
        <f>SUM(AF257:AO257)</f>
        <v>7</v>
      </c>
    </row>
    <row r="258" spans="1:42" x14ac:dyDescent="0.25">
      <c r="A258" s="8" t="s">
        <v>1938</v>
      </c>
      <c r="B258" s="8" t="s">
        <v>1939</v>
      </c>
      <c r="C258" s="9" t="s">
        <v>1964</v>
      </c>
      <c r="D258" s="10" t="s">
        <v>10</v>
      </c>
      <c r="E258" s="8" t="s">
        <v>11</v>
      </c>
      <c r="F258" s="11">
        <v>26</v>
      </c>
      <c r="G258" s="11">
        <v>19</v>
      </c>
      <c r="H258" s="11">
        <f>G258-F258</f>
        <v>-7</v>
      </c>
      <c r="I258" s="52">
        <f>H258/F258</f>
        <v>-0.26923076923076922</v>
      </c>
      <c r="J258" s="11">
        <v>11</v>
      </c>
      <c r="K258" s="11">
        <v>6</v>
      </c>
      <c r="L258" s="14">
        <f>IFERROR(K258/J258,"0%")</f>
        <v>0.54545454545454541</v>
      </c>
      <c r="M258" s="8">
        <v>8</v>
      </c>
      <c r="N258" s="12">
        <f>M258/G258</f>
        <v>0.42105263157894735</v>
      </c>
      <c r="O258" s="8">
        <v>17</v>
      </c>
      <c r="P258" s="12">
        <f>O258/G258</f>
        <v>0.89473684210526316</v>
      </c>
      <c r="Q258" s="8">
        <v>15</v>
      </c>
      <c r="R258" s="12">
        <f>Q258/G258</f>
        <v>0.78947368421052633</v>
      </c>
      <c r="S258" s="8">
        <v>6</v>
      </c>
      <c r="T258" s="8">
        <v>0</v>
      </c>
      <c r="U258" s="8">
        <v>0</v>
      </c>
      <c r="V258" s="8"/>
      <c r="W258" s="8">
        <v>1</v>
      </c>
      <c r="X258" s="8">
        <v>1</v>
      </c>
      <c r="Y258" s="17">
        <f>IF(T258&gt;0,"YES",T258)</f>
        <v>0</v>
      </c>
      <c r="Z258" s="17">
        <f>IF(U258&gt;0,"YES",U258)</f>
        <v>0</v>
      </c>
      <c r="AA258" s="17">
        <f>IF(V258&gt;0,"YES",V258)</f>
        <v>0</v>
      </c>
      <c r="AB258" s="17" t="str">
        <f>IF(W258&gt;0,"YES",W258)</f>
        <v>YES</v>
      </c>
      <c r="AC258" s="17" t="str">
        <f>IF(X258&gt;0,"YES",X258)</f>
        <v>YES</v>
      </c>
      <c r="AD258" s="8">
        <v>13</v>
      </c>
      <c r="AE258" s="12">
        <f>AD258/G258</f>
        <v>0.68421052631578949</v>
      </c>
      <c r="AF258" s="19">
        <f>IF(G258&gt;=35,1,0)</f>
        <v>0</v>
      </c>
      <c r="AG258" s="19">
        <f>IF(OR(I258&gt;=0.095,H258&gt;=10),1,0)</f>
        <v>0</v>
      </c>
      <c r="AH258" s="19">
        <f>IF(L258&gt;=0.495,1,0)</f>
        <v>1</v>
      </c>
      <c r="AI258" s="19">
        <f>IF(N258&gt;=0.395,1,0)</f>
        <v>1</v>
      </c>
      <c r="AJ258" s="19">
        <f>IF(P258&gt;=0.695,1,0)</f>
        <v>1</v>
      </c>
      <c r="AK258" s="19">
        <f>IF(R258&gt;=0.495,1,0)</f>
        <v>1</v>
      </c>
      <c r="AL258" s="19">
        <f>IF(S258&gt;=3,1,0)</f>
        <v>1</v>
      </c>
      <c r="AM258" s="8">
        <f>IF(OR(Y258="YES",Z258="YES",AA258="YES"),1,0)</f>
        <v>0</v>
      </c>
      <c r="AN258" s="8">
        <f>IF(OR(AB258="YES",AC258="YES"),1,0)</f>
        <v>1</v>
      </c>
      <c r="AO258" s="8">
        <f>IF(AE258&gt;=0.59,1,0)</f>
        <v>1</v>
      </c>
      <c r="AP258" s="8">
        <f>SUM(AF258:AO258)</f>
        <v>7</v>
      </c>
    </row>
    <row r="259" spans="1:42" x14ac:dyDescent="0.25">
      <c r="A259" s="8" t="s">
        <v>1938</v>
      </c>
      <c r="B259" s="8" t="s">
        <v>1939</v>
      </c>
      <c r="C259" s="9" t="s">
        <v>1967</v>
      </c>
      <c r="D259" s="10" t="s">
        <v>1554</v>
      </c>
      <c r="E259" s="8" t="s">
        <v>1555</v>
      </c>
      <c r="F259" s="11">
        <v>10</v>
      </c>
      <c r="G259" s="11">
        <v>15</v>
      </c>
      <c r="H259" s="11">
        <f>G259-F259</f>
        <v>5</v>
      </c>
      <c r="I259" s="52">
        <f>H259/F259</f>
        <v>0.5</v>
      </c>
      <c r="J259" s="11">
        <v>1</v>
      </c>
      <c r="K259" s="11">
        <v>6</v>
      </c>
      <c r="L259" s="14">
        <f>IFERROR(K259/J259,"0%")</f>
        <v>6</v>
      </c>
      <c r="M259" s="8">
        <v>5</v>
      </c>
      <c r="N259" s="12">
        <f>M259/G259</f>
        <v>0.33333333333333331</v>
      </c>
      <c r="O259" s="8">
        <v>10</v>
      </c>
      <c r="P259" s="12">
        <f>O259/G259</f>
        <v>0.66666666666666663</v>
      </c>
      <c r="Q259" s="8">
        <v>10</v>
      </c>
      <c r="R259" s="12">
        <f>Q259/G259</f>
        <v>0.66666666666666663</v>
      </c>
      <c r="S259" s="8">
        <v>3</v>
      </c>
      <c r="T259" s="8">
        <v>0</v>
      </c>
      <c r="U259" s="8">
        <v>0</v>
      </c>
      <c r="V259" s="8"/>
      <c r="W259" s="8">
        <v>2</v>
      </c>
      <c r="X259" s="8">
        <v>0</v>
      </c>
      <c r="Y259" s="17">
        <f>IF(T259&gt;0,"YES",T259)</f>
        <v>0</v>
      </c>
      <c r="Z259" s="17">
        <f>IF(U259&gt;0,"YES",U259)</f>
        <v>0</v>
      </c>
      <c r="AA259" s="17">
        <f>IF(V259&gt;0,"YES",V259)</f>
        <v>0</v>
      </c>
      <c r="AB259" s="17" t="str">
        <f>IF(W259&gt;0,"YES",W259)</f>
        <v>YES</v>
      </c>
      <c r="AC259" s="17">
        <f>IF(X259&gt;0,"YES",X259)</f>
        <v>0</v>
      </c>
      <c r="AD259" s="8">
        <v>11</v>
      </c>
      <c r="AE259" s="12">
        <f>AD259/G259</f>
        <v>0.73333333333333328</v>
      </c>
      <c r="AF259" s="19">
        <f>IF(G259&gt;=35,1,0)</f>
        <v>0</v>
      </c>
      <c r="AG259" s="19">
        <f>IF(OR(I259&gt;=0.095,H259&gt;=10),1,0)</f>
        <v>1</v>
      </c>
      <c r="AH259" s="19">
        <f>IF(L259&gt;=0.495,1,0)</f>
        <v>1</v>
      </c>
      <c r="AI259" s="19">
        <f>IF(N259&gt;=0.395,1,0)</f>
        <v>0</v>
      </c>
      <c r="AJ259" s="19">
        <f>IF(P259&gt;=0.695,1,0)</f>
        <v>0</v>
      </c>
      <c r="AK259" s="19">
        <f>IF(R259&gt;=0.495,1,0)</f>
        <v>1</v>
      </c>
      <c r="AL259" s="19">
        <f>IF(S259&gt;=3,1,0)</f>
        <v>1</v>
      </c>
      <c r="AM259" s="8">
        <f>IF(OR(Y259="YES",Z259="YES",AA259="YES"),1,0)</f>
        <v>0</v>
      </c>
      <c r="AN259" s="8">
        <f>IF(OR(AB259="YES",AC259="YES"),1,0)</f>
        <v>1</v>
      </c>
      <c r="AO259" s="8">
        <f>IF(AE259&gt;=0.59,1,0)</f>
        <v>1</v>
      </c>
      <c r="AP259" s="8">
        <f>SUM(AF259:AO259)</f>
        <v>6</v>
      </c>
    </row>
    <row r="260" spans="1:42" x14ac:dyDescent="0.25">
      <c r="A260" s="8" t="s">
        <v>1938</v>
      </c>
      <c r="B260" s="8" t="s">
        <v>1939</v>
      </c>
      <c r="C260" s="9" t="s">
        <v>1970</v>
      </c>
      <c r="D260" s="10" t="s">
        <v>15</v>
      </c>
      <c r="E260" s="8" t="s">
        <v>16</v>
      </c>
      <c r="F260" s="11">
        <v>48</v>
      </c>
      <c r="G260" s="11">
        <v>46</v>
      </c>
      <c r="H260" s="11">
        <f>G260-F260</f>
        <v>-2</v>
      </c>
      <c r="I260" s="52">
        <f>H260/F260</f>
        <v>-4.1666666666666664E-2</v>
      </c>
      <c r="J260" s="11">
        <v>20</v>
      </c>
      <c r="K260" s="11">
        <v>10</v>
      </c>
      <c r="L260" s="14">
        <f>IFERROR(K260/J260,"0%")</f>
        <v>0.5</v>
      </c>
      <c r="M260" s="8">
        <v>14</v>
      </c>
      <c r="N260" s="12">
        <f>M260/G260</f>
        <v>0.30434782608695654</v>
      </c>
      <c r="O260" s="8">
        <v>28</v>
      </c>
      <c r="P260" s="12">
        <f>O260/G260</f>
        <v>0.60869565217391308</v>
      </c>
      <c r="Q260" s="8">
        <v>28</v>
      </c>
      <c r="R260" s="12">
        <f>Q260/G260</f>
        <v>0.60869565217391308</v>
      </c>
      <c r="S260" s="8">
        <v>4</v>
      </c>
      <c r="T260" s="8">
        <v>0</v>
      </c>
      <c r="U260" s="8">
        <v>1</v>
      </c>
      <c r="V260" s="8"/>
      <c r="W260" s="8">
        <v>2</v>
      </c>
      <c r="X260" s="8">
        <v>0</v>
      </c>
      <c r="Y260" s="17">
        <f>IF(T260&gt;0,"YES",T260)</f>
        <v>0</v>
      </c>
      <c r="Z260" s="17" t="str">
        <f>IF(U260&gt;0,"YES",U260)</f>
        <v>YES</v>
      </c>
      <c r="AA260" s="17">
        <f>IF(V260&gt;0,"YES",V260)</f>
        <v>0</v>
      </c>
      <c r="AB260" s="17" t="str">
        <f>IF(W260&gt;0,"YES",W260)</f>
        <v>YES</v>
      </c>
      <c r="AC260" s="17">
        <f>IF(X260&gt;0,"YES",X260)</f>
        <v>0</v>
      </c>
      <c r="AD260" s="8">
        <v>27</v>
      </c>
      <c r="AE260" s="12">
        <f>AD260/G260</f>
        <v>0.58695652173913049</v>
      </c>
      <c r="AF260" s="19">
        <f>IF(G260&gt;=35,1,0)</f>
        <v>1</v>
      </c>
      <c r="AG260" s="19">
        <f>IF(OR(I260&gt;=0.095,H260&gt;=10),1,0)</f>
        <v>0</v>
      </c>
      <c r="AH260" s="19">
        <f>IF(L260&gt;=0.495,1,0)</f>
        <v>1</v>
      </c>
      <c r="AI260" s="19">
        <f>IF(N260&gt;=0.395,1,0)</f>
        <v>0</v>
      </c>
      <c r="AJ260" s="19">
        <f>IF(P260&gt;=0.695,1,0)</f>
        <v>0</v>
      </c>
      <c r="AK260" s="19">
        <f>IF(R260&gt;=0.495,1,0)</f>
        <v>1</v>
      </c>
      <c r="AL260" s="19">
        <f>IF(S260&gt;=3,1,0)</f>
        <v>1</v>
      </c>
      <c r="AM260" s="8">
        <f>IF(OR(Y260="YES",Z260="YES",AA260="YES"),1,0)</f>
        <v>1</v>
      </c>
      <c r="AN260" s="8">
        <f>IF(OR(AB260="YES",AC260="YES"),1,0)</f>
        <v>1</v>
      </c>
      <c r="AO260" s="8">
        <f>IF(AE260&gt;=0.59,1,0)</f>
        <v>0</v>
      </c>
      <c r="AP260" s="8">
        <f>SUM(AF260:AO260)</f>
        <v>6</v>
      </c>
    </row>
    <row r="261" spans="1:42" x14ac:dyDescent="0.25">
      <c r="A261" s="8" t="s">
        <v>1938</v>
      </c>
      <c r="B261" s="8" t="s">
        <v>1939</v>
      </c>
      <c r="C261" s="9" t="s">
        <v>1971</v>
      </c>
      <c r="D261" s="10" t="s">
        <v>17</v>
      </c>
      <c r="E261" s="8" t="s">
        <v>18</v>
      </c>
      <c r="F261" s="11">
        <v>35</v>
      </c>
      <c r="G261" s="11">
        <v>47</v>
      </c>
      <c r="H261" s="11">
        <f>G261-F261</f>
        <v>12</v>
      </c>
      <c r="I261" s="52">
        <f>H261/F261</f>
        <v>0.34285714285714286</v>
      </c>
      <c r="J261" s="11">
        <v>19</v>
      </c>
      <c r="K261" s="11">
        <v>9</v>
      </c>
      <c r="L261" s="14">
        <f>IFERROR(K261/J261,"0%")</f>
        <v>0.47368421052631576</v>
      </c>
      <c r="M261" s="8">
        <v>22</v>
      </c>
      <c r="N261" s="12">
        <f>M261/G261</f>
        <v>0.46808510638297873</v>
      </c>
      <c r="O261" s="8">
        <v>33</v>
      </c>
      <c r="P261" s="12">
        <f>O261/G261</f>
        <v>0.7021276595744681</v>
      </c>
      <c r="Q261" s="8">
        <v>28</v>
      </c>
      <c r="R261" s="12">
        <f>Q261/G261</f>
        <v>0.5957446808510638</v>
      </c>
      <c r="S261" s="8">
        <v>8</v>
      </c>
      <c r="T261" s="8">
        <v>0</v>
      </c>
      <c r="U261" s="8">
        <v>1</v>
      </c>
      <c r="V261" s="8"/>
      <c r="W261" s="8">
        <v>2</v>
      </c>
      <c r="X261" s="8">
        <v>1</v>
      </c>
      <c r="Y261" s="17">
        <f>IF(T261&gt;0,"YES",T261)</f>
        <v>0</v>
      </c>
      <c r="Z261" s="17" t="str">
        <f>IF(U261&gt;0,"YES",U261)</f>
        <v>YES</v>
      </c>
      <c r="AA261" s="17">
        <f>IF(V261&gt;0,"YES",V261)</f>
        <v>0</v>
      </c>
      <c r="AB261" s="17" t="str">
        <f>IF(W261&gt;0,"YES",W261)</f>
        <v>YES</v>
      </c>
      <c r="AC261" s="17" t="str">
        <f>IF(X261&gt;0,"YES",X261)</f>
        <v>YES</v>
      </c>
      <c r="AD261" s="8">
        <v>32</v>
      </c>
      <c r="AE261" s="12">
        <f>AD261/G261</f>
        <v>0.68085106382978722</v>
      </c>
      <c r="AF261" s="19">
        <f>IF(G261&gt;=35,1,0)</f>
        <v>1</v>
      </c>
      <c r="AG261" s="19">
        <f>IF(OR(I261&gt;=0.095,H261&gt;=10),1,0)</f>
        <v>1</v>
      </c>
      <c r="AH261" s="19">
        <f>IF(L261&gt;=0.495,1,0)</f>
        <v>0</v>
      </c>
      <c r="AI261" s="19">
        <f>IF(N261&gt;=0.395,1,0)</f>
        <v>1</v>
      </c>
      <c r="AJ261" s="19">
        <f>IF(P261&gt;=0.695,1,0)</f>
        <v>1</v>
      </c>
      <c r="AK261" s="19">
        <f>IF(R261&gt;=0.495,1,0)</f>
        <v>1</v>
      </c>
      <c r="AL261" s="19">
        <f>IF(S261&gt;=3,1,0)</f>
        <v>1</v>
      </c>
      <c r="AM261" s="8">
        <f>IF(OR(Y261="YES",Z261="YES",AA261="YES"),1,0)</f>
        <v>1</v>
      </c>
      <c r="AN261" s="8">
        <f>IF(OR(AB261="YES",AC261="YES"),1,0)</f>
        <v>1</v>
      </c>
      <c r="AO261" s="8">
        <f>IF(AE261&gt;=0.59,1,0)</f>
        <v>1</v>
      </c>
      <c r="AP261" s="8">
        <f>SUM(AF261:AO261)</f>
        <v>9</v>
      </c>
    </row>
    <row r="262" spans="1:42" x14ac:dyDescent="0.25">
      <c r="A262" s="8" t="s">
        <v>1938</v>
      </c>
      <c r="B262" s="8" t="s">
        <v>1939</v>
      </c>
      <c r="C262" s="9" t="s">
        <v>1972</v>
      </c>
      <c r="D262" s="10" t="s">
        <v>19</v>
      </c>
      <c r="E262" s="8" t="s">
        <v>20</v>
      </c>
      <c r="F262" s="11">
        <v>38</v>
      </c>
      <c r="G262" s="11">
        <v>40</v>
      </c>
      <c r="H262" s="11">
        <v>4</v>
      </c>
      <c r="I262" s="52">
        <f>H262/F262</f>
        <v>0.10526315789473684</v>
      </c>
      <c r="J262" s="11">
        <v>20</v>
      </c>
      <c r="K262" s="11">
        <v>15</v>
      </c>
      <c r="L262" s="14">
        <f>IFERROR(K262/J262,"0%")</f>
        <v>0.75</v>
      </c>
      <c r="M262" s="8">
        <v>29</v>
      </c>
      <c r="N262" s="12">
        <f>M262/G262</f>
        <v>0.72499999999999998</v>
      </c>
      <c r="O262" s="8">
        <v>36</v>
      </c>
      <c r="P262" s="12">
        <f>O262/G262</f>
        <v>0.9</v>
      </c>
      <c r="Q262" s="8">
        <v>31</v>
      </c>
      <c r="R262" s="12">
        <f>Q262/G262</f>
        <v>0.77500000000000002</v>
      </c>
      <c r="S262" s="8">
        <v>6</v>
      </c>
      <c r="T262" s="8">
        <v>0</v>
      </c>
      <c r="U262" s="8">
        <v>0</v>
      </c>
      <c r="V262" s="8"/>
      <c r="W262" s="8">
        <v>1</v>
      </c>
      <c r="X262" s="8">
        <v>1</v>
      </c>
      <c r="Y262" s="17">
        <f>IF(T262&gt;0,"YES",T262)</f>
        <v>0</v>
      </c>
      <c r="Z262" s="17">
        <f>IF(U262&gt;0,"YES",U262)</f>
        <v>0</v>
      </c>
      <c r="AA262" s="17">
        <f>IF(V262&gt;0,"YES",V262)</f>
        <v>0</v>
      </c>
      <c r="AB262" s="17" t="str">
        <f>IF(W262&gt;0,"YES",W262)</f>
        <v>YES</v>
      </c>
      <c r="AC262" s="17" t="str">
        <f>IF(X262&gt;0,"YES",X262)</f>
        <v>YES</v>
      </c>
      <c r="AD262" s="8">
        <v>28</v>
      </c>
      <c r="AE262" s="12">
        <f>AD262/G262</f>
        <v>0.7</v>
      </c>
      <c r="AF262" s="19">
        <f>IF(G262&gt;=35,1,0)</f>
        <v>1</v>
      </c>
      <c r="AG262" s="19">
        <f>IF(OR(I262&gt;=0.095,H262&gt;=10),1,0)</f>
        <v>1</v>
      </c>
      <c r="AH262" s="19">
        <f>IF(L262&gt;=0.495,1,0)</f>
        <v>1</v>
      </c>
      <c r="AI262" s="19">
        <f>IF(N262&gt;=0.395,1,0)</f>
        <v>1</v>
      </c>
      <c r="AJ262" s="19">
        <f>IF(P262&gt;=0.695,1,0)</f>
        <v>1</v>
      </c>
      <c r="AK262" s="19">
        <f>IF(R262&gt;=0.495,1,0)</f>
        <v>1</v>
      </c>
      <c r="AL262" s="19">
        <f>IF(S262&gt;=3,1,0)</f>
        <v>1</v>
      </c>
      <c r="AM262" s="8">
        <f>IF(OR(Y262="YES",Z262="YES",AA262="YES"),1,0)</f>
        <v>0</v>
      </c>
      <c r="AN262" s="8">
        <f>IF(OR(AB262="YES",AC262="YES"),1,0)</f>
        <v>1</v>
      </c>
      <c r="AO262" s="8">
        <f>IF(AE262&gt;=0.59,1,0)</f>
        <v>1</v>
      </c>
      <c r="AP262" s="8">
        <f>SUM(AF262:AO262)</f>
        <v>9</v>
      </c>
    </row>
    <row r="263" spans="1:42" x14ac:dyDescent="0.25">
      <c r="A263" s="8" t="s">
        <v>1938</v>
      </c>
      <c r="B263" s="8" t="s">
        <v>1939</v>
      </c>
      <c r="C263" s="9" t="s">
        <v>1977</v>
      </c>
      <c r="D263" s="10" t="s">
        <v>27</v>
      </c>
      <c r="E263" s="8" t="s">
        <v>28</v>
      </c>
      <c r="F263" s="11">
        <v>35</v>
      </c>
      <c r="G263" s="11">
        <v>26</v>
      </c>
      <c r="H263" s="11">
        <f>G263-F263</f>
        <v>-9</v>
      </c>
      <c r="I263" s="52">
        <f>H263/F263</f>
        <v>-0.25714285714285712</v>
      </c>
      <c r="J263" s="11">
        <v>14</v>
      </c>
      <c r="K263" s="11">
        <v>5</v>
      </c>
      <c r="L263" s="14">
        <f>IFERROR(K263/J263,"0%")</f>
        <v>0.35714285714285715</v>
      </c>
      <c r="M263" s="8">
        <v>14</v>
      </c>
      <c r="N263" s="12">
        <f>M263/G263</f>
        <v>0.53846153846153844</v>
      </c>
      <c r="O263" s="8">
        <v>23</v>
      </c>
      <c r="P263" s="12">
        <f>O263/G263</f>
        <v>0.88461538461538458</v>
      </c>
      <c r="Q263" s="8">
        <v>14</v>
      </c>
      <c r="R263" s="12">
        <f>Q263/G263</f>
        <v>0.53846153846153844</v>
      </c>
      <c r="S263" s="8">
        <v>7</v>
      </c>
      <c r="T263" s="8">
        <v>0</v>
      </c>
      <c r="U263" s="8">
        <v>0</v>
      </c>
      <c r="V263" s="8"/>
      <c r="W263" s="8">
        <v>3</v>
      </c>
      <c r="X263" s="8">
        <v>1</v>
      </c>
      <c r="Y263" s="17">
        <f>IF(T263&gt;0,"YES",T263)</f>
        <v>0</v>
      </c>
      <c r="Z263" s="17">
        <f>IF(U263&gt;0,"YES",U263)</f>
        <v>0</v>
      </c>
      <c r="AA263" s="17">
        <f>IF(V263&gt;0,"YES",V263)</f>
        <v>0</v>
      </c>
      <c r="AB263" s="17" t="str">
        <f>IF(W263&gt;0,"YES",W263)</f>
        <v>YES</v>
      </c>
      <c r="AC263" s="17" t="str">
        <f>IF(X263&gt;0,"YES",X263)</f>
        <v>YES</v>
      </c>
      <c r="AD263" s="8">
        <v>18</v>
      </c>
      <c r="AE263" s="12">
        <f>AD263/G263</f>
        <v>0.69230769230769229</v>
      </c>
      <c r="AF263" s="19">
        <f>IF(G263&gt;=35,1,0)</f>
        <v>0</v>
      </c>
      <c r="AG263" s="19">
        <f>IF(OR(I263&gt;=0.095,H263&gt;=10),1,0)</f>
        <v>0</v>
      </c>
      <c r="AH263" s="19">
        <f>IF(L263&gt;=0.495,1,0)</f>
        <v>0</v>
      </c>
      <c r="AI263" s="19">
        <f>IF(N263&gt;=0.395,1,0)</f>
        <v>1</v>
      </c>
      <c r="AJ263" s="19">
        <f>IF(P263&gt;=0.695,1,0)</f>
        <v>1</v>
      </c>
      <c r="AK263" s="19">
        <f>IF(R263&gt;=0.495,1,0)</f>
        <v>1</v>
      </c>
      <c r="AL263" s="19">
        <f>IF(S263&gt;=3,1,0)</f>
        <v>1</v>
      </c>
      <c r="AM263" s="8">
        <f>IF(OR(Y263="YES",Z263="YES",AA263="YES"),1,0)</f>
        <v>0</v>
      </c>
      <c r="AN263" s="8">
        <f>IF(OR(AB263="YES",AC263="YES"),1,0)</f>
        <v>1</v>
      </c>
      <c r="AO263" s="8">
        <f>IF(AE263&gt;=0.59,1,0)</f>
        <v>1</v>
      </c>
      <c r="AP263" s="8">
        <f>SUM(AF263:AO263)</f>
        <v>6</v>
      </c>
    </row>
    <row r="264" spans="1:42" x14ac:dyDescent="0.25">
      <c r="A264" s="8" t="s">
        <v>1938</v>
      </c>
      <c r="B264" s="8" t="s">
        <v>1939</v>
      </c>
      <c r="C264" s="9" t="s">
        <v>1981</v>
      </c>
      <c r="D264" s="10" t="s">
        <v>35</v>
      </c>
      <c r="E264" s="8" t="s">
        <v>36</v>
      </c>
      <c r="F264" s="11">
        <v>40</v>
      </c>
      <c r="G264" s="11">
        <v>36</v>
      </c>
      <c r="H264" s="11">
        <f>G264-F264</f>
        <v>-4</v>
      </c>
      <c r="I264" s="52">
        <f>H264/F264</f>
        <v>-0.1</v>
      </c>
      <c r="J264" s="11">
        <v>16</v>
      </c>
      <c r="K264" s="11">
        <v>9</v>
      </c>
      <c r="L264" s="14">
        <f>IFERROR(K264/J264,"0%")</f>
        <v>0.5625</v>
      </c>
      <c r="M264" s="8">
        <v>17</v>
      </c>
      <c r="N264" s="12">
        <f>M264/G264</f>
        <v>0.47222222222222221</v>
      </c>
      <c r="O264" s="8">
        <v>29</v>
      </c>
      <c r="P264" s="12">
        <f>O264/G264</f>
        <v>0.80555555555555558</v>
      </c>
      <c r="Q264" s="8">
        <v>24</v>
      </c>
      <c r="R264" s="12">
        <f>Q264/G264</f>
        <v>0.66666666666666663</v>
      </c>
      <c r="S264" s="8">
        <v>5</v>
      </c>
      <c r="T264" s="8">
        <v>0</v>
      </c>
      <c r="U264" s="8">
        <v>0</v>
      </c>
      <c r="V264" s="8"/>
      <c r="W264" s="8">
        <v>1</v>
      </c>
      <c r="X264" s="8">
        <v>0</v>
      </c>
      <c r="Y264" s="17">
        <f>IF(T264&gt;0,"YES",T264)</f>
        <v>0</v>
      </c>
      <c r="Z264" s="17">
        <f>IF(U264&gt;0,"YES",U264)</f>
        <v>0</v>
      </c>
      <c r="AA264" s="17">
        <f>IF(V264&gt;0,"YES",V264)</f>
        <v>0</v>
      </c>
      <c r="AB264" s="17" t="str">
        <f>IF(W264&gt;0,"YES",W264)</f>
        <v>YES</v>
      </c>
      <c r="AC264" s="17">
        <f>IF(X264&gt;0,"YES",X264)</f>
        <v>0</v>
      </c>
      <c r="AD264" s="8">
        <v>27</v>
      </c>
      <c r="AE264" s="12">
        <f>AD264/G264</f>
        <v>0.75</v>
      </c>
      <c r="AF264" s="19">
        <f>IF(G264&gt;=35,1,0)</f>
        <v>1</v>
      </c>
      <c r="AG264" s="19">
        <f>IF(OR(I264&gt;=0.095,H264&gt;=10),1,0)</f>
        <v>0</v>
      </c>
      <c r="AH264" s="19">
        <f>IF(L264&gt;=0.495,1,0)</f>
        <v>1</v>
      </c>
      <c r="AI264" s="19">
        <f>IF(N264&gt;=0.395,1,0)</f>
        <v>1</v>
      </c>
      <c r="AJ264" s="19">
        <f>IF(P264&gt;=0.695,1,0)</f>
        <v>1</v>
      </c>
      <c r="AK264" s="19">
        <f>IF(R264&gt;=0.495,1,0)</f>
        <v>1</v>
      </c>
      <c r="AL264" s="19">
        <f>IF(S264&gt;=3,1,0)</f>
        <v>1</v>
      </c>
      <c r="AM264" s="8">
        <f>IF(OR(Y264="YES",Z264="YES",AA264="YES"),1,0)</f>
        <v>0</v>
      </c>
      <c r="AN264" s="8">
        <f>IF(OR(AB264="YES",AC264="YES"),1,0)</f>
        <v>1</v>
      </c>
      <c r="AO264" s="8">
        <f>IF(AE264&gt;=0.59,1,0)</f>
        <v>1</v>
      </c>
      <c r="AP264" s="8">
        <f>SUM(AF264:AO264)</f>
        <v>8</v>
      </c>
    </row>
    <row r="265" spans="1:42" x14ac:dyDescent="0.25">
      <c r="A265" s="8" t="s">
        <v>1938</v>
      </c>
      <c r="B265" s="8" t="s">
        <v>1939</v>
      </c>
      <c r="C265" s="9" t="s">
        <v>1983</v>
      </c>
      <c r="D265" s="10" t="s">
        <v>37</v>
      </c>
      <c r="E265" s="8" t="s">
        <v>38</v>
      </c>
      <c r="F265" s="11">
        <v>20</v>
      </c>
      <c r="G265" s="11">
        <v>20</v>
      </c>
      <c r="H265" s="11">
        <f>G265-F265</f>
        <v>0</v>
      </c>
      <c r="I265" s="52">
        <f>H265/F265</f>
        <v>0</v>
      </c>
      <c r="J265" s="11">
        <v>13</v>
      </c>
      <c r="K265" s="11">
        <v>8</v>
      </c>
      <c r="L265" s="14">
        <f>IFERROR(K265/J265,"0%")</f>
        <v>0.61538461538461542</v>
      </c>
      <c r="M265" s="8">
        <v>8</v>
      </c>
      <c r="N265" s="12">
        <f>M265/G265</f>
        <v>0.4</v>
      </c>
      <c r="O265" s="8">
        <v>14</v>
      </c>
      <c r="P265" s="12">
        <f>O265/G265</f>
        <v>0.7</v>
      </c>
      <c r="Q265" s="8">
        <v>15</v>
      </c>
      <c r="R265" s="12">
        <f>Q265/G265</f>
        <v>0.75</v>
      </c>
      <c r="S265" s="8">
        <v>9</v>
      </c>
      <c r="T265" s="8">
        <v>0</v>
      </c>
      <c r="U265" s="8">
        <v>0</v>
      </c>
      <c r="V265" s="8"/>
      <c r="W265" s="8">
        <v>0</v>
      </c>
      <c r="X265" s="8">
        <v>0</v>
      </c>
      <c r="Y265" s="17">
        <f>IF(T265&gt;0,"YES",T265)</f>
        <v>0</v>
      </c>
      <c r="Z265" s="17">
        <f>IF(U265&gt;0,"YES",U265)</f>
        <v>0</v>
      </c>
      <c r="AA265" s="17">
        <f>IF(V265&gt;0,"YES",V265)</f>
        <v>0</v>
      </c>
      <c r="AB265" s="17">
        <f>IF(W265&gt;0,"YES",W265)</f>
        <v>0</v>
      </c>
      <c r="AC265" s="17">
        <f>IF(X265&gt;0,"YES",X265)</f>
        <v>0</v>
      </c>
      <c r="AD265" s="8">
        <v>13</v>
      </c>
      <c r="AE265" s="12">
        <f>AD265/G265</f>
        <v>0.65</v>
      </c>
      <c r="AF265" s="19">
        <f>IF(G265&gt;=35,1,0)</f>
        <v>0</v>
      </c>
      <c r="AG265" s="19">
        <f>IF(OR(I265&gt;=0.095,H265&gt;=10),1,0)</f>
        <v>0</v>
      </c>
      <c r="AH265" s="19">
        <f>IF(L265&gt;=0.495,1,0)</f>
        <v>1</v>
      </c>
      <c r="AI265" s="19">
        <f>IF(N265&gt;=0.395,1,0)</f>
        <v>1</v>
      </c>
      <c r="AJ265" s="19">
        <f>IF(P265&gt;=0.695,1,0)</f>
        <v>1</v>
      </c>
      <c r="AK265" s="19">
        <f>IF(R265&gt;=0.495,1,0)</f>
        <v>1</v>
      </c>
      <c r="AL265" s="19">
        <f>IF(S265&gt;=3,1,0)</f>
        <v>1</v>
      </c>
      <c r="AM265" s="8">
        <f>IF(OR(Y265="YES",Z265="YES",AA265="YES"),1,0)</f>
        <v>0</v>
      </c>
      <c r="AN265" s="8">
        <f>IF(OR(AB265="YES",AC265="YES"),1,0)</f>
        <v>0</v>
      </c>
      <c r="AO265" s="8">
        <f>IF(AE265&gt;=0.59,1,0)</f>
        <v>1</v>
      </c>
      <c r="AP265" s="8">
        <f>SUM(AF265:AO265)</f>
        <v>6</v>
      </c>
    </row>
    <row r="266" spans="1:42" hidden="1" x14ac:dyDescent="0.25">
      <c r="A266" s="8" t="s">
        <v>1938</v>
      </c>
      <c r="B266" s="8" t="s">
        <v>1939</v>
      </c>
      <c r="C266" s="9" t="s">
        <v>1976</v>
      </c>
      <c r="D266" s="10" t="s">
        <v>25</v>
      </c>
      <c r="E266" s="8" t="s">
        <v>26</v>
      </c>
      <c r="F266" s="11">
        <v>42</v>
      </c>
      <c r="G266" s="11">
        <v>34</v>
      </c>
      <c r="H266" s="11">
        <f>G266-F266</f>
        <v>-8</v>
      </c>
      <c r="I266" s="52">
        <f>H266/F266</f>
        <v>-0.19047619047619047</v>
      </c>
      <c r="J266" s="11">
        <v>10</v>
      </c>
      <c r="K266" s="11">
        <v>5</v>
      </c>
      <c r="L266" s="14">
        <f>IFERROR(K266/J266,"0%")</f>
        <v>0.5</v>
      </c>
      <c r="M266" s="8">
        <v>11</v>
      </c>
      <c r="N266" s="12">
        <f>M266/G266</f>
        <v>0.3235294117647059</v>
      </c>
      <c r="O266" s="8">
        <v>24</v>
      </c>
      <c r="P266" s="12">
        <f>O266/G266</f>
        <v>0.70588235294117652</v>
      </c>
      <c r="Q266" s="8">
        <v>16</v>
      </c>
      <c r="R266" s="12">
        <f>Q266/G266</f>
        <v>0.47058823529411764</v>
      </c>
      <c r="S266" s="8">
        <v>5</v>
      </c>
      <c r="T266" s="8">
        <v>0</v>
      </c>
      <c r="U266" s="8">
        <v>1</v>
      </c>
      <c r="V266" s="8"/>
      <c r="W266" s="8">
        <v>0</v>
      </c>
      <c r="X266" s="8">
        <v>0</v>
      </c>
      <c r="Y266" s="17">
        <f>IF(T266&gt;0,"YES",T266)</f>
        <v>0</v>
      </c>
      <c r="Z266" s="17" t="str">
        <f>IF(U266&gt;0,"YES",U266)</f>
        <v>YES</v>
      </c>
      <c r="AA266" s="17">
        <f>IF(V266&gt;0,"YES",V266)</f>
        <v>0</v>
      </c>
      <c r="AB266" s="17">
        <f>IF(W266&gt;0,"YES",W266)</f>
        <v>0</v>
      </c>
      <c r="AC266" s="17">
        <f>IF(X266&gt;0,"YES",X266)</f>
        <v>0</v>
      </c>
      <c r="AD266" s="8">
        <v>14</v>
      </c>
      <c r="AE266" s="12">
        <f>AD266/G266</f>
        <v>0.41176470588235292</v>
      </c>
      <c r="AF266" s="19">
        <f>IF(G266&gt;=35,1,0)</f>
        <v>0</v>
      </c>
      <c r="AG266" s="19">
        <f>IF(OR(I266&gt;=0.095,H266&gt;=10),1,0)</f>
        <v>0</v>
      </c>
      <c r="AH266" s="19">
        <f>IF(L266&gt;=0.495,1,0)</f>
        <v>1</v>
      </c>
      <c r="AI266" s="19">
        <f>IF(N266&gt;=0.395,1,0)</f>
        <v>0</v>
      </c>
      <c r="AJ266" s="19">
        <f>IF(P266&gt;=0.695,1,0)</f>
        <v>1</v>
      </c>
      <c r="AK266" s="19">
        <f>IF(R266&gt;=0.495,1,0)</f>
        <v>0</v>
      </c>
      <c r="AL266" s="19">
        <f>IF(S266&gt;=3,1,0)</f>
        <v>1</v>
      </c>
      <c r="AM266" s="8">
        <f>IF(OR(Y266="YES",Z266="YES",AA266="YES"),1,0)</f>
        <v>1</v>
      </c>
      <c r="AN266" s="8">
        <f>IF(OR(AB266="YES",AC266="YES"),1,0)</f>
        <v>0</v>
      </c>
      <c r="AO266" s="8">
        <f>IF(AE266&gt;=0.59,1,0)</f>
        <v>0</v>
      </c>
      <c r="AP266" s="8">
        <f>SUM(AF266:AO266)</f>
        <v>4</v>
      </c>
    </row>
    <row r="267" spans="1:42" hidden="1" x14ac:dyDescent="0.25">
      <c r="A267" s="8" t="s">
        <v>1938</v>
      </c>
      <c r="B267" s="8" t="s">
        <v>1939</v>
      </c>
      <c r="C267" s="9" t="s">
        <v>1984</v>
      </c>
      <c r="D267" s="10" t="s">
        <v>39</v>
      </c>
      <c r="E267" s="8" t="s">
        <v>40</v>
      </c>
      <c r="F267" s="11">
        <v>35</v>
      </c>
      <c r="G267" s="11">
        <v>32</v>
      </c>
      <c r="H267" s="11">
        <f>G267-F267</f>
        <v>-3</v>
      </c>
      <c r="I267" s="52">
        <f>H267/F267</f>
        <v>-8.5714285714285715E-2</v>
      </c>
      <c r="J267" s="11">
        <v>21</v>
      </c>
      <c r="K267" s="11">
        <v>5</v>
      </c>
      <c r="L267" s="14">
        <f>IFERROR(K267/J267,"0%")</f>
        <v>0.23809523809523808</v>
      </c>
      <c r="M267" s="8">
        <v>6</v>
      </c>
      <c r="N267" s="12">
        <f>M267/G267</f>
        <v>0.1875</v>
      </c>
      <c r="O267" s="8">
        <v>15</v>
      </c>
      <c r="P267" s="12">
        <f>O267/G267</f>
        <v>0.46875</v>
      </c>
      <c r="Q267" s="8">
        <v>14</v>
      </c>
      <c r="R267" s="12">
        <f>Q267/G267</f>
        <v>0.4375</v>
      </c>
      <c r="S267" s="8">
        <v>5</v>
      </c>
      <c r="T267" s="8">
        <v>0</v>
      </c>
      <c r="U267" s="8">
        <v>0</v>
      </c>
      <c r="V267" s="8"/>
      <c r="W267" s="8">
        <v>3</v>
      </c>
      <c r="X267" s="8">
        <v>0</v>
      </c>
      <c r="Y267" s="17">
        <f>IF(T267&gt;0,"YES",T267)</f>
        <v>0</v>
      </c>
      <c r="Z267" s="17">
        <f>IF(U267&gt;0,"YES",U267)</f>
        <v>0</v>
      </c>
      <c r="AA267" s="17">
        <f>IF(V267&gt;0,"YES",V267)</f>
        <v>0</v>
      </c>
      <c r="AB267" s="17" t="str">
        <f>IF(W267&gt;0,"YES",W267)</f>
        <v>YES</v>
      </c>
      <c r="AC267" s="17">
        <f>IF(X267&gt;0,"YES",X267)</f>
        <v>0</v>
      </c>
      <c r="AD267" s="8">
        <v>7</v>
      </c>
      <c r="AE267" s="12">
        <f>AD267/G267</f>
        <v>0.21875</v>
      </c>
      <c r="AF267" s="19">
        <f>IF(G267&gt;=35,1,0)</f>
        <v>0</v>
      </c>
      <c r="AG267" s="19">
        <f>IF(OR(I267&gt;=0.095,H267&gt;=10),1,0)</f>
        <v>0</v>
      </c>
      <c r="AH267" s="19">
        <f>IF(L267&gt;=0.495,1,0)</f>
        <v>0</v>
      </c>
      <c r="AI267" s="19">
        <f>IF(N267&gt;=0.395,1,0)</f>
        <v>0</v>
      </c>
      <c r="AJ267" s="19">
        <f>IF(P267&gt;=0.695,1,0)</f>
        <v>0</v>
      </c>
      <c r="AK267" s="19">
        <f>IF(R267&gt;=0.495,1,0)</f>
        <v>0</v>
      </c>
      <c r="AL267" s="19">
        <f>IF(S267&gt;=3,1,0)</f>
        <v>1</v>
      </c>
      <c r="AM267" s="8">
        <f>IF(OR(Y267="YES",Z267="YES",AA267="YES"),1,0)</f>
        <v>0</v>
      </c>
      <c r="AN267" s="8">
        <f>IF(OR(AB267="YES",AC267="YES"),1,0)</f>
        <v>1</v>
      </c>
      <c r="AO267" s="8">
        <f>IF(AE267&gt;=0.59,1,0)</f>
        <v>0</v>
      </c>
      <c r="AP267" s="8">
        <f>SUM(AF267:AO267)</f>
        <v>2</v>
      </c>
    </row>
    <row r="268" spans="1:42" hidden="1" x14ac:dyDescent="0.25">
      <c r="A268" s="8" t="s">
        <v>1938</v>
      </c>
      <c r="B268" s="8" t="s">
        <v>1939</v>
      </c>
      <c r="C268" s="9" t="s">
        <v>1965</v>
      </c>
      <c r="D268" s="10" t="s">
        <v>12</v>
      </c>
      <c r="E268" s="8" t="s">
        <v>1553</v>
      </c>
      <c r="F268" s="11">
        <v>19</v>
      </c>
      <c r="G268" s="11">
        <v>19</v>
      </c>
      <c r="H268" s="11">
        <f>G268-F268</f>
        <v>0</v>
      </c>
      <c r="I268" s="52">
        <f>H268/F268</f>
        <v>0</v>
      </c>
      <c r="J268" s="11">
        <v>11</v>
      </c>
      <c r="K268" s="11">
        <v>6</v>
      </c>
      <c r="L268" s="14">
        <f>IFERROR(K268/J268,"0%")</f>
        <v>0.54545454545454541</v>
      </c>
      <c r="M268" s="8">
        <v>11</v>
      </c>
      <c r="N268" s="12">
        <f>M268/G268</f>
        <v>0.57894736842105265</v>
      </c>
      <c r="O268" s="8">
        <v>9</v>
      </c>
      <c r="P268" s="12">
        <f>O268/G268</f>
        <v>0.47368421052631576</v>
      </c>
      <c r="Q268" s="8">
        <v>8</v>
      </c>
      <c r="R268" s="12">
        <f>Q268/G268</f>
        <v>0.42105263157894735</v>
      </c>
      <c r="S268" s="8">
        <v>2</v>
      </c>
      <c r="T268" s="8">
        <v>0</v>
      </c>
      <c r="U268" s="8">
        <v>0</v>
      </c>
      <c r="V268" s="8"/>
      <c r="W268" s="8">
        <v>0</v>
      </c>
      <c r="X268" s="8">
        <v>0</v>
      </c>
      <c r="Y268" s="17">
        <f>IF(T268&gt;0,"YES",T268)</f>
        <v>0</v>
      </c>
      <c r="Z268" s="17">
        <f>IF(U268&gt;0,"YES",U268)</f>
        <v>0</v>
      </c>
      <c r="AA268" s="17">
        <f>IF(V268&gt;0,"YES",V268)</f>
        <v>0</v>
      </c>
      <c r="AB268" s="17">
        <f>IF(W268&gt;0,"YES",W268)</f>
        <v>0</v>
      </c>
      <c r="AC268" s="17">
        <f>IF(X268&gt;0,"YES",X268)</f>
        <v>0</v>
      </c>
      <c r="AD268" s="8">
        <v>6</v>
      </c>
      <c r="AE268" s="12">
        <f>AD268/G268</f>
        <v>0.31578947368421051</v>
      </c>
      <c r="AF268" s="19">
        <f>IF(G268&gt;=35,1,0)</f>
        <v>0</v>
      </c>
      <c r="AG268" s="19">
        <f>IF(OR(I268&gt;=0.095,H268&gt;=10),1,0)</f>
        <v>0</v>
      </c>
      <c r="AH268" s="19">
        <f>IF(L268&gt;=0.495,1,0)</f>
        <v>1</v>
      </c>
      <c r="AI268" s="19">
        <f>IF(N268&gt;=0.395,1,0)</f>
        <v>1</v>
      </c>
      <c r="AJ268" s="19">
        <f>IF(P268&gt;=0.695,1,0)</f>
        <v>0</v>
      </c>
      <c r="AK268" s="19">
        <f>IF(R268&gt;=0.495,1,0)</f>
        <v>0</v>
      </c>
      <c r="AL268" s="19">
        <f>IF(S268&gt;=3,1,0)</f>
        <v>0</v>
      </c>
      <c r="AM268" s="8">
        <f>IF(OR(Y268="YES",Z268="YES",AA268="YES"),1,0)</f>
        <v>0</v>
      </c>
      <c r="AN268" s="8">
        <f>IF(OR(AB268="YES",AC268="YES"),1,0)</f>
        <v>0</v>
      </c>
      <c r="AO268" s="8">
        <f>IF(AE268&gt;=0.59,1,0)</f>
        <v>0</v>
      </c>
      <c r="AP268" s="8">
        <f>SUM(AF268:AO268)</f>
        <v>2</v>
      </c>
    </row>
    <row r="269" spans="1:42" hidden="1" x14ac:dyDescent="0.25">
      <c r="A269" s="8" t="s">
        <v>1938</v>
      </c>
      <c r="B269" s="8" t="s">
        <v>1939</v>
      </c>
      <c r="C269" s="9" t="s">
        <v>1966</v>
      </c>
      <c r="D269" s="10" t="s">
        <v>13</v>
      </c>
      <c r="E269" s="8" t="s">
        <v>14</v>
      </c>
      <c r="F269" s="11">
        <v>15</v>
      </c>
      <c r="G269" s="11">
        <v>19</v>
      </c>
      <c r="H269" s="11">
        <f>G269-F269</f>
        <v>4</v>
      </c>
      <c r="I269" s="52">
        <f>H269/F269</f>
        <v>0.26666666666666666</v>
      </c>
      <c r="J269" s="11">
        <v>7</v>
      </c>
      <c r="K269" s="11">
        <v>4</v>
      </c>
      <c r="L269" s="14">
        <f>IFERROR(K269/J269,"0%")</f>
        <v>0.5714285714285714</v>
      </c>
      <c r="M269" s="8">
        <v>6</v>
      </c>
      <c r="N269" s="12">
        <f>M269/G269</f>
        <v>0.31578947368421051</v>
      </c>
      <c r="O269" s="8">
        <v>16</v>
      </c>
      <c r="P269" s="12">
        <f>O269/G269</f>
        <v>0.84210526315789469</v>
      </c>
      <c r="Q269" s="8">
        <v>8</v>
      </c>
      <c r="R269" s="12">
        <f>Q269/G269</f>
        <v>0.42105263157894735</v>
      </c>
      <c r="S269" s="8">
        <v>8</v>
      </c>
      <c r="T269" s="8">
        <v>0</v>
      </c>
      <c r="U269" s="8">
        <v>0</v>
      </c>
      <c r="V269" s="8"/>
      <c r="W269" s="8">
        <v>0</v>
      </c>
      <c r="X269" s="8">
        <v>0</v>
      </c>
      <c r="Y269" s="17">
        <f>IF(T269&gt;0,"YES",T269)</f>
        <v>0</v>
      </c>
      <c r="Z269" s="17">
        <f>IF(U269&gt;0,"YES",U269)</f>
        <v>0</v>
      </c>
      <c r="AA269" s="17">
        <f>IF(V269&gt;0,"YES",V269)</f>
        <v>0</v>
      </c>
      <c r="AB269" s="17">
        <f>IF(W269&gt;0,"YES",W269)</f>
        <v>0</v>
      </c>
      <c r="AC269" s="17">
        <f>IF(X269&gt;0,"YES",X269)</f>
        <v>0</v>
      </c>
      <c r="AD269" s="8">
        <v>13</v>
      </c>
      <c r="AE269" s="12">
        <f>AD269/G269</f>
        <v>0.68421052631578949</v>
      </c>
      <c r="AF269" s="19">
        <f>IF(G269&gt;=35,1,0)</f>
        <v>0</v>
      </c>
      <c r="AG269" s="19">
        <f>IF(OR(I269&gt;=0.095,H269&gt;=10),1,0)</f>
        <v>1</v>
      </c>
      <c r="AH269" s="19">
        <f>IF(L269&gt;=0.495,1,0)</f>
        <v>1</v>
      </c>
      <c r="AI269" s="19">
        <f>IF(N269&gt;=0.395,1,0)</f>
        <v>0</v>
      </c>
      <c r="AJ269" s="19">
        <f>IF(P269&gt;=0.695,1,0)</f>
        <v>1</v>
      </c>
      <c r="AK269" s="19">
        <f>IF(R269&gt;=0.495,1,0)</f>
        <v>0</v>
      </c>
      <c r="AL269" s="19">
        <f>IF(S269&gt;=3,1,0)</f>
        <v>1</v>
      </c>
      <c r="AM269" s="8">
        <f>IF(OR(Y269="YES",Z269="YES",AA269="YES"),1,0)</f>
        <v>0</v>
      </c>
      <c r="AN269" s="8">
        <f>IF(OR(AB269="YES",AC269="YES"),1,0)</f>
        <v>0</v>
      </c>
      <c r="AO269" s="8">
        <f>IF(AE269&gt;=0.59,1,0)</f>
        <v>1</v>
      </c>
      <c r="AP269" s="8">
        <f>SUM(AF269:AO269)</f>
        <v>5</v>
      </c>
    </row>
    <row r="270" spans="1:42" hidden="1" x14ac:dyDescent="0.25">
      <c r="A270" s="8" t="s">
        <v>1938</v>
      </c>
      <c r="B270" s="8" t="s">
        <v>1939</v>
      </c>
      <c r="C270" s="9" t="s">
        <v>1975</v>
      </c>
      <c r="D270" s="10" t="s">
        <v>1556</v>
      </c>
      <c r="E270" s="8" t="s">
        <v>1557</v>
      </c>
      <c r="F270" s="11">
        <v>13</v>
      </c>
      <c r="G270" s="11">
        <v>15</v>
      </c>
      <c r="H270" s="11">
        <f>G270-F270</f>
        <v>2</v>
      </c>
      <c r="I270" s="52">
        <f>H270/F270</f>
        <v>0.15384615384615385</v>
      </c>
      <c r="J270" s="11">
        <v>2</v>
      </c>
      <c r="K270" s="11">
        <v>6</v>
      </c>
      <c r="L270" s="14">
        <f>IFERROR(K270/J270,"0%")</f>
        <v>3</v>
      </c>
      <c r="M270" s="8">
        <v>3</v>
      </c>
      <c r="N270" s="12">
        <f>M270/G270</f>
        <v>0.2</v>
      </c>
      <c r="O270" s="8">
        <v>10</v>
      </c>
      <c r="P270" s="12">
        <f>O270/G270</f>
        <v>0.66666666666666663</v>
      </c>
      <c r="Q270" s="8">
        <v>6</v>
      </c>
      <c r="R270" s="12">
        <f>Q270/G270</f>
        <v>0.4</v>
      </c>
      <c r="S270" s="8">
        <v>0</v>
      </c>
      <c r="T270" s="8">
        <v>0</v>
      </c>
      <c r="U270" s="8">
        <v>0</v>
      </c>
      <c r="V270" s="8"/>
      <c r="W270" s="8">
        <v>3</v>
      </c>
      <c r="X270" s="8">
        <v>1</v>
      </c>
      <c r="Y270" s="17">
        <f>IF(T270&gt;0,"YES",T270)</f>
        <v>0</v>
      </c>
      <c r="Z270" s="17">
        <f>IF(U270&gt;0,"YES",U270)</f>
        <v>0</v>
      </c>
      <c r="AA270" s="17">
        <f>IF(V270&gt;0,"YES",V270)</f>
        <v>0</v>
      </c>
      <c r="AB270" s="17" t="str">
        <f>IF(W270&gt;0,"YES",W270)</f>
        <v>YES</v>
      </c>
      <c r="AC270" s="17" t="str">
        <f>IF(X270&gt;0,"YES",X270)</f>
        <v>YES</v>
      </c>
      <c r="AD270" s="8">
        <v>10</v>
      </c>
      <c r="AE270" s="12">
        <f>AD270/G270</f>
        <v>0.66666666666666663</v>
      </c>
      <c r="AF270" s="19">
        <f>IF(G270&gt;=35,1,0)</f>
        <v>0</v>
      </c>
      <c r="AG270" s="19">
        <f>IF(OR(I270&gt;=0.095,H270&gt;=10),1,0)</f>
        <v>1</v>
      </c>
      <c r="AH270" s="19">
        <f>IF(L270&gt;=0.495,1,0)</f>
        <v>1</v>
      </c>
      <c r="AI270" s="19">
        <f>IF(N270&gt;=0.395,1,0)</f>
        <v>0</v>
      </c>
      <c r="AJ270" s="19">
        <f>IF(P270&gt;=0.695,1,0)</f>
        <v>0</v>
      </c>
      <c r="AK270" s="19">
        <f>IF(R270&gt;=0.495,1,0)</f>
        <v>0</v>
      </c>
      <c r="AL270" s="19">
        <f>IF(S270&gt;=3,1,0)</f>
        <v>0</v>
      </c>
      <c r="AM270" s="8">
        <f>IF(OR(Y270="YES",Z270="YES",AA270="YES"),1,0)</f>
        <v>0</v>
      </c>
      <c r="AN270" s="8">
        <f>IF(OR(AB270="YES",AC270="YES"),1,0)</f>
        <v>1</v>
      </c>
      <c r="AO270" s="8">
        <f>IF(AE270&gt;=0.59,1,0)</f>
        <v>1</v>
      </c>
      <c r="AP270" s="8">
        <f>SUM(AF270:AO270)</f>
        <v>4</v>
      </c>
    </row>
    <row r="271" spans="1:42" hidden="1" x14ac:dyDescent="0.25">
      <c r="A271" s="8" t="s">
        <v>1938</v>
      </c>
      <c r="B271" s="8" t="s">
        <v>1939</v>
      </c>
      <c r="C271" s="9" t="s">
        <v>1974</v>
      </c>
      <c r="D271" s="10" t="s">
        <v>23</v>
      </c>
      <c r="E271" s="8" t="s">
        <v>24</v>
      </c>
      <c r="F271" s="11">
        <v>12</v>
      </c>
      <c r="G271" s="11">
        <v>14</v>
      </c>
      <c r="H271" s="11">
        <f>G271-F271</f>
        <v>2</v>
      </c>
      <c r="I271" s="52">
        <f>H271/F271</f>
        <v>0.16666666666666666</v>
      </c>
      <c r="J271" s="11">
        <v>1</v>
      </c>
      <c r="K271" s="11">
        <v>2</v>
      </c>
      <c r="L271" s="14">
        <f>IFERROR(K271/J271,"0%")</f>
        <v>2</v>
      </c>
      <c r="M271" s="8">
        <v>1</v>
      </c>
      <c r="N271" s="12">
        <f>M271/G271</f>
        <v>7.1428571428571425E-2</v>
      </c>
      <c r="O271" s="8">
        <v>10</v>
      </c>
      <c r="P271" s="12">
        <f>O271/G271</f>
        <v>0.7142857142857143</v>
      </c>
      <c r="Q271" s="8">
        <v>5</v>
      </c>
      <c r="R271" s="12">
        <f>Q271/G271</f>
        <v>0.35714285714285715</v>
      </c>
      <c r="S271" s="8">
        <v>2</v>
      </c>
      <c r="T271" s="8">
        <v>0</v>
      </c>
      <c r="U271" s="8">
        <v>0</v>
      </c>
      <c r="V271" s="8"/>
      <c r="W271" s="8">
        <v>1</v>
      </c>
      <c r="X271" s="8">
        <v>0</v>
      </c>
      <c r="Y271" s="17">
        <f>IF(T271&gt;0,"YES",T271)</f>
        <v>0</v>
      </c>
      <c r="Z271" s="17">
        <f>IF(U271&gt;0,"YES",U271)</f>
        <v>0</v>
      </c>
      <c r="AA271" s="17">
        <f>IF(V271&gt;0,"YES",V271)</f>
        <v>0</v>
      </c>
      <c r="AB271" s="17" t="str">
        <f>IF(W271&gt;0,"YES",W271)</f>
        <v>YES</v>
      </c>
      <c r="AC271" s="17">
        <f>IF(X271&gt;0,"YES",X271)</f>
        <v>0</v>
      </c>
      <c r="AD271" s="8">
        <v>7</v>
      </c>
      <c r="AE271" s="12">
        <f>AD271/G271</f>
        <v>0.5</v>
      </c>
      <c r="AF271" s="19">
        <f>IF(G271&gt;=35,1,0)</f>
        <v>0</v>
      </c>
      <c r="AG271" s="19">
        <f>IF(OR(I271&gt;=0.095,H271&gt;=10),1,0)</f>
        <v>1</v>
      </c>
      <c r="AH271" s="19">
        <f>IF(L271&gt;=0.495,1,0)</f>
        <v>1</v>
      </c>
      <c r="AI271" s="19">
        <f>IF(N271&gt;=0.395,1,0)</f>
        <v>0</v>
      </c>
      <c r="AJ271" s="19">
        <f>IF(P271&gt;=0.695,1,0)</f>
        <v>1</v>
      </c>
      <c r="AK271" s="19">
        <f>IF(R271&gt;=0.495,1,0)</f>
        <v>0</v>
      </c>
      <c r="AL271" s="19">
        <f>IF(S271&gt;=3,1,0)</f>
        <v>0</v>
      </c>
      <c r="AM271" s="8">
        <f>IF(OR(Y271="YES",Z271="YES",AA271="YES"),1,0)</f>
        <v>0</v>
      </c>
      <c r="AN271" s="8">
        <f>IF(OR(AB271="YES",AC271="YES"),1,0)</f>
        <v>1</v>
      </c>
      <c r="AO271" s="8">
        <f>IF(AE271&gt;=0.59,1,0)</f>
        <v>0</v>
      </c>
      <c r="AP271" s="8">
        <f>SUM(AF271:AO271)</f>
        <v>4</v>
      </c>
    </row>
    <row r="272" spans="1:42" hidden="1" x14ac:dyDescent="0.25">
      <c r="A272" s="8" t="s">
        <v>1938</v>
      </c>
      <c r="B272" s="8" t="s">
        <v>1939</v>
      </c>
      <c r="C272" s="9" t="s">
        <v>1973</v>
      </c>
      <c r="D272" s="10" t="s">
        <v>21</v>
      </c>
      <c r="E272" s="8" t="s">
        <v>22</v>
      </c>
      <c r="F272" s="11">
        <v>20</v>
      </c>
      <c r="G272" s="11">
        <v>13</v>
      </c>
      <c r="H272" s="11">
        <f>G272-F272</f>
        <v>-7</v>
      </c>
      <c r="I272" s="54">
        <f>H272/F272</f>
        <v>-0.35</v>
      </c>
      <c r="J272" s="11">
        <v>6</v>
      </c>
      <c r="K272" s="11">
        <v>1</v>
      </c>
      <c r="L272" s="14">
        <f>IFERROR(K272/J272,"0%")</f>
        <v>0.16666666666666666</v>
      </c>
      <c r="M272" s="8">
        <v>6</v>
      </c>
      <c r="N272" s="12">
        <f>M272/G272</f>
        <v>0.46153846153846156</v>
      </c>
      <c r="O272" s="8">
        <v>8</v>
      </c>
      <c r="P272" s="12">
        <f>O272/G272</f>
        <v>0.61538461538461542</v>
      </c>
      <c r="Q272" s="8">
        <v>9</v>
      </c>
      <c r="R272" s="12">
        <f>Q272/G272</f>
        <v>0.69230769230769229</v>
      </c>
      <c r="S272" s="8">
        <v>3</v>
      </c>
      <c r="T272" s="8">
        <v>0</v>
      </c>
      <c r="U272" s="8">
        <v>0</v>
      </c>
      <c r="V272" s="8"/>
      <c r="W272" s="8">
        <v>1</v>
      </c>
      <c r="X272" s="8">
        <v>0</v>
      </c>
      <c r="Y272" s="17">
        <f>IF(T272&gt;0,"YES",T272)</f>
        <v>0</v>
      </c>
      <c r="Z272" s="17">
        <f>IF(U272&gt;0,"YES",U272)</f>
        <v>0</v>
      </c>
      <c r="AA272" s="17">
        <f>IF(V272&gt;0,"YES",V272)</f>
        <v>0</v>
      </c>
      <c r="AB272" s="17" t="str">
        <f>IF(W272&gt;0,"YES",W272)</f>
        <v>YES</v>
      </c>
      <c r="AC272" s="17">
        <f>IF(X272&gt;0,"YES",X272)</f>
        <v>0</v>
      </c>
      <c r="AD272" s="8">
        <v>6</v>
      </c>
      <c r="AE272" s="12">
        <f>AD272/G272</f>
        <v>0.46153846153846156</v>
      </c>
      <c r="AF272" s="19">
        <f>IF(G272&gt;=35,1,0)</f>
        <v>0</v>
      </c>
      <c r="AG272" s="19">
        <f>IF(OR(I272&gt;=0.095,H272&gt;=10),1,0)</f>
        <v>0</v>
      </c>
      <c r="AH272" s="19">
        <f>IF(L272&gt;=0.495,1,0)</f>
        <v>0</v>
      </c>
      <c r="AI272" s="19">
        <f>IF(N272&gt;=0.395,1,0)</f>
        <v>1</v>
      </c>
      <c r="AJ272" s="19">
        <f>IF(P272&gt;=0.695,1,0)</f>
        <v>0</v>
      </c>
      <c r="AK272" s="19">
        <f>IF(R272&gt;=0.495,1,0)</f>
        <v>1</v>
      </c>
      <c r="AL272" s="19">
        <f>IF(S272&gt;=3,1,0)</f>
        <v>1</v>
      </c>
      <c r="AM272" s="8">
        <f>IF(OR(Y272="YES",Z272="YES",AA272="YES"),1,0)</f>
        <v>0</v>
      </c>
      <c r="AN272" s="8">
        <f>IF(OR(AB272="YES",AC272="YES"),1,0)</f>
        <v>1</v>
      </c>
      <c r="AO272" s="8">
        <f>IF(AE272&gt;=0.59,1,0)</f>
        <v>0</v>
      </c>
      <c r="AP272" s="8">
        <f>SUM(AF272:AO272)</f>
        <v>4</v>
      </c>
    </row>
    <row r="273" spans="1:42" hidden="1" x14ac:dyDescent="0.25">
      <c r="A273" s="8" t="s">
        <v>1938</v>
      </c>
      <c r="B273" s="8" t="s">
        <v>1939</v>
      </c>
      <c r="C273" s="9" t="s">
        <v>1957</v>
      </c>
      <c r="D273" s="10" t="s">
        <v>0</v>
      </c>
      <c r="E273" s="8" t="s">
        <v>1</v>
      </c>
      <c r="F273" s="11">
        <v>16</v>
      </c>
      <c r="G273" s="11">
        <v>11</v>
      </c>
      <c r="H273" s="11">
        <f>G273-F273</f>
        <v>-5</v>
      </c>
      <c r="I273" s="52">
        <f>H273/F273</f>
        <v>-0.3125</v>
      </c>
      <c r="J273" s="11">
        <v>10</v>
      </c>
      <c r="K273" s="11">
        <v>3</v>
      </c>
      <c r="L273" s="14">
        <f>IFERROR(K273/J273,"0%")</f>
        <v>0.3</v>
      </c>
      <c r="M273" s="8">
        <v>0</v>
      </c>
      <c r="N273" s="12">
        <f>M273/G273</f>
        <v>0</v>
      </c>
      <c r="O273" s="8">
        <v>5</v>
      </c>
      <c r="P273" s="12">
        <f>O273/G273</f>
        <v>0.45454545454545453</v>
      </c>
      <c r="Q273" s="8">
        <v>2</v>
      </c>
      <c r="R273" s="12">
        <f>Q273/G273</f>
        <v>0.18181818181818182</v>
      </c>
      <c r="S273" s="8">
        <v>4</v>
      </c>
      <c r="T273" s="8">
        <v>0</v>
      </c>
      <c r="U273" s="8">
        <v>1</v>
      </c>
      <c r="V273" s="8"/>
      <c r="W273" s="8">
        <v>3</v>
      </c>
      <c r="X273" s="8">
        <v>1</v>
      </c>
      <c r="Y273" s="17">
        <f>IF(T273&gt;0,"YES",T273)</f>
        <v>0</v>
      </c>
      <c r="Z273" s="17" t="str">
        <f>IF(U273&gt;0,"YES",U273)</f>
        <v>YES</v>
      </c>
      <c r="AA273" s="17">
        <f>IF(V273&gt;0,"YES",V273)</f>
        <v>0</v>
      </c>
      <c r="AB273" s="17" t="str">
        <f>IF(W273&gt;0,"YES",W273)</f>
        <v>YES</v>
      </c>
      <c r="AC273" s="17" t="str">
        <f>IF(X273&gt;0,"YES",X273)</f>
        <v>YES</v>
      </c>
      <c r="AD273" s="8">
        <v>2</v>
      </c>
      <c r="AE273" s="12">
        <f>AD273/G273</f>
        <v>0.18181818181818182</v>
      </c>
      <c r="AF273" s="19">
        <f>IF(G273&gt;=35,1,0)</f>
        <v>0</v>
      </c>
      <c r="AG273" s="19">
        <f>IF(OR(I273&gt;=0.095,H273&gt;=10),1,0)</f>
        <v>0</v>
      </c>
      <c r="AH273" s="19">
        <f>IF(L273&gt;=0.495,1,0)</f>
        <v>0</v>
      </c>
      <c r="AI273" s="19">
        <f>IF(N273&gt;=0.395,1,0)</f>
        <v>0</v>
      </c>
      <c r="AJ273" s="19">
        <f>IF(P273&gt;=0.695,1,0)</f>
        <v>0</v>
      </c>
      <c r="AK273" s="19">
        <f>IF(R273&gt;=0.495,1,0)</f>
        <v>0</v>
      </c>
      <c r="AL273" s="19">
        <f>IF(S273&gt;=3,1,0)</f>
        <v>1</v>
      </c>
      <c r="AM273" s="8">
        <f>IF(OR(Y273="YES",Z273="YES",AA273="YES"),1,0)</f>
        <v>1</v>
      </c>
      <c r="AN273" s="8">
        <f>IF(OR(AB273="YES",AC273="YES"),1,0)</f>
        <v>1</v>
      </c>
      <c r="AO273" s="8">
        <f>IF(AE273&gt;=0.59,1,0)</f>
        <v>0</v>
      </c>
      <c r="AP273" s="8">
        <f>SUM(AF273:AO273)</f>
        <v>3</v>
      </c>
    </row>
    <row r="274" spans="1:42" hidden="1" x14ac:dyDescent="0.25">
      <c r="A274" s="8" t="s">
        <v>1938</v>
      </c>
      <c r="B274" s="8" t="s">
        <v>1939</v>
      </c>
      <c r="C274" s="9" t="s">
        <v>1959</v>
      </c>
      <c r="D274" s="10" t="s">
        <v>2</v>
      </c>
      <c r="E274" s="8" t="s">
        <v>3</v>
      </c>
      <c r="F274" s="11">
        <v>16</v>
      </c>
      <c r="G274" s="11">
        <v>11</v>
      </c>
      <c r="H274" s="11">
        <f>G274-F274</f>
        <v>-5</v>
      </c>
      <c r="I274" s="52">
        <f>H274/F274</f>
        <v>-0.3125</v>
      </c>
      <c r="J274" s="11">
        <v>8</v>
      </c>
      <c r="K274" s="11">
        <v>2</v>
      </c>
      <c r="L274" s="14">
        <f>IFERROR(K274/J274,"0%")</f>
        <v>0.25</v>
      </c>
      <c r="M274" s="8">
        <v>5</v>
      </c>
      <c r="N274" s="12">
        <f>M274/G274</f>
        <v>0.45454545454545453</v>
      </c>
      <c r="O274" s="8">
        <v>5</v>
      </c>
      <c r="P274" s="12">
        <f>O274/G274</f>
        <v>0.45454545454545453</v>
      </c>
      <c r="Q274" s="8">
        <v>3</v>
      </c>
      <c r="R274" s="12">
        <f>Q274/G274</f>
        <v>0.27272727272727271</v>
      </c>
      <c r="S274" s="8">
        <v>2</v>
      </c>
      <c r="T274" s="8">
        <v>0</v>
      </c>
      <c r="U274" s="8">
        <v>0</v>
      </c>
      <c r="V274" s="8"/>
      <c r="W274" s="8">
        <v>3</v>
      </c>
      <c r="X274" s="8">
        <v>0</v>
      </c>
      <c r="Y274" s="17">
        <f>IF(T274&gt;0,"YES",T274)</f>
        <v>0</v>
      </c>
      <c r="Z274" s="17">
        <f>IF(U274&gt;0,"YES",U274)</f>
        <v>0</v>
      </c>
      <c r="AA274" s="17">
        <f>IF(V274&gt;0,"YES",V274)</f>
        <v>0</v>
      </c>
      <c r="AB274" s="17" t="str">
        <f>IF(W274&gt;0,"YES",W274)</f>
        <v>YES</v>
      </c>
      <c r="AC274" s="17">
        <f>IF(X274&gt;0,"YES",X274)</f>
        <v>0</v>
      </c>
      <c r="AD274" s="8">
        <v>4</v>
      </c>
      <c r="AE274" s="12">
        <f>AD274/G274</f>
        <v>0.36363636363636365</v>
      </c>
      <c r="AF274" s="19">
        <f>IF(G274&gt;=35,1,0)</f>
        <v>0</v>
      </c>
      <c r="AG274" s="19">
        <f>IF(OR(I274&gt;=0.095,H274&gt;=10),1,0)</f>
        <v>0</v>
      </c>
      <c r="AH274" s="19">
        <f>IF(L274&gt;=0.495,1,0)</f>
        <v>0</v>
      </c>
      <c r="AI274" s="19">
        <f>IF(N274&gt;=0.395,1,0)</f>
        <v>1</v>
      </c>
      <c r="AJ274" s="19">
        <f>IF(P274&gt;=0.695,1,0)</f>
        <v>0</v>
      </c>
      <c r="AK274" s="19">
        <f>IF(R274&gt;=0.495,1,0)</f>
        <v>0</v>
      </c>
      <c r="AL274" s="19">
        <f>IF(S274&gt;=3,1,0)</f>
        <v>0</v>
      </c>
      <c r="AM274" s="8">
        <f>IF(OR(Y274="YES",Z274="YES",AA274="YES"),1,0)</f>
        <v>0</v>
      </c>
      <c r="AN274" s="8">
        <f>IF(OR(AB274="YES",AC274="YES"),1,0)</f>
        <v>1</v>
      </c>
      <c r="AO274" s="8">
        <f>IF(AE274&gt;=0.59,1,0)</f>
        <v>0</v>
      </c>
      <c r="AP274" s="8">
        <f>SUM(AF274:AO274)</f>
        <v>2</v>
      </c>
    </row>
    <row r="275" spans="1:42" hidden="1" x14ac:dyDescent="0.25">
      <c r="A275" s="8" t="s">
        <v>1938</v>
      </c>
      <c r="B275" s="8" t="s">
        <v>1939</v>
      </c>
      <c r="C275" s="9" t="s">
        <v>1982</v>
      </c>
      <c r="D275" s="10" t="s">
        <v>1558</v>
      </c>
      <c r="E275" s="8" t="s">
        <v>1559</v>
      </c>
      <c r="F275" s="11">
        <v>10</v>
      </c>
      <c r="G275" s="11">
        <v>11</v>
      </c>
      <c r="H275" s="11">
        <f>G275-F275</f>
        <v>1</v>
      </c>
      <c r="I275" s="52">
        <f>H275/F275</f>
        <v>0.1</v>
      </c>
      <c r="J275" s="11">
        <v>3</v>
      </c>
      <c r="K275" s="11">
        <v>5</v>
      </c>
      <c r="L275" s="14">
        <f>IFERROR(K275/J275,"0%")</f>
        <v>1.6666666666666667</v>
      </c>
      <c r="M275" s="8">
        <v>3</v>
      </c>
      <c r="N275" s="12">
        <f>M275/G275</f>
        <v>0.27272727272727271</v>
      </c>
      <c r="O275" s="8">
        <v>9</v>
      </c>
      <c r="P275" s="12">
        <f>O275/G275</f>
        <v>0.81818181818181823</v>
      </c>
      <c r="Q275" s="8">
        <v>6</v>
      </c>
      <c r="R275" s="12">
        <f>Q275/G275</f>
        <v>0.54545454545454541</v>
      </c>
      <c r="S275" s="8">
        <v>2</v>
      </c>
      <c r="T275" s="8">
        <v>0</v>
      </c>
      <c r="U275" s="8">
        <v>1</v>
      </c>
      <c r="V275" s="8"/>
      <c r="W275" s="8">
        <v>0</v>
      </c>
      <c r="X275" s="8">
        <v>0</v>
      </c>
      <c r="Y275" s="17">
        <f>IF(T275&gt;0,"YES",T275)</f>
        <v>0</v>
      </c>
      <c r="Z275" s="17" t="str">
        <f>IF(U275&gt;0,"YES",U275)</f>
        <v>YES</v>
      </c>
      <c r="AA275" s="17">
        <f>IF(V275&gt;0,"YES",V275)</f>
        <v>0</v>
      </c>
      <c r="AB275" s="17">
        <f>IF(W275&gt;0,"YES",W275)</f>
        <v>0</v>
      </c>
      <c r="AC275" s="17">
        <f>IF(X275&gt;0,"YES",X275)</f>
        <v>0</v>
      </c>
      <c r="AD275" s="8">
        <v>6</v>
      </c>
      <c r="AE275" s="12">
        <f>AD275/G275</f>
        <v>0.54545454545454541</v>
      </c>
      <c r="AF275" s="19">
        <f>IF(G275&gt;=35,1,0)</f>
        <v>0</v>
      </c>
      <c r="AG275" s="19">
        <f>IF(OR(I275&gt;=0.095,H275&gt;=10),1,0)</f>
        <v>1</v>
      </c>
      <c r="AH275" s="19">
        <f>IF(L275&gt;=0.495,1,0)</f>
        <v>1</v>
      </c>
      <c r="AI275" s="19">
        <f>IF(N275&gt;=0.395,1,0)</f>
        <v>0</v>
      </c>
      <c r="AJ275" s="19">
        <f>IF(P275&gt;=0.695,1,0)</f>
        <v>1</v>
      </c>
      <c r="AK275" s="19">
        <f>IF(R275&gt;=0.495,1,0)</f>
        <v>1</v>
      </c>
      <c r="AL275" s="19">
        <f>IF(S275&gt;=3,1,0)</f>
        <v>0</v>
      </c>
      <c r="AM275" s="8">
        <f>IF(OR(Y275="YES",Z275="YES",AA275="YES"),1,0)</f>
        <v>1</v>
      </c>
      <c r="AN275" s="8">
        <f>IF(OR(AB275="YES",AC275="YES"),1,0)</f>
        <v>0</v>
      </c>
      <c r="AO275" s="8">
        <f>IF(AE275&gt;=0.59,1,0)</f>
        <v>0</v>
      </c>
      <c r="AP275" s="8">
        <f>SUM(AF275:AO275)</f>
        <v>5</v>
      </c>
    </row>
    <row r="276" spans="1:42" hidden="1" x14ac:dyDescent="0.25">
      <c r="A276" s="8" t="s">
        <v>1938</v>
      </c>
      <c r="B276" s="8" t="s">
        <v>1939</v>
      </c>
      <c r="C276" s="9" t="s">
        <v>1980</v>
      </c>
      <c r="D276" s="10" t="s">
        <v>33</v>
      </c>
      <c r="E276" s="8" t="s">
        <v>34</v>
      </c>
      <c r="F276" s="11">
        <v>5</v>
      </c>
      <c r="G276" s="11">
        <v>10</v>
      </c>
      <c r="H276" s="11">
        <f>G276-F276</f>
        <v>5</v>
      </c>
      <c r="I276" s="52">
        <f>H276/F276</f>
        <v>1</v>
      </c>
      <c r="J276" s="11">
        <v>1</v>
      </c>
      <c r="K276" s="11">
        <v>1</v>
      </c>
      <c r="L276" s="14">
        <f>IFERROR(K276/J276,"0%")</f>
        <v>1</v>
      </c>
      <c r="M276" s="8">
        <v>2</v>
      </c>
      <c r="N276" s="12">
        <f>M276/G276</f>
        <v>0.2</v>
      </c>
      <c r="O276" s="8">
        <v>8</v>
      </c>
      <c r="P276" s="12">
        <f>O276/G276</f>
        <v>0.8</v>
      </c>
      <c r="Q276" s="8">
        <v>0</v>
      </c>
      <c r="R276" s="12">
        <f>Q276/G276</f>
        <v>0</v>
      </c>
      <c r="S276" s="8">
        <v>3</v>
      </c>
      <c r="T276" s="8">
        <v>0</v>
      </c>
      <c r="U276" s="8">
        <v>0</v>
      </c>
      <c r="V276" s="8"/>
      <c r="W276" s="8">
        <v>0</v>
      </c>
      <c r="X276" s="8">
        <v>0</v>
      </c>
      <c r="Y276" s="17">
        <f>IF(T276&gt;0,"YES",T276)</f>
        <v>0</v>
      </c>
      <c r="Z276" s="17">
        <f>IF(U276&gt;0,"YES",U276)</f>
        <v>0</v>
      </c>
      <c r="AA276" s="17">
        <f>IF(V276&gt;0,"YES",V276)</f>
        <v>0</v>
      </c>
      <c r="AB276" s="17">
        <f>IF(W276&gt;0,"YES",W276)</f>
        <v>0</v>
      </c>
      <c r="AC276" s="17">
        <f>IF(X276&gt;0,"YES",X276)</f>
        <v>0</v>
      </c>
      <c r="AD276" s="8">
        <v>0</v>
      </c>
      <c r="AE276" s="12">
        <f>AD276/G276</f>
        <v>0</v>
      </c>
      <c r="AF276" s="19">
        <f>IF(G276&gt;=35,1,0)</f>
        <v>0</v>
      </c>
      <c r="AG276" s="19">
        <f>IF(OR(I276&gt;=0.095,H276&gt;=10),1,0)</f>
        <v>1</v>
      </c>
      <c r="AH276" s="19">
        <f>IF(L276&gt;=0.495,1,0)</f>
        <v>1</v>
      </c>
      <c r="AI276" s="19">
        <f>IF(N276&gt;=0.395,1,0)</f>
        <v>0</v>
      </c>
      <c r="AJ276" s="19">
        <f>IF(P276&gt;=0.695,1,0)</f>
        <v>1</v>
      </c>
      <c r="AK276" s="19">
        <f>IF(R276&gt;=0.495,1,0)</f>
        <v>0</v>
      </c>
      <c r="AL276" s="19">
        <f>IF(S276&gt;=3,1,0)</f>
        <v>1</v>
      </c>
      <c r="AM276" s="8">
        <f>IF(OR(Y276="YES",Z276="YES",AA276="YES"),1,0)</f>
        <v>0</v>
      </c>
      <c r="AN276" s="8">
        <f>IF(OR(AB276="YES",AC276="YES"),1,0)</f>
        <v>0</v>
      </c>
      <c r="AO276" s="8">
        <f>IF(AE276&gt;=0.59,1,0)</f>
        <v>0</v>
      </c>
      <c r="AP276" s="8">
        <f>SUM(AF276:AO276)</f>
        <v>4</v>
      </c>
    </row>
    <row r="277" spans="1:42" hidden="1" x14ac:dyDescent="0.25">
      <c r="A277" s="8" t="s">
        <v>1938</v>
      </c>
      <c r="B277" s="8" t="s">
        <v>1940</v>
      </c>
      <c r="C277" s="9" t="s">
        <v>2010</v>
      </c>
      <c r="D277" s="10" t="s">
        <v>77</v>
      </c>
      <c r="E277" s="8" t="s">
        <v>78</v>
      </c>
      <c r="F277" s="11">
        <v>161</v>
      </c>
      <c r="G277" s="11">
        <v>164</v>
      </c>
      <c r="H277" s="11">
        <f>G277-F277</f>
        <v>3</v>
      </c>
      <c r="I277" s="52">
        <f>H277/F277</f>
        <v>1.8633540372670808E-2</v>
      </c>
      <c r="J277" s="11">
        <v>66</v>
      </c>
      <c r="K277" s="11">
        <v>32</v>
      </c>
      <c r="L277" s="14">
        <f>IFERROR(K277/J277,"0%")</f>
        <v>0.48484848484848486</v>
      </c>
      <c r="M277" s="8">
        <v>7</v>
      </c>
      <c r="N277" s="12">
        <f>M277/G277</f>
        <v>4.2682926829268296E-2</v>
      </c>
      <c r="O277" s="8">
        <v>141</v>
      </c>
      <c r="P277" s="12">
        <f>O277/G277</f>
        <v>0.8597560975609756</v>
      </c>
      <c r="Q277" s="8">
        <v>9</v>
      </c>
      <c r="R277" s="12">
        <f>Q277/G277</f>
        <v>5.4878048780487805E-2</v>
      </c>
      <c r="S277" s="8">
        <v>2</v>
      </c>
      <c r="T277" s="8">
        <v>0</v>
      </c>
      <c r="U277" s="8">
        <v>0</v>
      </c>
      <c r="V277" s="8"/>
      <c r="W277" s="8">
        <v>2</v>
      </c>
      <c r="X277" s="8">
        <v>0</v>
      </c>
      <c r="Y277" s="17">
        <f>IF(T277&gt;0,"YES",T277)</f>
        <v>0</v>
      </c>
      <c r="Z277" s="17">
        <f>IF(U277&gt;0,"YES",U277)</f>
        <v>0</v>
      </c>
      <c r="AA277" s="17">
        <f>IF(V277&gt;0,"YES",V277)</f>
        <v>0</v>
      </c>
      <c r="AB277" s="17" t="str">
        <f>IF(W277&gt;0,"YES",W277)</f>
        <v>YES</v>
      </c>
      <c r="AC277" s="17">
        <f>IF(X277&gt;0,"YES",X277)</f>
        <v>0</v>
      </c>
      <c r="AD277" s="8">
        <v>1</v>
      </c>
      <c r="AE277" s="12">
        <f>AD277/G277</f>
        <v>6.0975609756097563E-3</v>
      </c>
      <c r="AF277" s="19">
        <f>IF(G277&gt;=35,1,0)</f>
        <v>1</v>
      </c>
      <c r="AG277" s="19">
        <f>IF(OR(I277&gt;=0.095,H277&gt;=10),1,0)</f>
        <v>0</v>
      </c>
      <c r="AH277" s="19">
        <f>IF(L277&gt;=0.495,1,0)</f>
        <v>0</v>
      </c>
      <c r="AI277" s="19">
        <f>IF(N277&gt;=0.395,1,0)</f>
        <v>0</v>
      </c>
      <c r="AJ277" s="19">
        <f>IF(P277&gt;=0.695,1,0)</f>
        <v>1</v>
      </c>
      <c r="AK277" s="19">
        <f>IF(R277&gt;=0.495,1,0)</f>
        <v>0</v>
      </c>
      <c r="AL277" s="19">
        <f>IF(S277&gt;=3,1,0)</f>
        <v>0</v>
      </c>
      <c r="AM277" s="8">
        <f>IF(OR(Y277="YES",Z277="YES",AA277="YES"),1,0)</f>
        <v>0</v>
      </c>
      <c r="AN277" s="8">
        <f>IF(OR(AB277="YES",AC277="YES"),1,0)</f>
        <v>1</v>
      </c>
      <c r="AO277" s="8">
        <f>IF(AE277&gt;=0.59,1,0)</f>
        <v>0</v>
      </c>
      <c r="AP277" s="8">
        <f>SUM(AF277:AO277)</f>
        <v>3</v>
      </c>
    </row>
    <row r="278" spans="1:42" x14ac:dyDescent="0.25">
      <c r="A278" s="8" t="s">
        <v>1938</v>
      </c>
      <c r="B278" s="8" t="s">
        <v>1940</v>
      </c>
      <c r="C278" s="9" t="s">
        <v>1986</v>
      </c>
      <c r="D278" s="10" t="s">
        <v>43</v>
      </c>
      <c r="E278" s="8" t="s">
        <v>44</v>
      </c>
      <c r="F278" s="11">
        <v>13</v>
      </c>
      <c r="G278" s="11">
        <v>10</v>
      </c>
      <c r="H278" s="11">
        <f>G278-F278</f>
        <v>-3</v>
      </c>
      <c r="I278" s="52">
        <f>H278/F278</f>
        <v>-0.23076923076923078</v>
      </c>
      <c r="J278" s="11">
        <v>7</v>
      </c>
      <c r="K278" s="11">
        <v>4</v>
      </c>
      <c r="L278" s="14">
        <f>IFERROR(K278/J278,"0%")</f>
        <v>0.5714285714285714</v>
      </c>
      <c r="M278" s="8">
        <v>6</v>
      </c>
      <c r="N278" s="12">
        <f>M278/G278</f>
        <v>0.6</v>
      </c>
      <c r="O278" s="8">
        <v>10</v>
      </c>
      <c r="P278" s="12">
        <f>O278/G278</f>
        <v>1</v>
      </c>
      <c r="Q278" s="8">
        <v>8</v>
      </c>
      <c r="R278" s="12">
        <f>Q278/G278</f>
        <v>0.8</v>
      </c>
      <c r="S278" s="8">
        <v>4</v>
      </c>
      <c r="T278" s="8">
        <v>0</v>
      </c>
      <c r="U278" s="8">
        <v>0</v>
      </c>
      <c r="V278" s="8"/>
      <c r="W278" s="8">
        <v>0</v>
      </c>
      <c r="X278" s="8">
        <v>0</v>
      </c>
      <c r="Y278" s="17">
        <f>IF(T278&gt;0,"YES",T278)</f>
        <v>0</v>
      </c>
      <c r="Z278" s="17">
        <f>IF(U278&gt;0,"YES",U278)</f>
        <v>0</v>
      </c>
      <c r="AA278" s="17">
        <f>IF(V278&gt;0,"YES",V278)</f>
        <v>0</v>
      </c>
      <c r="AB278" s="17">
        <f>IF(W278&gt;0,"YES",W278)</f>
        <v>0</v>
      </c>
      <c r="AC278" s="17">
        <f>IF(X278&gt;0,"YES",X278)</f>
        <v>0</v>
      </c>
      <c r="AD278" s="8">
        <v>10</v>
      </c>
      <c r="AE278" s="12">
        <f>AD278/G278</f>
        <v>1</v>
      </c>
      <c r="AF278" s="19">
        <f>IF(G278&gt;=35,1,0)</f>
        <v>0</v>
      </c>
      <c r="AG278" s="19">
        <f>IF(OR(I278&gt;=0.095,H278&gt;=10),1,0)</f>
        <v>0</v>
      </c>
      <c r="AH278" s="19">
        <f>IF(L278&gt;=0.495,1,0)</f>
        <v>1</v>
      </c>
      <c r="AI278" s="19">
        <f>IF(N278&gt;=0.395,1,0)</f>
        <v>1</v>
      </c>
      <c r="AJ278" s="19">
        <f>IF(P278&gt;=0.695,1,0)</f>
        <v>1</v>
      </c>
      <c r="AK278" s="19">
        <f>IF(R278&gt;=0.495,1,0)</f>
        <v>1</v>
      </c>
      <c r="AL278" s="19">
        <f>IF(S278&gt;=3,1,0)</f>
        <v>1</v>
      </c>
      <c r="AM278" s="8">
        <f>IF(OR(Y278="YES",Z278="YES",AA278="YES"),1,0)</f>
        <v>0</v>
      </c>
      <c r="AN278" s="8">
        <f>IF(OR(AB278="YES",AC278="YES"),1,0)</f>
        <v>0</v>
      </c>
      <c r="AO278" s="8">
        <f>IF(AE278&gt;=0.59,1,0)</f>
        <v>1</v>
      </c>
      <c r="AP278" s="8">
        <f>SUM(AF278:AO278)</f>
        <v>6</v>
      </c>
    </row>
    <row r="279" spans="1:42" x14ac:dyDescent="0.25">
      <c r="A279" s="8" t="s">
        <v>1938</v>
      </c>
      <c r="B279" s="8" t="s">
        <v>1940</v>
      </c>
      <c r="C279" s="9" t="s">
        <v>1961</v>
      </c>
      <c r="D279" s="10" t="s">
        <v>45</v>
      </c>
      <c r="E279" s="8" t="s">
        <v>46</v>
      </c>
      <c r="F279" s="11">
        <v>57</v>
      </c>
      <c r="G279" s="11">
        <v>71</v>
      </c>
      <c r="H279" s="11">
        <f>G279-F279</f>
        <v>14</v>
      </c>
      <c r="I279" s="52">
        <f>H279/F279</f>
        <v>0.24561403508771928</v>
      </c>
      <c r="J279" s="11">
        <v>18</v>
      </c>
      <c r="K279" s="11">
        <v>7</v>
      </c>
      <c r="L279" s="14">
        <f>IFERROR(K279/J279,"0%")</f>
        <v>0.3888888888888889</v>
      </c>
      <c r="M279" s="8">
        <v>29</v>
      </c>
      <c r="N279" s="12">
        <f>M279/G279</f>
        <v>0.40845070422535212</v>
      </c>
      <c r="O279" s="8">
        <v>45</v>
      </c>
      <c r="P279" s="12">
        <f>O279/G279</f>
        <v>0.63380281690140849</v>
      </c>
      <c r="Q279" s="8">
        <v>30</v>
      </c>
      <c r="R279" s="12">
        <f>Q279/G279</f>
        <v>0.42253521126760563</v>
      </c>
      <c r="S279" s="8">
        <v>3</v>
      </c>
      <c r="T279" s="8">
        <v>0</v>
      </c>
      <c r="U279" s="8">
        <v>0</v>
      </c>
      <c r="V279" s="8"/>
      <c r="W279" s="8">
        <v>1</v>
      </c>
      <c r="X279" s="8">
        <v>0</v>
      </c>
      <c r="Y279" s="17">
        <f>IF(T279&gt;0,"YES",T279)</f>
        <v>0</v>
      </c>
      <c r="Z279" s="17">
        <f>IF(U279&gt;0,"YES",U279)</f>
        <v>0</v>
      </c>
      <c r="AA279" s="17">
        <f>IF(V279&gt;0,"YES",V279)</f>
        <v>0</v>
      </c>
      <c r="AB279" s="17" t="str">
        <f>IF(W279&gt;0,"YES",W279)</f>
        <v>YES</v>
      </c>
      <c r="AC279" s="17">
        <f>IF(X279&gt;0,"YES",X279)</f>
        <v>0</v>
      </c>
      <c r="AD279" s="8">
        <v>43</v>
      </c>
      <c r="AE279" s="12">
        <f>AD279/G279</f>
        <v>0.60563380281690138</v>
      </c>
      <c r="AF279" s="19">
        <f>IF(G279&gt;=35,1,0)</f>
        <v>1</v>
      </c>
      <c r="AG279" s="19">
        <f>IF(OR(I279&gt;=0.095,H279&gt;=10),1,0)</f>
        <v>1</v>
      </c>
      <c r="AH279" s="19">
        <f>IF(L279&gt;=0.495,1,0)</f>
        <v>0</v>
      </c>
      <c r="AI279" s="19">
        <f>IF(N279&gt;=0.395,1,0)</f>
        <v>1</v>
      </c>
      <c r="AJ279" s="19">
        <f>IF(P279&gt;=0.695,1,0)</f>
        <v>0</v>
      </c>
      <c r="AK279" s="19">
        <f>IF(R279&gt;=0.495,1,0)</f>
        <v>0</v>
      </c>
      <c r="AL279" s="19">
        <f>IF(S279&gt;=3,1,0)</f>
        <v>1</v>
      </c>
      <c r="AM279" s="8">
        <f>IF(OR(Y279="YES",Z279="YES",AA279="YES"),1,0)</f>
        <v>0</v>
      </c>
      <c r="AN279" s="8">
        <f>IF(OR(AB279="YES",AC279="YES"),1,0)</f>
        <v>1</v>
      </c>
      <c r="AO279" s="8">
        <f>IF(AE279&gt;=0.59,1,0)</f>
        <v>1</v>
      </c>
      <c r="AP279" s="8">
        <f>SUM(AF279:AO279)</f>
        <v>6</v>
      </c>
    </row>
    <row r="280" spans="1:42" x14ac:dyDescent="0.25">
      <c r="A280" s="8" t="s">
        <v>1938</v>
      </c>
      <c r="B280" s="8" t="s">
        <v>1940</v>
      </c>
      <c r="C280" s="9" t="s">
        <v>1988</v>
      </c>
      <c r="D280" s="10" t="s">
        <v>49</v>
      </c>
      <c r="E280" s="8" t="s">
        <v>50</v>
      </c>
      <c r="F280" s="11">
        <v>21</v>
      </c>
      <c r="G280" s="11">
        <v>15</v>
      </c>
      <c r="H280" s="11">
        <f>G280-F280</f>
        <v>-6</v>
      </c>
      <c r="I280" s="52">
        <f>H280/F280</f>
        <v>-0.2857142857142857</v>
      </c>
      <c r="J280" s="11">
        <v>9</v>
      </c>
      <c r="K280" s="11">
        <v>2</v>
      </c>
      <c r="L280" s="14">
        <f>IFERROR(K280/J280,"0%")</f>
        <v>0.22222222222222221</v>
      </c>
      <c r="M280" s="8">
        <v>6</v>
      </c>
      <c r="N280" s="12">
        <f>M280/G280</f>
        <v>0.4</v>
      </c>
      <c r="O280" s="8">
        <v>12</v>
      </c>
      <c r="P280" s="12">
        <f>O280/G280</f>
        <v>0.8</v>
      </c>
      <c r="Q280" s="8">
        <v>8</v>
      </c>
      <c r="R280" s="12">
        <f>Q280/G280</f>
        <v>0.53333333333333333</v>
      </c>
      <c r="S280" s="8">
        <v>1</v>
      </c>
      <c r="T280" s="8">
        <v>0</v>
      </c>
      <c r="U280" s="8">
        <v>1</v>
      </c>
      <c r="V280" s="8"/>
      <c r="W280" s="8">
        <v>2</v>
      </c>
      <c r="X280" s="8">
        <v>0</v>
      </c>
      <c r="Y280" s="17">
        <f>IF(T280&gt;0,"YES",T280)</f>
        <v>0</v>
      </c>
      <c r="Z280" s="17" t="str">
        <f>IF(U280&gt;0,"YES",U280)</f>
        <v>YES</v>
      </c>
      <c r="AA280" s="17">
        <f>IF(V280&gt;0,"YES",V280)</f>
        <v>0</v>
      </c>
      <c r="AB280" s="17" t="str">
        <f>IF(W280&gt;0,"YES",W280)</f>
        <v>YES</v>
      </c>
      <c r="AC280" s="17">
        <f>IF(X280&gt;0,"YES",X280)</f>
        <v>0</v>
      </c>
      <c r="AD280" s="8">
        <v>12</v>
      </c>
      <c r="AE280" s="12">
        <f>AD280/G280</f>
        <v>0.8</v>
      </c>
      <c r="AF280" s="19">
        <f>IF(G280&gt;=35,1,0)</f>
        <v>0</v>
      </c>
      <c r="AG280" s="19">
        <f>IF(OR(I280&gt;=0.095,H280&gt;=10),1,0)</f>
        <v>0</v>
      </c>
      <c r="AH280" s="19">
        <f>IF(L280&gt;=0.495,1,0)</f>
        <v>0</v>
      </c>
      <c r="AI280" s="19">
        <f>IF(N280&gt;=0.395,1,0)</f>
        <v>1</v>
      </c>
      <c r="AJ280" s="19">
        <f>IF(P280&gt;=0.695,1,0)</f>
        <v>1</v>
      </c>
      <c r="AK280" s="19">
        <f>IF(R280&gt;=0.495,1,0)</f>
        <v>1</v>
      </c>
      <c r="AL280" s="19">
        <f>IF(S280&gt;=3,1,0)</f>
        <v>0</v>
      </c>
      <c r="AM280" s="8">
        <f>IF(OR(Y280="YES",Z280="YES",AA280="YES"),1,0)</f>
        <v>1</v>
      </c>
      <c r="AN280" s="8">
        <f>IF(OR(AB280="YES",AC280="YES"),1,0)</f>
        <v>1</v>
      </c>
      <c r="AO280" s="8">
        <f>IF(AE280&gt;=0.59,1,0)</f>
        <v>1</v>
      </c>
      <c r="AP280" s="8">
        <f>SUM(AF280:AO280)</f>
        <v>6</v>
      </c>
    </row>
    <row r="281" spans="1:42" x14ac:dyDescent="0.25">
      <c r="A281" s="8" t="s">
        <v>1938</v>
      </c>
      <c r="B281" s="8" t="s">
        <v>1940</v>
      </c>
      <c r="C281" s="9" t="s">
        <v>1989</v>
      </c>
      <c r="D281" s="10" t="s">
        <v>1560</v>
      </c>
      <c r="E281" s="8" t="s">
        <v>1561</v>
      </c>
      <c r="F281" s="11">
        <v>16</v>
      </c>
      <c r="G281" s="11">
        <v>10</v>
      </c>
      <c r="H281" s="11">
        <f>G281-F281</f>
        <v>-6</v>
      </c>
      <c r="I281" s="52">
        <f>H281/F281</f>
        <v>-0.375</v>
      </c>
      <c r="J281" s="11">
        <v>5</v>
      </c>
      <c r="K281" s="11">
        <v>4</v>
      </c>
      <c r="L281" s="14">
        <f>IFERROR(K281/J281,"0%")</f>
        <v>0.8</v>
      </c>
      <c r="M281" s="8">
        <v>4</v>
      </c>
      <c r="N281" s="12">
        <f>M281/G281</f>
        <v>0.4</v>
      </c>
      <c r="O281" s="8">
        <v>10</v>
      </c>
      <c r="P281" s="12">
        <f>O281/G281</f>
        <v>1</v>
      </c>
      <c r="Q281" s="8">
        <v>7</v>
      </c>
      <c r="R281" s="12">
        <f>Q281/G281</f>
        <v>0.7</v>
      </c>
      <c r="S281" s="8">
        <v>3</v>
      </c>
      <c r="T281" s="8">
        <v>0</v>
      </c>
      <c r="U281" s="8">
        <v>0</v>
      </c>
      <c r="V281" s="8"/>
      <c r="W281" s="8">
        <v>0</v>
      </c>
      <c r="X281" s="8">
        <v>1</v>
      </c>
      <c r="Y281" s="17">
        <f>IF(T281&gt;0,"YES",T281)</f>
        <v>0</v>
      </c>
      <c r="Z281" s="17">
        <f>IF(U281&gt;0,"YES",U281)</f>
        <v>0</v>
      </c>
      <c r="AA281" s="17">
        <f>IF(V281&gt;0,"YES",V281)</f>
        <v>0</v>
      </c>
      <c r="AB281" s="17">
        <f>IF(W281&gt;0,"YES",W281)</f>
        <v>0</v>
      </c>
      <c r="AC281" s="17" t="str">
        <f>IF(X281&gt;0,"YES",X281)</f>
        <v>YES</v>
      </c>
      <c r="AD281" s="8">
        <v>2</v>
      </c>
      <c r="AE281" s="12">
        <f>AD281/G281</f>
        <v>0.2</v>
      </c>
      <c r="AF281" s="19">
        <f>IF(G281&gt;=35,1,0)</f>
        <v>0</v>
      </c>
      <c r="AG281" s="19">
        <f>IF(OR(I281&gt;=0.095,H281&gt;=10),1,0)</f>
        <v>0</v>
      </c>
      <c r="AH281" s="19">
        <f>IF(L281&gt;=0.495,1,0)</f>
        <v>1</v>
      </c>
      <c r="AI281" s="19">
        <f>IF(N281&gt;=0.395,1,0)</f>
        <v>1</v>
      </c>
      <c r="AJ281" s="19">
        <f>IF(P281&gt;=0.695,1,0)</f>
        <v>1</v>
      </c>
      <c r="AK281" s="19">
        <f>IF(R281&gt;=0.495,1,0)</f>
        <v>1</v>
      </c>
      <c r="AL281" s="19">
        <f>IF(S281&gt;=3,1,0)</f>
        <v>1</v>
      </c>
      <c r="AM281" s="8">
        <f>IF(OR(Y281="YES",Z281="YES",AA281="YES"),1,0)</f>
        <v>0</v>
      </c>
      <c r="AN281" s="8">
        <f>IF(OR(AB281="YES",AC281="YES"),1,0)</f>
        <v>1</v>
      </c>
      <c r="AO281" s="8">
        <f>IF(AE281&gt;=0.59,1,0)</f>
        <v>0</v>
      </c>
      <c r="AP281" s="8">
        <f>SUM(AF281:AO281)</f>
        <v>6</v>
      </c>
    </row>
    <row r="282" spans="1:42" x14ac:dyDescent="0.25">
      <c r="A282" s="8" t="s">
        <v>1938</v>
      </c>
      <c r="B282" s="8" t="s">
        <v>1940</v>
      </c>
      <c r="C282" s="9" t="s">
        <v>1990</v>
      </c>
      <c r="D282" s="10" t="s">
        <v>51</v>
      </c>
      <c r="E282" s="8" t="s">
        <v>1562</v>
      </c>
      <c r="F282" s="11">
        <v>14</v>
      </c>
      <c r="G282" s="11">
        <v>19</v>
      </c>
      <c r="H282" s="11">
        <f>G282-F282</f>
        <v>5</v>
      </c>
      <c r="I282" s="52">
        <f>H282/F282</f>
        <v>0.35714285714285715</v>
      </c>
      <c r="J282" s="11">
        <v>19</v>
      </c>
      <c r="K282" s="11">
        <v>4</v>
      </c>
      <c r="L282" s="14">
        <f>IFERROR(K282/J282,"0%")</f>
        <v>0.21052631578947367</v>
      </c>
      <c r="M282" s="8">
        <v>4</v>
      </c>
      <c r="N282" s="12">
        <f>M282/G282</f>
        <v>0.21052631578947367</v>
      </c>
      <c r="O282" s="8">
        <v>14</v>
      </c>
      <c r="P282" s="12">
        <f>O282/G282</f>
        <v>0.73684210526315785</v>
      </c>
      <c r="Q282" s="8">
        <v>13</v>
      </c>
      <c r="R282" s="12">
        <f>Q282/G282</f>
        <v>0.68421052631578949</v>
      </c>
      <c r="S282" s="8">
        <v>3</v>
      </c>
      <c r="T282" s="8">
        <v>0</v>
      </c>
      <c r="U282" s="8">
        <v>1</v>
      </c>
      <c r="V282" s="8"/>
      <c r="W282" s="8">
        <v>1</v>
      </c>
      <c r="X282" s="8">
        <v>1</v>
      </c>
      <c r="Y282" s="17">
        <f>IF(T282&gt;0,"YES",T282)</f>
        <v>0</v>
      </c>
      <c r="Z282" s="17" t="str">
        <f>IF(U282&gt;0,"YES",U282)</f>
        <v>YES</v>
      </c>
      <c r="AA282" s="17">
        <f>IF(V282&gt;0,"YES",V282)</f>
        <v>0</v>
      </c>
      <c r="AB282" s="17" t="str">
        <f>IF(W282&gt;0,"YES",W282)</f>
        <v>YES</v>
      </c>
      <c r="AC282" s="17" t="str">
        <f>IF(X282&gt;0,"YES",X282)</f>
        <v>YES</v>
      </c>
      <c r="AD282" s="8">
        <v>8</v>
      </c>
      <c r="AE282" s="12">
        <f>AD282/G282</f>
        <v>0.42105263157894735</v>
      </c>
      <c r="AF282" s="19">
        <f>IF(G282&gt;=35,1,0)</f>
        <v>0</v>
      </c>
      <c r="AG282" s="19">
        <f>IF(OR(I282&gt;=0.095,H282&gt;=10),1,0)</f>
        <v>1</v>
      </c>
      <c r="AH282" s="19">
        <f>IF(L282&gt;=0.495,1,0)</f>
        <v>0</v>
      </c>
      <c r="AI282" s="19">
        <f>IF(N282&gt;=0.395,1,0)</f>
        <v>0</v>
      </c>
      <c r="AJ282" s="19">
        <f>IF(P282&gt;=0.695,1,0)</f>
        <v>1</v>
      </c>
      <c r="AK282" s="19">
        <f>IF(R282&gt;=0.495,1,0)</f>
        <v>1</v>
      </c>
      <c r="AL282" s="19">
        <f>IF(S282&gt;=3,1,0)</f>
        <v>1</v>
      </c>
      <c r="AM282" s="8">
        <f>IF(OR(Y282="YES",Z282="YES",AA282="YES"),1,0)</f>
        <v>1</v>
      </c>
      <c r="AN282" s="8">
        <f>IF(OR(AB282="YES",AC282="YES"),1,0)</f>
        <v>1</v>
      </c>
      <c r="AO282" s="8">
        <f>IF(AE282&gt;=0.59,1,0)</f>
        <v>0</v>
      </c>
      <c r="AP282" s="8">
        <f>SUM(AF282:AO282)</f>
        <v>6</v>
      </c>
    </row>
    <row r="283" spans="1:42" x14ac:dyDescent="0.25">
      <c r="A283" s="8" t="s">
        <v>1938</v>
      </c>
      <c r="B283" s="8" t="s">
        <v>1940</v>
      </c>
      <c r="C283" s="9" t="s">
        <v>1997</v>
      </c>
      <c r="D283" s="10" t="s">
        <v>60</v>
      </c>
      <c r="E283" s="8" t="s">
        <v>61</v>
      </c>
      <c r="F283" s="11">
        <v>34</v>
      </c>
      <c r="G283" s="11">
        <v>40</v>
      </c>
      <c r="H283" s="11">
        <f>G283-F283</f>
        <v>6</v>
      </c>
      <c r="I283" s="52">
        <f>H283/F283</f>
        <v>0.17647058823529413</v>
      </c>
      <c r="J283" s="11">
        <v>11</v>
      </c>
      <c r="K283" s="11">
        <v>7</v>
      </c>
      <c r="L283" s="14">
        <f>IFERROR(K283/J283,"0%")</f>
        <v>0.63636363636363635</v>
      </c>
      <c r="M283" s="8">
        <v>16</v>
      </c>
      <c r="N283" s="12">
        <f>M283/G283</f>
        <v>0.4</v>
      </c>
      <c r="O283" s="8">
        <v>30</v>
      </c>
      <c r="P283" s="12">
        <f>O283/G283</f>
        <v>0.75</v>
      </c>
      <c r="Q283" s="8">
        <v>27</v>
      </c>
      <c r="R283" s="12">
        <f>Q283/G283</f>
        <v>0.67500000000000004</v>
      </c>
      <c r="S283" s="8">
        <v>5</v>
      </c>
      <c r="T283" s="8">
        <v>0</v>
      </c>
      <c r="U283" s="8">
        <v>1</v>
      </c>
      <c r="V283" s="8"/>
      <c r="W283" s="8">
        <v>0</v>
      </c>
      <c r="X283" s="8">
        <v>1</v>
      </c>
      <c r="Y283" s="17">
        <f>IF(T283&gt;0,"YES",T283)</f>
        <v>0</v>
      </c>
      <c r="Z283" s="17" t="str">
        <f>IF(U283&gt;0,"YES",U283)</f>
        <v>YES</v>
      </c>
      <c r="AA283" s="17">
        <f>IF(V283&gt;0,"YES",V283)</f>
        <v>0</v>
      </c>
      <c r="AB283" s="17">
        <f>IF(W283&gt;0,"YES",W283)</f>
        <v>0</v>
      </c>
      <c r="AC283" s="17" t="str">
        <f>IF(X283&gt;0,"YES",X283)</f>
        <v>YES</v>
      </c>
      <c r="AD283" s="8">
        <v>19</v>
      </c>
      <c r="AE283" s="12">
        <f>AD283/G283</f>
        <v>0.47499999999999998</v>
      </c>
      <c r="AF283" s="19">
        <f>IF(G283&gt;=35,1,0)</f>
        <v>1</v>
      </c>
      <c r="AG283" s="19">
        <f>IF(OR(I283&gt;=0.095,H283&gt;=10),1,0)</f>
        <v>1</v>
      </c>
      <c r="AH283" s="19">
        <f>IF(L283&gt;=0.495,1,0)</f>
        <v>1</v>
      </c>
      <c r="AI283" s="19">
        <f>IF(N283&gt;=0.395,1,0)</f>
        <v>1</v>
      </c>
      <c r="AJ283" s="19">
        <f>IF(P283&gt;=0.695,1,0)</f>
        <v>1</v>
      </c>
      <c r="AK283" s="19">
        <f>IF(R283&gt;=0.495,1,0)</f>
        <v>1</v>
      </c>
      <c r="AL283" s="19">
        <f>IF(S283&gt;=3,1,0)</f>
        <v>1</v>
      </c>
      <c r="AM283" s="8">
        <f>IF(OR(Y283="YES",Z283="YES",AA283="YES"),1,0)</f>
        <v>1</v>
      </c>
      <c r="AN283" s="8">
        <f>IF(OR(AB283="YES",AC283="YES"),1,0)</f>
        <v>1</v>
      </c>
      <c r="AO283" s="8">
        <f>IF(AE283&gt;=0.59,1,0)</f>
        <v>0</v>
      </c>
      <c r="AP283" s="8">
        <f>SUM(AF283:AO283)</f>
        <v>9</v>
      </c>
    </row>
    <row r="284" spans="1:42" x14ac:dyDescent="0.25">
      <c r="A284" s="8" t="s">
        <v>1938</v>
      </c>
      <c r="B284" s="8" t="s">
        <v>1940</v>
      </c>
      <c r="C284" s="9" t="s">
        <v>1998</v>
      </c>
      <c r="D284" s="10" t="s">
        <v>63</v>
      </c>
      <c r="E284" s="8" t="s">
        <v>64</v>
      </c>
      <c r="F284" s="11">
        <v>25</v>
      </c>
      <c r="G284" s="11">
        <v>31</v>
      </c>
      <c r="H284" s="11">
        <f>G284-F284</f>
        <v>6</v>
      </c>
      <c r="I284" s="52">
        <f>H284/F284</f>
        <v>0.24</v>
      </c>
      <c r="J284" s="11">
        <v>15</v>
      </c>
      <c r="K284" s="11">
        <v>9</v>
      </c>
      <c r="L284" s="14">
        <f>IFERROR(K284/J284,"0%")</f>
        <v>0.6</v>
      </c>
      <c r="M284" s="8">
        <v>11</v>
      </c>
      <c r="N284" s="12">
        <f>M284/G284</f>
        <v>0.35483870967741937</v>
      </c>
      <c r="O284" s="8">
        <v>22</v>
      </c>
      <c r="P284" s="12">
        <f>O284/G284</f>
        <v>0.70967741935483875</v>
      </c>
      <c r="Q284" s="8">
        <v>13</v>
      </c>
      <c r="R284" s="12">
        <f>Q284/G284</f>
        <v>0.41935483870967744</v>
      </c>
      <c r="S284" s="8">
        <v>3</v>
      </c>
      <c r="T284" s="8">
        <v>0</v>
      </c>
      <c r="U284" s="8">
        <v>0</v>
      </c>
      <c r="V284" s="8"/>
      <c r="W284" s="8">
        <v>1</v>
      </c>
      <c r="X284" s="8">
        <v>1</v>
      </c>
      <c r="Y284" s="17">
        <f>IF(T284&gt;0,"YES",T284)</f>
        <v>0</v>
      </c>
      <c r="Z284" s="17">
        <f>IF(U284&gt;0,"YES",U284)</f>
        <v>0</v>
      </c>
      <c r="AA284" s="17">
        <f>IF(V284&gt;0,"YES",V284)</f>
        <v>0</v>
      </c>
      <c r="AB284" s="17" t="str">
        <f>IF(W284&gt;0,"YES",W284)</f>
        <v>YES</v>
      </c>
      <c r="AC284" s="17" t="str">
        <f>IF(X284&gt;0,"YES",X284)</f>
        <v>YES</v>
      </c>
      <c r="AD284" s="8">
        <v>20</v>
      </c>
      <c r="AE284" s="12">
        <f>AD284/G284</f>
        <v>0.64516129032258063</v>
      </c>
      <c r="AF284" s="19">
        <f>IF(G284&gt;=35,1,0)</f>
        <v>0</v>
      </c>
      <c r="AG284" s="19">
        <f>IF(OR(I284&gt;=0.095,H284&gt;=10),1,0)</f>
        <v>1</v>
      </c>
      <c r="AH284" s="19">
        <f>IF(L284&gt;=0.495,1,0)</f>
        <v>1</v>
      </c>
      <c r="AI284" s="19">
        <f>IF(N284&gt;=0.395,1,0)</f>
        <v>0</v>
      </c>
      <c r="AJ284" s="19">
        <f>IF(P284&gt;=0.695,1,0)</f>
        <v>1</v>
      </c>
      <c r="AK284" s="19">
        <f>IF(R284&gt;=0.495,1,0)</f>
        <v>0</v>
      </c>
      <c r="AL284" s="19">
        <f>IF(S284&gt;=3,1,0)</f>
        <v>1</v>
      </c>
      <c r="AM284" s="8">
        <f>IF(OR(Y284="YES",Z284="YES",AA284="YES"),1,0)</f>
        <v>0</v>
      </c>
      <c r="AN284" s="8">
        <f>IF(OR(AB284="YES",AC284="YES"),1,0)</f>
        <v>1</v>
      </c>
      <c r="AO284" s="8">
        <f>IF(AE284&gt;=0.59,1,0)</f>
        <v>1</v>
      </c>
      <c r="AP284" s="8">
        <f>SUM(AF284:AO284)</f>
        <v>6</v>
      </c>
    </row>
    <row r="285" spans="1:42" x14ac:dyDescent="0.25">
      <c r="A285" s="8" t="s">
        <v>1938</v>
      </c>
      <c r="B285" s="8" t="s">
        <v>1940</v>
      </c>
      <c r="C285" s="9" t="s">
        <v>2000</v>
      </c>
      <c r="D285" s="10" t="s">
        <v>67</v>
      </c>
      <c r="E285" s="8" t="s">
        <v>68</v>
      </c>
      <c r="F285" s="11">
        <v>14</v>
      </c>
      <c r="G285" s="11">
        <v>15</v>
      </c>
      <c r="H285" s="11">
        <f>G285-F285</f>
        <v>1</v>
      </c>
      <c r="I285" s="52">
        <f>H285/F285</f>
        <v>7.1428571428571425E-2</v>
      </c>
      <c r="J285" s="11">
        <v>8</v>
      </c>
      <c r="K285" s="11">
        <v>5</v>
      </c>
      <c r="L285" s="14">
        <f>IFERROR(K285/J285,"0%")</f>
        <v>0.625</v>
      </c>
      <c r="M285" s="8">
        <v>6</v>
      </c>
      <c r="N285" s="12">
        <f>M285/G285</f>
        <v>0.4</v>
      </c>
      <c r="O285" s="8">
        <v>12</v>
      </c>
      <c r="P285" s="12">
        <f>O285/G285</f>
        <v>0.8</v>
      </c>
      <c r="Q285" s="8">
        <v>8</v>
      </c>
      <c r="R285" s="12">
        <f>Q285/G285</f>
        <v>0.53333333333333333</v>
      </c>
      <c r="S285" s="8">
        <v>3</v>
      </c>
      <c r="T285" s="8">
        <v>0</v>
      </c>
      <c r="U285" s="8">
        <v>1</v>
      </c>
      <c r="V285" s="8"/>
      <c r="W285" s="8">
        <v>3</v>
      </c>
      <c r="X285" s="8">
        <v>0</v>
      </c>
      <c r="Y285" s="17">
        <f>IF(T285&gt;0,"YES",T285)</f>
        <v>0</v>
      </c>
      <c r="Z285" s="17" t="str">
        <f>IF(U285&gt;0,"YES",U285)</f>
        <v>YES</v>
      </c>
      <c r="AA285" s="17">
        <f>IF(V285&gt;0,"YES",V285)</f>
        <v>0</v>
      </c>
      <c r="AB285" s="17" t="str">
        <f>IF(W285&gt;0,"YES",W285)</f>
        <v>YES</v>
      </c>
      <c r="AC285" s="17">
        <f>IF(X285&gt;0,"YES",X285)</f>
        <v>0</v>
      </c>
      <c r="AD285" s="8">
        <v>6</v>
      </c>
      <c r="AE285" s="12">
        <f>AD285/G285</f>
        <v>0.4</v>
      </c>
      <c r="AF285" s="19">
        <f>IF(G285&gt;=35,1,0)</f>
        <v>0</v>
      </c>
      <c r="AG285" s="19">
        <f>IF(OR(I285&gt;=0.095,H285&gt;=10),1,0)</f>
        <v>0</v>
      </c>
      <c r="AH285" s="19">
        <f>IF(L285&gt;=0.495,1,0)</f>
        <v>1</v>
      </c>
      <c r="AI285" s="19">
        <f>IF(N285&gt;=0.395,1,0)</f>
        <v>1</v>
      </c>
      <c r="AJ285" s="19">
        <f>IF(P285&gt;=0.695,1,0)</f>
        <v>1</v>
      </c>
      <c r="AK285" s="19">
        <f>IF(R285&gt;=0.495,1,0)</f>
        <v>1</v>
      </c>
      <c r="AL285" s="19">
        <f>IF(S285&gt;=3,1,0)</f>
        <v>1</v>
      </c>
      <c r="AM285" s="8">
        <f>IF(OR(Y285="YES",Z285="YES",AA285="YES"),1,0)</f>
        <v>1</v>
      </c>
      <c r="AN285" s="8">
        <f>IF(OR(AB285="YES",AC285="YES"),1,0)</f>
        <v>1</v>
      </c>
      <c r="AO285" s="8">
        <f>IF(AE285&gt;=0.59,1,0)</f>
        <v>0</v>
      </c>
      <c r="AP285" s="8">
        <f>SUM(AF285:AO285)</f>
        <v>7</v>
      </c>
    </row>
    <row r="286" spans="1:42" x14ac:dyDescent="0.25">
      <c r="A286" s="8" t="s">
        <v>1938</v>
      </c>
      <c r="B286" s="8" t="s">
        <v>1940</v>
      </c>
      <c r="C286" s="9" t="s">
        <v>2007</v>
      </c>
      <c r="D286" s="10" t="s">
        <v>73</v>
      </c>
      <c r="E286" s="8" t="s">
        <v>74</v>
      </c>
      <c r="F286" s="11">
        <v>18</v>
      </c>
      <c r="G286" s="11">
        <v>27</v>
      </c>
      <c r="H286" s="11">
        <f>G286-F286</f>
        <v>9</v>
      </c>
      <c r="I286" s="52">
        <f>H286/F286</f>
        <v>0.5</v>
      </c>
      <c r="J286" s="11">
        <v>5</v>
      </c>
      <c r="K286" s="11">
        <v>5</v>
      </c>
      <c r="L286" s="14">
        <f>IFERROR(K286/J286,"0%")</f>
        <v>1</v>
      </c>
      <c r="M286" s="8">
        <v>13</v>
      </c>
      <c r="N286" s="12">
        <f>M286/G286</f>
        <v>0.48148148148148145</v>
      </c>
      <c r="O286" s="8">
        <v>19</v>
      </c>
      <c r="P286" s="12">
        <f>O286/G286</f>
        <v>0.70370370370370372</v>
      </c>
      <c r="Q286" s="8">
        <v>14</v>
      </c>
      <c r="R286" s="12">
        <f>Q286/G286</f>
        <v>0.51851851851851849</v>
      </c>
      <c r="S286" s="8">
        <v>7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17" t="str">
        <f>IF(T286&gt;0,"YES",T286)</f>
        <v>YES</v>
      </c>
      <c r="Z286" s="17" t="str">
        <f>IF(U286&gt;0,"YES",U286)</f>
        <v>YES</v>
      </c>
      <c r="AA286" s="17" t="str">
        <f>IF(V286&gt;0,"YES",V286)</f>
        <v>YES</v>
      </c>
      <c r="AB286" s="17" t="str">
        <f>IF(W286&gt;0,"YES",W286)</f>
        <v>YES</v>
      </c>
      <c r="AC286" s="17" t="str">
        <f>IF(X286&gt;0,"YES",X286)</f>
        <v>YES</v>
      </c>
      <c r="AD286" s="8">
        <v>15</v>
      </c>
      <c r="AE286" s="12">
        <f>AD286/G286</f>
        <v>0.55555555555555558</v>
      </c>
      <c r="AF286" s="19">
        <f>IF(G286&gt;=35,1,0)</f>
        <v>0</v>
      </c>
      <c r="AG286" s="19">
        <f>IF(OR(I286&gt;=0.095,H286&gt;=10),1,0)</f>
        <v>1</v>
      </c>
      <c r="AH286" s="19">
        <f>IF(L286&gt;=0.495,1,0)</f>
        <v>1</v>
      </c>
      <c r="AI286" s="19">
        <f>IF(N286&gt;=0.395,1,0)</f>
        <v>1</v>
      </c>
      <c r="AJ286" s="19">
        <f>IF(P286&gt;=0.695,1,0)</f>
        <v>1</v>
      </c>
      <c r="AK286" s="19">
        <f>IF(R286&gt;=0.495,1,0)</f>
        <v>1</v>
      </c>
      <c r="AL286" s="19">
        <f>IF(S286&gt;=3,1,0)</f>
        <v>1</v>
      </c>
      <c r="AM286" s="8">
        <f>IF(OR(Y286="YES",Z286="YES",AA286="YES"),1,0)</f>
        <v>1</v>
      </c>
      <c r="AN286" s="8">
        <f>IF(OR(AB286="YES",AC286="YES"),1,0)</f>
        <v>1</v>
      </c>
      <c r="AO286" s="8">
        <f>IF(AE286&gt;=0.59,1,0)</f>
        <v>0</v>
      </c>
      <c r="AP286" s="8">
        <f>SUM(AF286:AO286)</f>
        <v>8</v>
      </c>
    </row>
    <row r="287" spans="1:42" hidden="1" x14ac:dyDescent="0.25">
      <c r="A287" s="8" t="s">
        <v>1938</v>
      </c>
      <c r="B287" s="8" t="s">
        <v>1940</v>
      </c>
      <c r="C287" s="9" t="s">
        <v>2009</v>
      </c>
      <c r="D287" s="10" t="s">
        <v>75</v>
      </c>
      <c r="E287" s="8" t="s">
        <v>76</v>
      </c>
      <c r="F287" s="11">
        <v>66</v>
      </c>
      <c r="G287" s="11">
        <v>41</v>
      </c>
      <c r="H287" s="11">
        <f>G287-F287</f>
        <v>-25</v>
      </c>
      <c r="I287" s="52">
        <f>H287/F287</f>
        <v>-0.37878787878787878</v>
      </c>
      <c r="J287" s="11">
        <v>34</v>
      </c>
      <c r="K287" s="11">
        <v>12</v>
      </c>
      <c r="L287" s="14">
        <f>IFERROR(K287/J287,"0%")</f>
        <v>0.35294117647058826</v>
      </c>
      <c r="M287" s="8">
        <v>12</v>
      </c>
      <c r="N287" s="12">
        <f>M287/G287</f>
        <v>0.29268292682926828</v>
      </c>
      <c r="O287" s="8">
        <v>18</v>
      </c>
      <c r="P287" s="12">
        <f>O287/G287</f>
        <v>0.43902439024390244</v>
      </c>
      <c r="Q287" s="8">
        <v>15</v>
      </c>
      <c r="R287" s="12">
        <f>Q287/G287</f>
        <v>0.36585365853658536</v>
      </c>
      <c r="S287" s="8">
        <v>2</v>
      </c>
      <c r="T287" s="8">
        <v>0</v>
      </c>
      <c r="U287" s="8">
        <v>1</v>
      </c>
      <c r="V287" s="8"/>
      <c r="W287" s="8">
        <v>0</v>
      </c>
      <c r="X287" s="8">
        <v>3</v>
      </c>
      <c r="Y287" s="17">
        <f>IF(T287&gt;0,"YES",T287)</f>
        <v>0</v>
      </c>
      <c r="Z287" s="17" t="str">
        <f>IF(U287&gt;0,"YES",U287)</f>
        <v>YES</v>
      </c>
      <c r="AA287" s="17">
        <f>IF(V287&gt;0,"YES",V287)</f>
        <v>0</v>
      </c>
      <c r="AB287" s="17">
        <f>IF(W287&gt;0,"YES",W287)</f>
        <v>0</v>
      </c>
      <c r="AC287" s="17" t="str">
        <f>IF(X287&gt;0,"YES",X287)</f>
        <v>YES</v>
      </c>
      <c r="AD287" s="8">
        <v>5</v>
      </c>
      <c r="AE287" s="12">
        <f>AD287/G287</f>
        <v>0.12195121951219512</v>
      </c>
      <c r="AF287" s="19">
        <f>IF(G287&gt;=35,1,0)</f>
        <v>1</v>
      </c>
      <c r="AG287" s="19">
        <f>IF(OR(I287&gt;=0.095,H287&gt;=10),1,0)</f>
        <v>0</v>
      </c>
      <c r="AH287" s="19">
        <f>IF(L287&gt;=0.495,1,0)</f>
        <v>0</v>
      </c>
      <c r="AI287" s="19">
        <f>IF(N287&gt;=0.395,1,0)</f>
        <v>0</v>
      </c>
      <c r="AJ287" s="19">
        <f>IF(P287&gt;=0.695,1,0)</f>
        <v>0</v>
      </c>
      <c r="AK287" s="19">
        <f>IF(R287&gt;=0.495,1,0)</f>
        <v>0</v>
      </c>
      <c r="AL287" s="19">
        <f>IF(S287&gt;=3,1,0)</f>
        <v>0</v>
      </c>
      <c r="AM287" s="8">
        <f>IF(OR(Y287="YES",Z287="YES",AA287="YES"),1,0)</f>
        <v>1</v>
      </c>
      <c r="AN287" s="8">
        <f>IF(OR(AB287="YES",AC287="YES"),1,0)</f>
        <v>1</v>
      </c>
      <c r="AO287" s="8">
        <f>IF(AE287&gt;=0.59,1,0)</f>
        <v>0</v>
      </c>
      <c r="AP287" s="8">
        <f>SUM(AF287:AO287)</f>
        <v>3</v>
      </c>
    </row>
    <row r="288" spans="1:42" hidden="1" x14ac:dyDescent="0.25">
      <c r="A288" s="8" t="s">
        <v>1938</v>
      </c>
      <c r="B288" s="8" t="s">
        <v>1940</v>
      </c>
      <c r="C288" s="9" t="s">
        <v>1999</v>
      </c>
      <c r="D288" s="10" t="s">
        <v>65</v>
      </c>
      <c r="E288" s="8" t="s">
        <v>66</v>
      </c>
      <c r="F288" s="11">
        <v>26</v>
      </c>
      <c r="G288" s="11">
        <v>31</v>
      </c>
      <c r="H288" s="11">
        <f>G288-F288</f>
        <v>5</v>
      </c>
      <c r="I288" s="52">
        <f>H288/F288</f>
        <v>0.19230769230769232</v>
      </c>
      <c r="J288" s="11">
        <v>10</v>
      </c>
      <c r="K288" s="11">
        <v>3</v>
      </c>
      <c r="L288" s="14">
        <f>IFERROR(K288/J288,"0%")</f>
        <v>0.3</v>
      </c>
      <c r="M288" s="8">
        <v>6</v>
      </c>
      <c r="N288" s="12">
        <f>M288/G288</f>
        <v>0.19354838709677419</v>
      </c>
      <c r="O288" s="8">
        <v>22</v>
      </c>
      <c r="P288" s="12">
        <f>O288/G288</f>
        <v>0.70967741935483875</v>
      </c>
      <c r="Q288" s="8">
        <v>13</v>
      </c>
      <c r="R288" s="12">
        <f>Q288/G288</f>
        <v>0.41935483870967744</v>
      </c>
      <c r="S288" s="8">
        <v>1</v>
      </c>
      <c r="T288" s="8">
        <v>0</v>
      </c>
      <c r="U288" s="8">
        <v>0</v>
      </c>
      <c r="V288" s="8"/>
      <c r="W288" s="8">
        <v>3</v>
      </c>
      <c r="X288" s="8">
        <v>2</v>
      </c>
      <c r="Y288" s="17">
        <f>IF(T288&gt;0,"YES",T288)</f>
        <v>0</v>
      </c>
      <c r="Z288" s="17">
        <f>IF(U288&gt;0,"YES",U288)</f>
        <v>0</v>
      </c>
      <c r="AA288" s="17">
        <f>IF(V288&gt;0,"YES",V288)</f>
        <v>0</v>
      </c>
      <c r="AB288" s="17" t="str">
        <f>IF(W288&gt;0,"YES",W288)</f>
        <v>YES</v>
      </c>
      <c r="AC288" s="17" t="str">
        <f>IF(X288&gt;0,"YES",X288)</f>
        <v>YES</v>
      </c>
      <c r="AD288" s="8">
        <v>16</v>
      </c>
      <c r="AE288" s="12">
        <f>AD288/G288</f>
        <v>0.5161290322580645</v>
      </c>
      <c r="AF288" s="19">
        <f>IF(G288&gt;=35,1,0)</f>
        <v>0</v>
      </c>
      <c r="AG288" s="19">
        <f>IF(OR(I288&gt;=0.095,H288&gt;=10),1,0)</f>
        <v>1</v>
      </c>
      <c r="AH288" s="19">
        <f>IF(L288&gt;=0.495,1,0)</f>
        <v>0</v>
      </c>
      <c r="AI288" s="19">
        <f>IF(N288&gt;=0.395,1,0)</f>
        <v>0</v>
      </c>
      <c r="AJ288" s="19">
        <f>IF(P288&gt;=0.695,1,0)</f>
        <v>1</v>
      </c>
      <c r="AK288" s="19">
        <f>IF(R288&gt;=0.495,1,0)</f>
        <v>0</v>
      </c>
      <c r="AL288" s="19">
        <f>IF(S288&gt;=3,1,0)</f>
        <v>0</v>
      </c>
      <c r="AM288" s="8">
        <f>IF(OR(Y288="YES",Z288="YES",AA288="YES"),1,0)</f>
        <v>0</v>
      </c>
      <c r="AN288" s="8">
        <f>IF(OR(AB288="YES",AC288="YES"),1,0)</f>
        <v>1</v>
      </c>
      <c r="AO288" s="8">
        <f>IF(AE288&gt;=0.59,1,0)</f>
        <v>0</v>
      </c>
      <c r="AP288" s="8">
        <f>SUM(AF288:AO288)</f>
        <v>3</v>
      </c>
    </row>
    <row r="289" spans="1:43" hidden="1" x14ac:dyDescent="0.25">
      <c r="A289" s="8" t="s">
        <v>1938</v>
      </c>
      <c r="B289" s="8" t="s">
        <v>1940</v>
      </c>
      <c r="C289" s="9" t="s">
        <v>2004</v>
      </c>
      <c r="D289" s="10" t="s">
        <v>72</v>
      </c>
      <c r="E289" s="8" t="s">
        <v>386</v>
      </c>
      <c r="F289" s="11">
        <v>11</v>
      </c>
      <c r="G289" s="11">
        <v>25</v>
      </c>
      <c r="H289" s="11">
        <f>G289-F289</f>
        <v>14</v>
      </c>
      <c r="I289" s="52">
        <f>H289/F289</f>
        <v>1.2727272727272727</v>
      </c>
      <c r="J289" s="11">
        <v>3</v>
      </c>
      <c r="K289" s="11">
        <v>3</v>
      </c>
      <c r="L289" s="14">
        <f>IFERROR(K289/J289,"0%")</f>
        <v>1</v>
      </c>
      <c r="M289" s="8">
        <v>6</v>
      </c>
      <c r="N289" s="12">
        <f>M289/G289</f>
        <v>0.24</v>
      </c>
      <c r="O289" s="8">
        <v>16</v>
      </c>
      <c r="P289" s="12">
        <f>O289/G289</f>
        <v>0.64</v>
      </c>
      <c r="Q289" s="8">
        <v>14</v>
      </c>
      <c r="R289" s="12">
        <f>Q289/G289</f>
        <v>0.56000000000000005</v>
      </c>
      <c r="S289" s="8">
        <v>3</v>
      </c>
      <c r="T289" s="8">
        <v>0</v>
      </c>
      <c r="U289" s="8">
        <v>0</v>
      </c>
      <c r="V289" s="8"/>
      <c r="W289" s="8">
        <v>0</v>
      </c>
      <c r="X289" s="8">
        <v>0</v>
      </c>
      <c r="Y289" s="17">
        <f>IF(T289&gt;0,"YES",T289)</f>
        <v>0</v>
      </c>
      <c r="Z289" s="17">
        <f>IF(U289&gt;0,"YES",U289)</f>
        <v>0</v>
      </c>
      <c r="AA289" s="17">
        <f>IF(V289&gt;0,"YES",V289)</f>
        <v>0</v>
      </c>
      <c r="AB289" s="17">
        <f>IF(W289&gt;0,"YES",W289)</f>
        <v>0</v>
      </c>
      <c r="AC289" s="17">
        <f>IF(X289&gt;0,"YES",X289)</f>
        <v>0</v>
      </c>
      <c r="AD289" s="8">
        <v>4</v>
      </c>
      <c r="AE289" s="12">
        <f>AD289/G289</f>
        <v>0.16</v>
      </c>
      <c r="AF289" s="19">
        <f>IF(G289&gt;=35,1,0)</f>
        <v>0</v>
      </c>
      <c r="AG289" s="19">
        <f>IF(OR(I289&gt;=0.095,H289&gt;=10),1,0)</f>
        <v>1</v>
      </c>
      <c r="AH289" s="19">
        <f>IF(L289&gt;=0.495,1,0)</f>
        <v>1</v>
      </c>
      <c r="AI289" s="19">
        <f>IF(N289&gt;=0.395,1,0)</f>
        <v>0</v>
      </c>
      <c r="AJ289" s="19">
        <f>IF(P289&gt;=0.695,1,0)</f>
        <v>0</v>
      </c>
      <c r="AK289" s="19">
        <f>IF(R289&gt;=0.495,1,0)</f>
        <v>1</v>
      </c>
      <c r="AL289" s="19">
        <f>IF(S289&gt;=3,1,0)</f>
        <v>1</v>
      </c>
      <c r="AM289" s="8">
        <f>IF(OR(Y289="YES",Z289="YES",AA289="YES"),1,0)</f>
        <v>0</v>
      </c>
      <c r="AN289" s="8">
        <f>IF(OR(AB289="YES",AC289="YES"),1,0)</f>
        <v>0</v>
      </c>
      <c r="AO289" s="8">
        <f>IF(AE289&gt;=0.59,1,0)</f>
        <v>0</v>
      </c>
      <c r="AP289" s="8">
        <f>SUM(AF289:AO289)</f>
        <v>4</v>
      </c>
    </row>
    <row r="290" spans="1:43" hidden="1" x14ac:dyDescent="0.25">
      <c r="A290" s="8" t="s">
        <v>1938</v>
      </c>
      <c r="B290" s="8" t="s">
        <v>1940</v>
      </c>
      <c r="C290" s="9" t="s">
        <v>2011</v>
      </c>
      <c r="D290" s="10" t="s">
        <v>1566</v>
      </c>
      <c r="E290" s="8" t="s">
        <v>1567</v>
      </c>
      <c r="F290" s="11">
        <v>15</v>
      </c>
      <c r="G290" s="11">
        <v>20</v>
      </c>
      <c r="H290" s="11">
        <f>G290-F290</f>
        <v>5</v>
      </c>
      <c r="I290" s="52">
        <f>H290/F290</f>
        <v>0.33333333333333331</v>
      </c>
      <c r="J290" s="11">
        <v>1</v>
      </c>
      <c r="K290" s="11">
        <v>6</v>
      </c>
      <c r="L290" s="14">
        <f>IFERROR(K290/J290,"0%")</f>
        <v>6</v>
      </c>
      <c r="M290" s="8">
        <v>2</v>
      </c>
      <c r="N290" s="12">
        <f>M290/G290</f>
        <v>0.1</v>
      </c>
      <c r="O290" s="8">
        <v>5</v>
      </c>
      <c r="P290" s="12">
        <f>O290/G290</f>
        <v>0.25</v>
      </c>
      <c r="Q290" s="8">
        <v>2</v>
      </c>
      <c r="R290" s="12">
        <f>Q290/G290</f>
        <v>0.1</v>
      </c>
      <c r="S290" s="8">
        <v>1</v>
      </c>
      <c r="T290" s="8">
        <v>0</v>
      </c>
      <c r="U290" s="8">
        <v>0</v>
      </c>
      <c r="V290" s="8"/>
      <c r="W290" s="8">
        <v>2</v>
      </c>
      <c r="X290" s="8">
        <v>1</v>
      </c>
      <c r="Y290" s="17">
        <f>IF(T290&gt;0,"YES",T290)</f>
        <v>0</v>
      </c>
      <c r="Z290" s="17">
        <f>IF(U290&gt;0,"YES",U290)</f>
        <v>0</v>
      </c>
      <c r="AA290" s="17">
        <f>IF(V290&gt;0,"YES",V290)</f>
        <v>0</v>
      </c>
      <c r="AB290" s="17" t="str">
        <f>IF(W290&gt;0,"YES",W290)</f>
        <v>YES</v>
      </c>
      <c r="AC290" s="17" t="str">
        <f>IF(X290&gt;0,"YES",X290)</f>
        <v>YES</v>
      </c>
      <c r="AD290" s="8">
        <v>0</v>
      </c>
      <c r="AE290" s="12">
        <f>AD290/G290</f>
        <v>0</v>
      </c>
      <c r="AF290" s="19">
        <f>IF(G290&gt;=35,1,0)</f>
        <v>0</v>
      </c>
      <c r="AG290" s="19">
        <f>IF(OR(I290&gt;=0.095,H290&gt;=10),1,0)</f>
        <v>1</v>
      </c>
      <c r="AH290" s="19">
        <f>IF(L290&gt;=0.495,1,0)</f>
        <v>1</v>
      </c>
      <c r="AI290" s="19">
        <f>IF(N290&gt;=0.395,1,0)</f>
        <v>0</v>
      </c>
      <c r="AJ290" s="19">
        <f>IF(P290&gt;=0.695,1,0)</f>
        <v>0</v>
      </c>
      <c r="AK290" s="19">
        <f>IF(R290&gt;=0.495,1,0)</f>
        <v>0</v>
      </c>
      <c r="AL290" s="19">
        <f>IF(S290&gt;=3,1,0)</f>
        <v>0</v>
      </c>
      <c r="AM290" s="8">
        <f>IF(OR(Y290="YES",Z290="YES",AA290="YES"),1,0)</f>
        <v>0</v>
      </c>
      <c r="AN290" s="8">
        <f>IF(OR(AB290="YES",AC290="YES"),1,0)</f>
        <v>1</v>
      </c>
      <c r="AO290" s="8">
        <f>IF(AE290&gt;=0.59,1,0)</f>
        <v>0</v>
      </c>
      <c r="AP290" s="8">
        <f>SUM(AF290:AO290)</f>
        <v>3</v>
      </c>
    </row>
    <row r="291" spans="1:43" hidden="1" x14ac:dyDescent="0.25">
      <c r="A291" s="8" t="s">
        <v>1938</v>
      </c>
      <c r="B291" s="8" t="s">
        <v>1940</v>
      </c>
      <c r="C291" s="9" t="s">
        <v>1963</v>
      </c>
      <c r="D291" s="10" t="s">
        <v>47</v>
      </c>
      <c r="E291" s="8" t="s">
        <v>48</v>
      </c>
      <c r="F291" s="11">
        <v>17</v>
      </c>
      <c r="G291" s="11">
        <v>17</v>
      </c>
      <c r="H291" s="11">
        <f>G291-F291</f>
        <v>0</v>
      </c>
      <c r="I291" s="52">
        <f>H291/F291</f>
        <v>0</v>
      </c>
      <c r="J291" s="11">
        <v>21</v>
      </c>
      <c r="K291" s="11">
        <v>5</v>
      </c>
      <c r="L291" s="14">
        <f>IFERROR(K291/J291,"0%")</f>
        <v>0.23809523809523808</v>
      </c>
      <c r="M291" s="8">
        <v>7</v>
      </c>
      <c r="N291" s="12">
        <f>M291/G291</f>
        <v>0.41176470588235292</v>
      </c>
      <c r="O291" s="8">
        <v>11</v>
      </c>
      <c r="P291" s="12">
        <f>O291/G291</f>
        <v>0.6470588235294118</v>
      </c>
      <c r="Q291" s="8">
        <v>9</v>
      </c>
      <c r="R291" s="12">
        <f>Q291/G291</f>
        <v>0.52941176470588236</v>
      </c>
      <c r="S291" s="8">
        <v>2</v>
      </c>
      <c r="T291" s="8">
        <v>0</v>
      </c>
      <c r="U291" s="8">
        <v>1</v>
      </c>
      <c r="V291" s="8"/>
      <c r="W291" s="8">
        <v>1</v>
      </c>
      <c r="X291" s="8">
        <v>0</v>
      </c>
      <c r="Y291" s="17">
        <f>IF(T291&gt;0,"YES",T291)</f>
        <v>0</v>
      </c>
      <c r="Z291" s="17" t="str">
        <f>IF(U291&gt;0,"YES",U291)</f>
        <v>YES</v>
      </c>
      <c r="AA291" s="17">
        <f>IF(V291&gt;0,"YES",V291)</f>
        <v>0</v>
      </c>
      <c r="AB291" s="17" t="str">
        <f>IF(W291&gt;0,"YES",W291)</f>
        <v>YES</v>
      </c>
      <c r="AC291" s="17">
        <f>IF(X291&gt;0,"YES",X291)</f>
        <v>0</v>
      </c>
      <c r="AD291" s="8">
        <v>10</v>
      </c>
      <c r="AE291" s="12">
        <f>AD291/G291</f>
        <v>0.58823529411764708</v>
      </c>
      <c r="AF291" s="19">
        <f>IF(G291&gt;=35,1,0)</f>
        <v>0</v>
      </c>
      <c r="AG291" s="19">
        <f>IF(OR(I291&gt;=0.095,H291&gt;=10),1,0)</f>
        <v>0</v>
      </c>
      <c r="AH291" s="19">
        <f>IF(L291&gt;=0.495,1,0)</f>
        <v>0</v>
      </c>
      <c r="AI291" s="19">
        <f>IF(N291&gt;=0.395,1,0)</f>
        <v>1</v>
      </c>
      <c r="AJ291" s="19">
        <f>IF(P291&gt;=0.695,1,0)</f>
        <v>0</v>
      </c>
      <c r="AK291" s="19">
        <f>IF(R291&gt;=0.495,1,0)</f>
        <v>1</v>
      </c>
      <c r="AL291" s="19">
        <f>IF(S291&gt;=3,1,0)</f>
        <v>0</v>
      </c>
      <c r="AM291" s="8">
        <f>IF(OR(Y291="YES",Z291="YES",AA291="YES"),1,0)</f>
        <v>1</v>
      </c>
      <c r="AN291" s="8">
        <f>IF(OR(AB291="YES",AC291="YES"),1,0)</f>
        <v>1</v>
      </c>
      <c r="AO291" s="8">
        <f>IF(AE291&gt;=0.59,1,0)</f>
        <v>0</v>
      </c>
      <c r="AP291" s="8">
        <f>SUM(AF291:AO291)</f>
        <v>4</v>
      </c>
    </row>
    <row r="292" spans="1:43" hidden="1" x14ac:dyDescent="0.25">
      <c r="A292" s="8" t="s">
        <v>1938</v>
      </c>
      <c r="B292" s="8" t="s">
        <v>1940</v>
      </c>
      <c r="C292" s="9" t="s">
        <v>1991</v>
      </c>
      <c r="D292" s="10" t="s">
        <v>52</v>
      </c>
      <c r="E292" s="8" t="s">
        <v>53</v>
      </c>
      <c r="F292" s="11">
        <v>15</v>
      </c>
      <c r="G292" s="11">
        <v>16</v>
      </c>
      <c r="H292" s="11">
        <f>G292-F292</f>
        <v>1</v>
      </c>
      <c r="I292" s="52">
        <f>H292/F292</f>
        <v>6.6666666666666666E-2</v>
      </c>
      <c r="J292" s="11">
        <v>4</v>
      </c>
      <c r="K292" s="11">
        <v>3</v>
      </c>
      <c r="L292" s="14">
        <f>IFERROR(K292/J292,"0%")</f>
        <v>0.75</v>
      </c>
      <c r="M292" s="8">
        <v>6</v>
      </c>
      <c r="N292" s="12">
        <f>M292/G292</f>
        <v>0.375</v>
      </c>
      <c r="O292" s="8">
        <v>7</v>
      </c>
      <c r="P292" s="12">
        <f>O292/G292</f>
        <v>0.4375</v>
      </c>
      <c r="Q292" s="8">
        <v>6</v>
      </c>
      <c r="R292" s="12">
        <f>Q292/G292</f>
        <v>0.375</v>
      </c>
      <c r="S292" s="8">
        <v>3</v>
      </c>
      <c r="T292" s="8">
        <v>0</v>
      </c>
      <c r="U292" s="8">
        <v>0</v>
      </c>
      <c r="V292" s="8"/>
      <c r="W292" s="8">
        <v>0</v>
      </c>
      <c r="X292" s="8">
        <v>0</v>
      </c>
      <c r="Y292" s="17">
        <f>IF(T292&gt;0,"YES",T292)</f>
        <v>0</v>
      </c>
      <c r="Z292" s="17">
        <f>IF(U292&gt;0,"YES",U292)</f>
        <v>0</v>
      </c>
      <c r="AA292" s="17">
        <f>IF(V292&gt;0,"YES",V292)</f>
        <v>0</v>
      </c>
      <c r="AB292" s="17">
        <f>IF(W292&gt;0,"YES",W292)</f>
        <v>0</v>
      </c>
      <c r="AC292" s="17">
        <f>IF(X292&gt;0,"YES",X292)</f>
        <v>0</v>
      </c>
      <c r="AD292" s="8">
        <v>3</v>
      </c>
      <c r="AE292" s="12">
        <f>AD292/G292</f>
        <v>0.1875</v>
      </c>
      <c r="AF292" s="19">
        <f>IF(G292&gt;=35,1,0)</f>
        <v>0</v>
      </c>
      <c r="AG292" s="19">
        <f>IF(OR(I292&gt;=0.095,H292&gt;=10),1,0)</f>
        <v>0</v>
      </c>
      <c r="AH292" s="19">
        <f>IF(L292&gt;=0.495,1,0)</f>
        <v>1</v>
      </c>
      <c r="AI292" s="19">
        <f>IF(N292&gt;=0.395,1,0)</f>
        <v>0</v>
      </c>
      <c r="AJ292" s="19">
        <f>IF(P292&gt;=0.695,1,0)</f>
        <v>0</v>
      </c>
      <c r="AK292" s="19">
        <f>IF(R292&gt;=0.495,1,0)</f>
        <v>0</v>
      </c>
      <c r="AL292" s="19">
        <f>IF(S292&gt;=3,1,0)</f>
        <v>1</v>
      </c>
      <c r="AM292" s="8">
        <f>IF(OR(Y292="YES",Z292="YES",AA292="YES"),1,0)</f>
        <v>0</v>
      </c>
      <c r="AN292" s="8">
        <f>IF(OR(AB292="YES",AC292="YES"),1,0)</f>
        <v>0</v>
      </c>
      <c r="AO292" s="8">
        <f>IF(AE292&gt;=0.59,1,0)</f>
        <v>0</v>
      </c>
      <c r="AP292" s="8">
        <f>SUM(AF292:AO292)</f>
        <v>2</v>
      </c>
    </row>
    <row r="293" spans="1:43" hidden="1" x14ac:dyDescent="0.25">
      <c r="A293" s="8" t="s">
        <v>1938</v>
      </c>
      <c r="B293" s="8" t="s">
        <v>1940</v>
      </c>
      <c r="C293" s="9" t="s">
        <v>1971</v>
      </c>
      <c r="D293" s="10" t="s">
        <v>62</v>
      </c>
      <c r="E293" s="8" t="s">
        <v>1563</v>
      </c>
      <c r="F293" s="11">
        <v>14</v>
      </c>
      <c r="G293" s="11">
        <v>11</v>
      </c>
      <c r="H293" s="11">
        <f>G293-F293</f>
        <v>-3</v>
      </c>
      <c r="I293" s="52">
        <f>H293/F293</f>
        <v>-0.21428571428571427</v>
      </c>
      <c r="J293" s="11">
        <v>12</v>
      </c>
      <c r="K293" s="11">
        <v>8</v>
      </c>
      <c r="L293" s="14">
        <f>IFERROR(K293/J293,"0%")</f>
        <v>0.66666666666666663</v>
      </c>
      <c r="M293" s="8">
        <v>4</v>
      </c>
      <c r="N293" s="12">
        <f>M293/G293</f>
        <v>0.36363636363636365</v>
      </c>
      <c r="O293" s="8">
        <v>10</v>
      </c>
      <c r="P293" s="12">
        <f>O293/G293</f>
        <v>0.90909090909090906</v>
      </c>
      <c r="Q293" s="8">
        <v>11</v>
      </c>
      <c r="R293" s="12">
        <f>Q293/G293</f>
        <v>1</v>
      </c>
      <c r="S293" s="8">
        <v>2</v>
      </c>
      <c r="T293" s="8">
        <v>0</v>
      </c>
      <c r="U293" s="8">
        <v>0</v>
      </c>
      <c r="V293" s="8"/>
      <c r="W293" s="8">
        <v>0</v>
      </c>
      <c r="X293" s="8">
        <v>0</v>
      </c>
      <c r="Y293" s="17">
        <f>IF(T293&gt;0,"YES",T293)</f>
        <v>0</v>
      </c>
      <c r="Z293" s="17">
        <f>IF(U293&gt;0,"YES",U293)</f>
        <v>0</v>
      </c>
      <c r="AA293" s="17">
        <f>IF(V293&gt;0,"YES",V293)</f>
        <v>0</v>
      </c>
      <c r="AB293" s="17">
        <f>IF(W293&gt;0,"YES",W293)</f>
        <v>0</v>
      </c>
      <c r="AC293" s="17">
        <f>IF(X293&gt;0,"YES",X293)</f>
        <v>0</v>
      </c>
      <c r="AD293" s="8">
        <v>9</v>
      </c>
      <c r="AE293" s="12">
        <f>AD293/G293</f>
        <v>0.81818181818181823</v>
      </c>
      <c r="AF293" s="19">
        <f>IF(G293&gt;=35,1,0)</f>
        <v>0</v>
      </c>
      <c r="AG293" s="19">
        <f>IF(OR(I293&gt;=0.095,H293&gt;=10),1,0)</f>
        <v>0</v>
      </c>
      <c r="AH293" s="19">
        <f>IF(L293&gt;=0.495,1,0)</f>
        <v>1</v>
      </c>
      <c r="AI293" s="19">
        <f>IF(N293&gt;=0.395,1,0)</f>
        <v>0</v>
      </c>
      <c r="AJ293" s="19">
        <f>IF(P293&gt;=0.695,1,0)</f>
        <v>1</v>
      </c>
      <c r="AK293" s="19">
        <f>IF(R293&gt;=0.495,1,0)</f>
        <v>1</v>
      </c>
      <c r="AL293" s="19">
        <f>IF(S293&gt;=3,1,0)</f>
        <v>0</v>
      </c>
      <c r="AM293" s="8">
        <f>IF(OR(Y293="YES",Z293="YES",AA293="YES"),1,0)</f>
        <v>0</v>
      </c>
      <c r="AN293" s="8">
        <f>IF(OR(AB293="YES",AC293="YES"),1,0)</f>
        <v>0</v>
      </c>
      <c r="AO293" s="8">
        <f>IF(AE293&gt;=0.59,1,0)</f>
        <v>1</v>
      </c>
      <c r="AP293" s="8">
        <f>SUM(AF293:AO293)</f>
        <v>4</v>
      </c>
    </row>
    <row r="294" spans="1:43" x14ac:dyDescent="0.25">
      <c r="A294" s="8" t="s">
        <v>2165</v>
      </c>
      <c r="B294" s="8" t="s">
        <v>2168</v>
      </c>
      <c r="C294" s="9" t="s">
        <v>2178</v>
      </c>
      <c r="D294" s="10" t="s">
        <v>499</v>
      </c>
      <c r="E294" s="8" t="s">
        <v>500</v>
      </c>
      <c r="F294" s="11">
        <v>34</v>
      </c>
      <c r="G294" s="11">
        <v>27</v>
      </c>
      <c r="H294" s="11">
        <f>G294-F294</f>
        <v>-7</v>
      </c>
      <c r="I294" s="52">
        <f>H294/F294</f>
        <v>-0.20588235294117646</v>
      </c>
      <c r="J294" s="11">
        <v>12</v>
      </c>
      <c r="K294" s="11">
        <v>3</v>
      </c>
      <c r="L294" s="14">
        <f>IFERROR(K294/J294,"0%")</f>
        <v>0.25</v>
      </c>
      <c r="M294" s="8">
        <v>15</v>
      </c>
      <c r="N294" s="12">
        <f>M294/G294</f>
        <v>0.55555555555555558</v>
      </c>
      <c r="O294" s="8">
        <v>27</v>
      </c>
      <c r="P294" s="12">
        <f>O294/G294</f>
        <v>1</v>
      </c>
      <c r="Q294" s="8">
        <v>19</v>
      </c>
      <c r="R294" s="12">
        <f>Q294/G294</f>
        <v>0.70370370370370372</v>
      </c>
      <c r="S294" s="8">
        <v>9</v>
      </c>
      <c r="T294" s="8">
        <v>0</v>
      </c>
      <c r="U294" s="8">
        <v>0</v>
      </c>
      <c r="V294" s="8"/>
      <c r="W294" s="8">
        <v>1</v>
      </c>
      <c r="X294" s="8">
        <v>1</v>
      </c>
      <c r="Y294" s="17">
        <f>IF(T294&gt;0,"YES",T294)</f>
        <v>0</v>
      </c>
      <c r="Z294" s="17">
        <f>IF(U294&gt;0,"YES",U294)</f>
        <v>0</v>
      </c>
      <c r="AA294" s="17">
        <f>IF(V294&gt;0,"YES",V294)</f>
        <v>0</v>
      </c>
      <c r="AB294" s="17" t="str">
        <f>IF(W294&gt;0,"YES",W294)</f>
        <v>YES</v>
      </c>
      <c r="AC294" s="17" t="str">
        <f>IF(X294&gt;0,"YES",X294)</f>
        <v>YES</v>
      </c>
      <c r="AD294" s="8">
        <v>16</v>
      </c>
      <c r="AE294" s="12">
        <f>AD294/G294</f>
        <v>0.59259259259259256</v>
      </c>
      <c r="AF294" s="19">
        <f>IF(G294&gt;=35,1,0)</f>
        <v>0</v>
      </c>
      <c r="AG294" s="19">
        <f>IF(OR(I294&gt;=0.095,H294&gt;=10),1,0)</f>
        <v>0</v>
      </c>
      <c r="AH294" s="19">
        <f>IF(L294&gt;=0.495,1,0)</f>
        <v>0</v>
      </c>
      <c r="AI294" s="19">
        <f>IF(N294&gt;=0.395,1,0)</f>
        <v>1</v>
      </c>
      <c r="AJ294" s="19">
        <f>IF(P294&gt;=0.695,1,0)</f>
        <v>1</v>
      </c>
      <c r="AK294" s="19">
        <f>IF(R294&gt;=0.495,1,0)</f>
        <v>1</v>
      </c>
      <c r="AL294" s="19">
        <f>IF(S294&gt;=3,1,0)</f>
        <v>1</v>
      </c>
      <c r="AM294" s="8">
        <f>IF(OR(Y294="YES",Z294="YES",AA294="YES"),1,0)</f>
        <v>0</v>
      </c>
      <c r="AN294" s="8">
        <f>IF(OR(AB294="YES",AC294="YES"),1,0)</f>
        <v>1</v>
      </c>
      <c r="AO294" s="8">
        <f>IF(AE294&gt;=0.59,1,0)</f>
        <v>1</v>
      </c>
      <c r="AP294" s="8">
        <f>SUM(AF294:AO294)</f>
        <v>6</v>
      </c>
    </row>
    <row r="295" spans="1:43" hidden="1" x14ac:dyDescent="0.25">
      <c r="A295" s="8" t="s">
        <v>2165</v>
      </c>
      <c r="B295" s="8" t="s">
        <v>2168</v>
      </c>
      <c r="C295" s="9" t="s">
        <v>2150</v>
      </c>
      <c r="D295" s="10" t="s">
        <v>487</v>
      </c>
      <c r="E295" s="8" t="s">
        <v>488</v>
      </c>
      <c r="F295" s="11">
        <v>40</v>
      </c>
      <c r="G295" s="11">
        <v>37</v>
      </c>
      <c r="H295" s="11">
        <f>G295-F295</f>
        <v>-3</v>
      </c>
      <c r="I295" s="52">
        <f>H295/F295</f>
        <v>-7.4999999999999997E-2</v>
      </c>
      <c r="J295" s="11">
        <v>22</v>
      </c>
      <c r="K295" s="11">
        <v>9</v>
      </c>
      <c r="L295" s="14">
        <f>IFERROR(K295/J295,"0%")</f>
        <v>0.40909090909090912</v>
      </c>
      <c r="M295" s="8">
        <v>9</v>
      </c>
      <c r="N295" s="12">
        <f>M295/G295</f>
        <v>0.24324324324324326</v>
      </c>
      <c r="O295" s="8">
        <v>30</v>
      </c>
      <c r="P295" s="12">
        <f>O295/G295</f>
        <v>0.81081081081081086</v>
      </c>
      <c r="Q295" s="8">
        <v>15</v>
      </c>
      <c r="R295" s="12">
        <f>Q295/G295</f>
        <v>0.40540540540540543</v>
      </c>
      <c r="S295" s="8">
        <v>7</v>
      </c>
      <c r="T295" s="8">
        <v>0</v>
      </c>
      <c r="U295" s="8">
        <v>0</v>
      </c>
      <c r="V295" s="8"/>
      <c r="W295" s="8">
        <v>2</v>
      </c>
      <c r="X295" s="8">
        <v>0</v>
      </c>
      <c r="Y295" s="17">
        <f>IF(T295&gt;0,"YES",T295)</f>
        <v>0</v>
      </c>
      <c r="Z295" s="17">
        <f>IF(U295&gt;0,"YES",U295)</f>
        <v>0</v>
      </c>
      <c r="AA295" s="17">
        <f>IF(V295&gt;0,"YES",V295)</f>
        <v>0</v>
      </c>
      <c r="AB295" s="17" t="str">
        <f>IF(W295&gt;0,"YES",W295)</f>
        <v>YES</v>
      </c>
      <c r="AC295" s="17">
        <f>IF(X295&gt;0,"YES",X295)</f>
        <v>0</v>
      </c>
      <c r="AD295" s="8">
        <v>16</v>
      </c>
      <c r="AE295" s="12">
        <f>AD295/G295</f>
        <v>0.43243243243243246</v>
      </c>
      <c r="AF295" s="19">
        <f>IF(G295&gt;=35,1,0)</f>
        <v>1</v>
      </c>
      <c r="AG295" s="19">
        <f>IF(OR(I295&gt;=0.095,H295&gt;=10),1,0)</f>
        <v>0</v>
      </c>
      <c r="AH295" s="19">
        <f>IF(L295&gt;=0.495,1,0)</f>
        <v>0</v>
      </c>
      <c r="AI295" s="19">
        <f>IF(N295&gt;=0.395,1,0)</f>
        <v>0</v>
      </c>
      <c r="AJ295" s="19">
        <f>IF(P295&gt;=0.695,1,0)</f>
        <v>1</v>
      </c>
      <c r="AK295" s="19">
        <f>IF(R295&gt;=0.495,1,0)</f>
        <v>0</v>
      </c>
      <c r="AL295" s="19">
        <f>IF(S295&gt;=3,1,0)</f>
        <v>1</v>
      </c>
      <c r="AM295" s="8">
        <f>IF(OR(Y295="YES",Z295="YES",AA295="YES"),1,0)</f>
        <v>0</v>
      </c>
      <c r="AN295" s="8">
        <f>IF(OR(AB295="YES",AC295="YES"),1,0)</f>
        <v>1</v>
      </c>
      <c r="AO295" s="8">
        <f>IF(AE295&gt;=0.59,1,0)</f>
        <v>0</v>
      </c>
      <c r="AP295" s="8">
        <f>SUM(AF295:AO295)</f>
        <v>4</v>
      </c>
    </row>
    <row r="296" spans="1:43" hidden="1" x14ac:dyDescent="0.25">
      <c r="A296" s="8" t="s">
        <v>2165</v>
      </c>
      <c r="B296" s="8" t="s">
        <v>2168</v>
      </c>
      <c r="C296" s="9" t="s">
        <v>2083</v>
      </c>
      <c r="D296" s="10" t="s">
        <v>489</v>
      </c>
      <c r="E296" s="8" t="s">
        <v>490</v>
      </c>
      <c r="F296" s="11">
        <v>29</v>
      </c>
      <c r="G296" s="11">
        <v>29</v>
      </c>
      <c r="H296" s="11">
        <f>G296-F296</f>
        <v>0</v>
      </c>
      <c r="I296" s="52">
        <f>H296/F296</f>
        <v>0</v>
      </c>
      <c r="J296" s="11">
        <v>11</v>
      </c>
      <c r="K296" s="11">
        <v>4</v>
      </c>
      <c r="L296" s="14">
        <f>IFERROR(K296/J296,"0%")</f>
        <v>0.36363636363636365</v>
      </c>
      <c r="M296" s="8">
        <v>12</v>
      </c>
      <c r="N296" s="12">
        <f>M296/G296</f>
        <v>0.41379310344827586</v>
      </c>
      <c r="O296" s="8">
        <v>21</v>
      </c>
      <c r="P296" s="12">
        <f>O296/G296</f>
        <v>0.72413793103448276</v>
      </c>
      <c r="Q296" s="8">
        <v>16</v>
      </c>
      <c r="R296" s="12">
        <f>Q296/G296</f>
        <v>0.55172413793103448</v>
      </c>
      <c r="S296" s="8">
        <v>3</v>
      </c>
      <c r="T296" s="8">
        <v>0</v>
      </c>
      <c r="U296" s="8">
        <v>1</v>
      </c>
      <c r="V296" s="8"/>
      <c r="W296" s="8">
        <v>0</v>
      </c>
      <c r="X296" s="8">
        <v>0</v>
      </c>
      <c r="Y296" s="17">
        <f>IF(T296&gt;0,"YES",T296)</f>
        <v>0</v>
      </c>
      <c r="Z296" s="17" t="str">
        <f>IF(U296&gt;0,"YES",U296)</f>
        <v>YES</v>
      </c>
      <c r="AA296" s="17">
        <f>IF(V296&gt;0,"YES",V296)</f>
        <v>0</v>
      </c>
      <c r="AB296" s="17">
        <f>IF(W296&gt;0,"YES",W296)</f>
        <v>0</v>
      </c>
      <c r="AC296" s="17">
        <f>IF(X296&gt;0,"YES",X296)</f>
        <v>0</v>
      </c>
      <c r="AD296" s="8">
        <v>12</v>
      </c>
      <c r="AE296" s="12">
        <f>AD296/G296</f>
        <v>0.41379310344827586</v>
      </c>
      <c r="AF296" s="19">
        <f>IF(G296&gt;=35,1,0)</f>
        <v>0</v>
      </c>
      <c r="AG296" s="19">
        <f>IF(OR(I296&gt;=0.095,H296&gt;=10),1,0)</f>
        <v>0</v>
      </c>
      <c r="AH296" s="19">
        <f>IF(L296&gt;=0.495,1,0)</f>
        <v>0</v>
      </c>
      <c r="AI296" s="19">
        <f>IF(N296&gt;=0.395,1,0)</f>
        <v>1</v>
      </c>
      <c r="AJ296" s="19">
        <f>IF(P296&gt;=0.695,1,0)</f>
        <v>1</v>
      </c>
      <c r="AK296" s="19">
        <f>IF(R296&gt;=0.495,1,0)</f>
        <v>1</v>
      </c>
      <c r="AL296" s="19">
        <f>IF(S296&gt;=3,1,0)</f>
        <v>1</v>
      </c>
      <c r="AM296" s="8">
        <f>IF(OR(Y296="YES",Z296="YES",AA296="YES"),1,0)</f>
        <v>1</v>
      </c>
      <c r="AN296" s="8">
        <f>IF(OR(AB296="YES",AC296="YES"),1,0)</f>
        <v>0</v>
      </c>
      <c r="AO296" s="8">
        <f>IF(AE296&gt;=0.59,1,0)</f>
        <v>0</v>
      </c>
      <c r="AP296" s="8">
        <f>SUM(AF296:AO296)</f>
        <v>5</v>
      </c>
    </row>
    <row r="297" spans="1:43" hidden="1" x14ac:dyDescent="0.25">
      <c r="A297" s="8" t="s">
        <v>2165</v>
      </c>
      <c r="B297" s="8" t="s">
        <v>2168</v>
      </c>
      <c r="C297" s="9" t="s">
        <v>2142</v>
      </c>
      <c r="D297" s="10" t="s">
        <v>496</v>
      </c>
      <c r="E297" s="8" t="s">
        <v>1587</v>
      </c>
      <c r="F297" s="11">
        <v>12</v>
      </c>
      <c r="G297" s="11">
        <v>16</v>
      </c>
      <c r="H297" s="11">
        <f>G297-F297</f>
        <v>4</v>
      </c>
      <c r="I297" s="52">
        <f>H297/F297</f>
        <v>0.33333333333333331</v>
      </c>
      <c r="J297" s="11">
        <v>7</v>
      </c>
      <c r="K297" s="11">
        <v>2</v>
      </c>
      <c r="L297" s="14">
        <f>IFERROR(K297/J297,"0%")</f>
        <v>0.2857142857142857</v>
      </c>
      <c r="M297" s="8">
        <v>5</v>
      </c>
      <c r="N297" s="12">
        <f>M297/G297</f>
        <v>0.3125</v>
      </c>
      <c r="O297" s="8">
        <v>11</v>
      </c>
      <c r="P297" s="48">
        <f>O297/G297</f>
        <v>0.6875</v>
      </c>
      <c r="Q297" s="8">
        <v>6</v>
      </c>
      <c r="R297" s="12">
        <f>Q297/G297</f>
        <v>0.375</v>
      </c>
      <c r="S297" s="8">
        <v>8</v>
      </c>
      <c r="T297" s="8">
        <v>0</v>
      </c>
      <c r="U297" s="8">
        <v>0</v>
      </c>
      <c r="V297" s="8"/>
      <c r="W297" s="8">
        <v>0</v>
      </c>
      <c r="X297" s="8">
        <v>1</v>
      </c>
      <c r="Y297" s="17">
        <f>IF(T297&gt;0,"YES",T297)</f>
        <v>0</v>
      </c>
      <c r="Z297" s="17">
        <f>IF(U297&gt;0,"YES",U297)</f>
        <v>0</v>
      </c>
      <c r="AA297" s="17">
        <f>IF(V297&gt;0,"YES",V297)</f>
        <v>0</v>
      </c>
      <c r="AB297" s="17">
        <f>IF(W297&gt;0,"YES",W297)</f>
        <v>0</v>
      </c>
      <c r="AC297" s="17" t="str">
        <f>IF(X297&gt;0,"YES",X297)</f>
        <v>YES</v>
      </c>
      <c r="AD297" s="8">
        <v>3</v>
      </c>
      <c r="AE297" s="12">
        <f>AD297/G297</f>
        <v>0.1875</v>
      </c>
      <c r="AF297" s="19">
        <f>IF(G297&gt;=35,1,0)</f>
        <v>0</v>
      </c>
      <c r="AG297" s="19">
        <f>IF(OR(I297&gt;=0.095,H297&gt;=10),1,0)</f>
        <v>1</v>
      </c>
      <c r="AH297" s="19">
        <f>IF(L297&gt;=0.495,1,0)</f>
        <v>0</v>
      </c>
      <c r="AI297" s="19">
        <f>IF(N297&gt;=0.395,1,0)</f>
        <v>0</v>
      </c>
      <c r="AJ297" s="19">
        <f>IF(P297&gt;=0.69,1,0)</f>
        <v>0</v>
      </c>
      <c r="AK297" s="19">
        <f>IF(R297&gt;=0.495,1,0)</f>
        <v>0</v>
      </c>
      <c r="AL297" s="19">
        <f>IF(S297&gt;=3,1,0)</f>
        <v>1</v>
      </c>
      <c r="AM297" s="8">
        <f>IF(OR(Y297="YES",Z297="YES",AA297="YES"),1,0)</f>
        <v>0</v>
      </c>
      <c r="AN297" s="8">
        <f>IF(OR(AB297="YES",AC297="YES"),1,0)</f>
        <v>1</v>
      </c>
      <c r="AO297" s="8">
        <f>IF(AE297&gt;=0.59,1,0)</f>
        <v>0</v>
      </c>
      <c r="AP297" s="8">
        <f>SUM(AF297:AO297)</f>
        <v>3</v>
      </c>
    </row>
    <row r="298" spans="1:43" hidden="1" x14ac:dyDescent="0.25">
      <c r="A298" s="8" t="s">
        <v>2165</v>
      </c>
      <c r="B298" s="8" t="s">
        <v>2168</v>
      </c>
      <c r="C298" s="9" t="s">
        <v>1991</v>
      </c>
      <c r="D298" s="10" t="s">
        <v>497</v>
      </c>
      <c r="E298" s="8" t="s">
        <v>498</v>
      </c>
      <c r="F298" s="11">
        <v>19</v>
      </c>
      <c r="G298" s="11">
        <v>15</v>
      </c>
      <c r="H298" s="11">
        <f>G298-F298</f>
        <v>-4</v>
      </c>
      <c r="I298" s="52">
        <f>H298/F298</f>
        <v>-0.21052631578947367</v>
      </c>
      <c r="J298" s="11">
        <v>10</v>
      </c>
      <c r="K298" s="11">
        <v>5</v>
      </c>
      <c r="L298" s="14">
        <f>IFERROR(K298/J298,"0%")</f>
        <v>0.5</v>
      </c>
      <c r="M298" s="8">
        <v>3</v>
      </c>
      <c r="N298" s="12">
        <f>M298/G298</f>
        <v>0.2</v>
      </c>
      <c r="O298" s="8">
        <v>10</v>
      </c>
      <c r="P298" s="12">
        <f>O298/G298</f>
        <v>0.66666666666666663</v>
      </c>
      <c r="Q298" s="8">
        <v>2</v>
      </c>
      <c r="R298" s="12">
        <f>Q298/G298</f>
        <v>0.13333333333333333</v>
      </c>
      <c r="S298" s="8">
        <v>4</v>
      </c>
      <c r="T298" s="8">
        <v>0</v>
      </c>
      <c r="U298" s="8">
        <v>1</v>
      </c>
      <c r="V298" s="8"/>
      <c r="W298" s="8">
        <v>0</v>
      </c>
      <c r="X298" s="8">
        <v>0</v>
      </c>
      <c r="Y298" s="17">
        <f>IF(T298&gt;0,"YES",T298)</f>
        <v>0</v>
      </c>
      <c r="Z298" s="17" t="str">
        <f>IF(U298&gt;0,"YES",U298)</f>
        <v>YES</v>
      </c>
      <c r="AA298" s="17">
        <f>IF(V298&gt;0,"YES",V298)</f>
        <v>0</v>
      </c>
      <c r="AB298" s="17">
        <f>IF(W298&gt;0,"YES",W298)</f>
        <v>0</v>
      </c>
      <c r="AC298" s="17">
        <f>IF(X298&gt;0,"YES",X298)</f>
        <v>0</v>
      </c>
      <c r="AD298" s="8">
        <v>1</v>
      </c>
      <c r="AE298" s="12">
        <f>AD298/G298</f>
        <v>6.6666666666666666E-2</v>
      </c>
      <c r="AF298" s="19">
        <f>IF(G298&gt;=35,1,0)</f>
        <v>0</v>
      </c>
      <c r="AG298" s="19">
        <f>IF(OR(I298&gt;=0.095,H298&gt;=10),1,0)</f>
        <v>0</v>
      </c>
      <c r="AH298" s="19">
        <f>IF(L298&gt;=0.495,1,0)</f>
        <v>1</v>
      </c>
      <c r="AI298" s="19">
        <f>IF(N298&gt;=0.395,1,0)</f>
        <v>0</v>
      </c>
      <c r="AJ298" s="19">
        <f>IF(P298&gt;=0.695,1,0)</f>
        <v>0</v>
      </c>
      <c r="AK298" s="19">
        <f>IF(R298&gt;=0.495,1,0)</f>
        <v>0</v>
      </c>
      <c r="AL298" s="19">
        <f>IF(S298&gt;=3,1,0)</f>
        <v>1</v>
      </c>
      <c r="AM298" s="8">
        <f>IF(OR(Y298="YES",Z298="YES",AA298="YES"),1,0)</f>
        <v>1</v>
      </c>
      <c r="AN298" s="8">
        <f>IF(OR(AB298="YES",AC298="YES"),1,0)</f>
        <v>0</v>
      </c>
      <c r="AO298" s="8">
        <f>IF(AE298&gt;=0.59,1,0)</f>
        <v>0</v>
      </c>
      <c r="AP298" s="8">
        <f>SUM(AF298:AO298)</f>
        <v>3</v>
      </c>
    </row>
    <row r="299" spans="1:43" hidden="1" x14ac:dyDescent="0.25">
      <c r="A299" s="8" t="s">
        <v>2165</v>
      </c>
      <c r="B299" s="8" t="s">
        <v>2168</v>
      </c>
      <c r="C299" s="9" t="s">
        <v>1964</v>
      </c>
      <c r="D299" s="10" t="s">
        <v>491</v>
      </c>
      <c r="E299" s="8" t="s">
        <v>492</v>
      </c>
      <c r="F299" s="11">
        <v>9</v>
      </c>
      <c r="G299" s="11">
        <v>11</v>
      </c>
      <c r="H299" s="11">
        <f>G299-F299</f>
        <v>2</v>
      </c>
      <c r="I299" s="52">
        <f>H299/F299</f>
        <v>0.22222222222222221</v>
      </c>
      <c r="J299" s="11">
        <v>5</v>
      </c>
      <c r="K299" s="11">
        <v>3</v>
      </c>
      <c r="L299" s="14">
        <f>IFERROR(K299/J299,"0%")</f>
        <v>0.6</v>
      </c>
      <c r="M299" s="8">
        <v>3</v>
      </c>
      <c r="N299" s="12">
        <f>M299/G299</f>
        <v>0.27272727272727271</v>
      </c>
      <c r="O299" s="8">
        <v>6</v>
      </c>
      <c r="P299" s="12">
        <f>O299/G299</f>
        <v>0.54545454545454541</v>
      </c>
      <c r="Q299" s="8">
        <v>5</v>
      </c>
      <c r="R299" s="12">
        <f>Q299/G299</f>
        <v>0.45454545454545453</v>
      </c>
      <c r="S299" s="8">
        <v>10</v>
      </c>
      <c r="T299" s="8">
        <v>0</v>
      </c>
      <c r="U299" s="8">
        <v>1</v>
      </c>
      <c r="V299" s="8"/>
      <c r="W299" s="8">
        <v>2</v>
      </c>
      <c r="X299" s="8">
        <v>1</v>
      </c>
      <c r="Y299" s="17">
        <f>IF(T299&gt;0,"YES",T299)</f>
        <v>0</v>
      </c>
      <c r="Z299" s="17" t="str">
        <f>IF(U299&gt;0,"YES",U299)</f>
        <v>YES</v>
      </c>
      <c r="AA299" s="17">
        <f>IF(V299&gt;0,"YES",V299)</f>
        <v>0</v>
      </c>
      <c r="AB299" s="17" t="str">
        <f>IF(W299&gt;0,"YES",W299)</f>
        <v>YES</v>
      </c>
      <c r="AC299" s="17" t="str">
        <f>IF(X299&gt;0,"YES",X299)</f>
        <v>YES</v>
      </c>
      <c r="AD299" s="8">
        <v>5</v>
      </c>
      <c r="AE299" s="12">
        <f>AD299/G299</f>
        <v>0.45454545454545453</v>
      </c>
      <c r="AF299" s="19">
        <f>IF(G299&gt;=35,1,0)</f>
        <v>0</v>
      </c>
      <c r="AG299" s="19">
        <f>IF(OR(I299&gt;=0.095,H299&gt;=10),1,0)</f>
        <v>1</v>
      </c>
      <c r="AH299" s="19">
        <f>IF(L299&gt;=0.495,1,0)</f>
        <v>1</v>
      </c>
      <c r="AI299" s="19">
        <f>IF(N299&gt;=0.395,1,0)</f>
        <v>0</v>
      </c>
      <c r="AJ299" s="19">
        <f>IF(P299&gt;=0.695,1,0)</f>
        <v>0</v>
      </c>
      <c r="AK299" s="19">
        <f>IF(R299&gt;=0.495,1,0)</f>
        <v>0</v>
      </c>
      <c r="AL299" s="19">
        <f>IF(S299&gt;=3,1,0)</f>
        <v>1</v>
      </c>
      <c r="AM299" s="8">
        <f>IF(OR(Y299="YES",Z299="YES",AA299="YES"),1,0)</f>
        <v>1</v>
      </c>
      <c r="AN299" s="8">
        <f>IF(OR(AB299="YES",AC299="YES"),1,0)</f>
        <v>1</v>
      </c>
      <c r="AO299" s="8">
        <f>IF(AE299&gt;=0.59,1,0)</f>
        <v>0</v>
      </c>
      <c r="AP299" s="8">
        <f>SUM(AF299:AO299)</f>
        <v>5</v>
      </c>
    </row>
    <row r="300" spans="1:43" x14ac:dyDescent="0.25">
      <c r="A300" s="8" t="s">
        <v>1938</v>
      </c>
      <c r="B300" s="8" t="s">
        <v>1942</v>
      </c>
      <c r="C300" s="9" t="s">
        <v>2012</v>
      </c>
      <c r="D300" s="10" t="s">
        <v>79</v>
      </c>
      <c r="E300" s="8" t="s">
        <v>80</v>
      </c>
      <c r="F300" s="11">
        <v>11</v>
      </c>
      <c r="G300" s="11">
        <v>11</v>
      </c>
      <c r="H300" s="11">
        <f>G300-F300</f>
        <v>0</v>
      </c>
      <c r="I300" s="52">
        <f>H300/F300</f>
        <v>0</v>
      </c>
      <c r="J300" s="11">
        <v>4</v>
      </c>
      <c r="K300" s="11">
        <v>3</v>
      </c>
      <c r="L300" s="14">
        <f>IFERROR(K300/J300,"0%")</f>
        <v>0.75</v>
      </c>
      <c r="M300" s="8">
        <v>4</v>
      </c>
      <c r="N300" s="12">
        <f>M300/G300</f>
        <v>0.36363636363636365</v>
      </c>
      <c r="O300" s="8">
        <v>8</v>
      </c>
      <c r="P300" s="12">
        <f>O300/G300</f>
        <v>0.72727272727272729</v>
      </c>
      <c r="Q300" s="8">
        <v>6</v>
      </c>
      <c r="R300" s="12">
        <f>Q300/G300</f>
        <v>0.54545454545454541</v>
      </c>
      <c r="S300" s="8">
        <v>4</v>
      </c>
      <c r="T300" s="8">
        <v>0</v>
      </c>
      <c r="U300" s="8">
        <v>0</v>
      </c>
      <c r="V300" s="8"/>
      <c r="W300" s="8">
        <v>1</v>
      </c>
      <c r="X300" s="8">
        <v>0</v>
      </c>
      <c r="Y300" s="17">
        <f>IF(T300&gt;0,"YES",T300)</f>
        <v>0</v>
      </c>
      <c r="Z300" s="17">
        <f>IF(U300&gt;0,"YES",U300)</f>
        <v>0</v>
      </c>
      <c r="AA300" s="17">
        <f>IF(V300&gt;0,"YES",V300)</f>
        <v>0</v>
      </c>
      <c r="AB300" s="17" t="str">
        <f>IF(W300&gt;0,"YES",W300)</f>
        <v>YES</v>
      </c>
      <c r="AC300" s="17">
        <f>IF(X300&gt;0,"YES",X300)</f>
        <v>0</v>
      </c>
      <c r="AD300" s="8">
        <v>8</v>
      </c>
      <c r="AE300" s="12">
        <f>AD300/G300</f>
        <v>0.72727272727272729</v>
      </c>
      <c r="AF300" s="19">
        <f>IF(G300&gt;=35,1,0)</f>
        <v>0</v>
      </c>
      <c r="AG300" s="19">
        <f>IF(OR(I300&gt;=0.095,H300&gt;=10),1,0)</f>
        <v>0</v>
      </c>
      <c r="AH300" s="19">
        <f>IF(L300&gt;=0.495,1,0)</f>
        <v>1</v>
      </c>
      <c r="AI300" s="19">
        <f>IF(N300&gt;=0.395,1,0)</f>
        <v>0</v>
      </c>
      <c r="AJ300" s="19">
        <f>IF(P300&gt;=0.695,1,0)</f>
        <v>1</v>
      </c>
      <c r="AK300" s="19">
        <f>IF(R300&gt;=0.495,1,0)</f>
        <v>1</v>
      </c>
      <c r="AL300" s="19">
        <f>IF(S300&gt;=3,1,0)</f>
        <v>1</v>
      </c>
      <c r="AM300" s="8">
        <f>IF(OR(Y300="YES",Z300="YES",AA300="YES"),1,0)</f>
        <v>0</v>
      </c>
      <c r="AN300" s="8">
        <f>IF(OR(AB300="YES",AC300="YES"),1,0)</f>
        <v>1</v>
      </c>
      <c r="AO300" s="8">
        <f>IF(AE300&gt;=0.59,1,0)</f>
        <v>1</v>
      </c>
      <c r="AP300" s="8">
        <f>SUM(AF300:AO300)</f>
        <v>6</v>
      </c>
    </row>
    <row r="301" spans="1:43" x14ac:dyDescent="0.25">
      <c r="A301" s="8" t="s">
        <v>1938</v>
      </c>
      <c r="B301" s="8" t="s">
        <v>1942</v>
      </c>
      <c r="C301" s="9" t="s">
        <v>2014</v>
      </c>
      <c r="D301" s="10" t="s">
        <v>83</v>
      </c>
      <c r="E301" s="8" t="s">
        <v>84</v>
      </c>
      <c r="F301" s="11">
        <v>31</v>
      </c>
      <c r="G301" s="11">
        <v>19</v>
      </c>
      <c r="H301" s="11">
        <f>G301-F301</f>
        <v>-12</v>
      </c>
      <c r="I301" s="52">
        <f>H301/F301</f>
        <v>-0.38709677419354838</v>
      </c>
      <c r="J301" s="11">
        <v>16</v>
      </c>
      <c r="K301" s="11">
        <v>6</v>
      </c>
      <c r="L301" s="14">
        <f>IFERROR(K301/J301,"0%")</f>
        <v>0.375</v>
      </c>
      <c r="M301" s="8">
        <v>10</v>
      </c>
      <c r="N301" s="12">
        <f>M301/G301</f>
        <v>0.52631578947368418</v>
      </c>
      <c r="O301" s="8">
        <v>15</v>
      </c>
      <c r="P301" s="12">
        <f>O301/G301</f>
        <v>0.78947368421052633</v>
      </c>
      <c r="Q301" s="8">
        <v>15</v>
      </c>
      <c r="R301" s="12">
        <f>Q301/G301</f>
        <v>0.78947368421052633</v>
      </c>
      <c r="S301" s="8">
        <v>4</v>
      </c>
      <c r="T301" s="8">
        <v>0</v>
      </c>
      <c r="U301" s="8">
        <v>1</v>
      </c>
      <c r="V301" s="8"/>
      <c r="W301" s="8">
        <v>1</v>
      </c>
      <c r="X301" s="8">
        <v>0</v>
      </c>
      <c r="Y301" s="17">
        <f>IF(T301&gt;0,"YES",T301)</f>
        <v>0</v>
      </c>
      <c r="Z301" s="17" t="str">
        <f>IF(U301&gt;0,"YES",U301)</f>
        <v>YES</v>
      </c>
      <c r="AA301" s="17">
        <f>IF(V301&gt;0,"YES",V301)</f>
        <v>0</v>
      </c>
      <c r="AB301" s="17" t="str">
        <f>IF(W301&gt;0,"YES",W301)</f>
        <v>YES</v>
      </c>
      <c r="AC301" s="17">
        <f>IF(X301&gt;0,"YES",X301)</f>
        <v>0</v>
      </c>
      <c r="AD301" s="8">
        <v>15</v>
      </c>
      <c r="AE301" s="12">
        <f>AD301/G301</f>
        <v>0.78947368421052633</v>
      </c>
      <c r="AF301" s="19">
        <f>IF(G301&gt;=35,1,0)</f>
        <v>0</v>
      </c>
      <c r="AG301" s="19">
        <f>IF(OR(I301&gt;=0.095,H301&gt;=10),1,0)</f>
        <v>0</v>
      </c>
      <c r="AH301" s="19">
        <f>IF(L301&gt;=0.495,1,0)</f>
        <v>0</v>
      </c>
      <c r="AI301" s="19">
        <f>IF(N301&gt;=0.395,1,0)</f>
        <v>1</v>
      </c>
      <c r="AJ301" s="19">
        <f>IF(P301&gt;=0.695,1,0)</f>
        <v>1</v>
      </c>
      <c r="AK301" s="19">
        <f>IF(R301&gt;=0.495,1,0)</f>
        <v>1</v>
      </c>
      <c r="AL301" s="19">
        <f>IF(S301&gt;=3,1,0)</f>
        <v>1</v>
      </c>
      <c r="AM301" s="8">
        <f>IF(OR(Y301="YES",Z301="YES",AA301="YES"),1,0)</f>
        <v>1</v>
      </c>
      <c r="AN301" s="8">
        <f>IF(OR(AB301="YES",AC301="YES"),1,0)</f>
        <v>1</v>
      </c>
      <c r="AO301" s="8">
        <f>IF(AE301&gt;=0.59,1,0)</f>
        <v>1</v>
      </c>
      <c r="AP301" s="8">
        <f>SUM(AF301:AO301)</f>
        <v>7</v>
      </c>
    </row>
    <row r="302" spans="1:43" x14ac:dyDescent="0.25">
      <c r="A302" s="8" t="s">
        <v>1938</v>
      </c>
      <c r="B302" s="8" t="s">
        <v>1942</v>
      </c>
      <c r="C302" s="9" t="s">
        <v>2016</v>
      </c>
      <c r="D302" s="10" t="s">
        <v>85</v>
      </c>
      <c r="E302" s="8" t="s">
        <v>86</v>
      </c>
      <c r="F302" s="11">
        <v>31</v>
      </c>
      <c r="G302" s="11">
        <v>33</v>
      </c>
      <c r="H302" s="11">
        <f>G302-F302</f>
        <v>2</v>
      </c>
      <c r="I302" s="52">
        <f>H302/F302</f>
        <v>6.4516129032258063E-2</v>
      </c>
      <c r="J302" s="11">
        <v>19</v>
      </c>
      <c r="K302" s="11">
        <v>11</v>
      </c>
      <c r="L302" s="14">
        <f>IFERROR(K302/J302,"0%")</f>
        <v>0.57894736842105265</v>
      </c>
      <c r="M302" s="8">
        <v>17</v>
      </c>
      <c r="N302" s="12">
        <f>M302/G302</f>
        <v>0.51515151515151514</v>
      </c>
      <c r="O302" s="8">
        <v>32</v>
      </c>
      <c r="P302" s="12">
        <f>O302/G302</f>
        <v>0.96969696969696972</v>
      </c>
      <c r="Q302" s="8">
        <v>24</v>
      </c>
      <c r="R302" s="12">
        <f>Q302/G302</f>
        <v>0.72727272727272729</v>
      </c>
      <c r="S302" s="8">
        <v>3</v>
      </c>
      <c r="T302" s="8">
        <v>0</v>
      </c>
      <c r="U302" s="8">
        <v>0</v>
      </c>
      <c r="V302" s="8"/>
      <c r="W302" s="8">
        <v>3</v>
      </c>
      <c r="X302" s="8">
        <v>1</v>
      </c>
      <c r="Y302" s="17">
        <f>IF(T302&gt;0,"YES",T302)</f>
        <v>0</v>
      </c>
      <c r="Z302" s="17">
        <f>IF(U302&gt;0,"YES",U302)</f>
        <v>0</v>
      </c>
      <c r="AA302" s="17">
        <f>IF(V302&gt;0,"YES",V302)</f>
        <v>0</v>
      </c>
      <c r="AB302" s="17" t="str">
        <f>IF(W302&gt;0,"YES",W302)</f>
        <v>YES</v>
      </c>
      <c r="AC302" s="17" t="str">
        <f>IF(X302&gt;0,"YES",X302)</f>
        <v>YES</v>
      </c>
      <c r="AD302" s="8">
        <v>20</v>
      </c>
      <c r="AE302" s="12">
        <f>AD302/G302</f>
        <v>0.60606060606060608</v>
      </c>
      <c r="AF302" s="19">
        <f>IF(G302&gt;=35,1,0)</f>
        <v>0</v>
      </c>
      <c r="AG302" s="19">
        <f>IF(OR(I302&gt;=0.095,H302&gt;=10),1,0)</f>
        <v>0</v>
      </c>
      <c r="AH302" s="19">
        <f>IF(L302&gt;=0.495,1,0)</f>
        <v>1</v>
      </c>
      <c r="AI302" s="19">
        <f>IF(N302&gt;=0.395,1,0)</f>
        <v>1</v>
      </c>
      <c r="AJ302" s="19">
        <f>IF(P302&gt;=0.695,1,0)</f>
        <v>1</v>
      </c>
      <c r="AK302" s="19">
        <f>IF(R302&gt;=0.495,1,0)</f>
        <v>1</v>
      </c>
      <c r="AL302" s="19">
        <f>IF(S302&gt;=3,1,0)</f>
        <v>1</v>
      </c>
      <c r="AM302" s="8">
        <f>IF(OR(Y302="YES",Z302="YES",AA302="YES"),1,0)</f>
        <v>0</v>
      </c>
      <c r="AN302" s="8">
        <f>IF(OR(AB302="YES",AC302="YES"),1,0)</f>
        <v>1</v>
      </c>
      <c r="AO302" s="8">
        <f>IF(AE302&gt;=0.59,1,0)</f>
        <v>1</v>
      </c>
      <c r="AP302" s="8">
        <f>SUM(AF302:AO302)</f>
        <v>7</v>
      </c>
    </row>
    <row r="303" spans="1:43" x14ac:dyDescent="0.25">
      <c r="A303" s="76" t="s">
        <v>1938</v>
      </c>
      <c r="B303" s="76" t="s">
        <v>1942</v>
      </c>
      <c r="C303" s="77" t="s">
        <v>1969</v>
      </c>
      <c r="D303" s="78" t="s">
        <v>87</v>
      </c>
      <c r="E303" s="76" t="s">
        <v>1568</v>
      </c>
      <c r="F303" s="76">
        <v>24</v>
      </c>
      <c r="G303" s="76">
        <v>27</v>
      </c>
      <c r="H303" s="76">
        <f>G303-F303</f>
        <v>3</v>
      </c>
      <c r="I303" s="92">
        <f>H303/F303</f>
        <v>0.125</v>
      </c>
      <c r="J303" s="76">
        <v>18</v>
      </c>
      <c r="K303" s="76">
        <v>8</v>
      </c>
      <c r="L303" s="80">
        <f>IFERROR(K303/J303,"0%")</f>
        <v>0.44444444444444442</v>
      </c>
      <c r="M303" s="76">
        <v>8</v>
      </c>
      <c r="N303" s="81">
        <f>M303/G303</f>
        <v>0.29629629629629628</v>
      </c>
      <c r="O303" s="76">
        <v>22</v>
      </c>
      <c r="P303" s="81">
        <f>O303/G303</f>
        <v>0.81481481481481477</v>
      </c>
      <c r="Q303" s="76">
        <v>19</v>
      </c>
      <c r="R303" s="81">
        <f>Q303/G303</f>
        <v>0.70370370370370372</v>
      </c>
      <c r="S303" s="76">
        <v>3</v>
      </c>
      <c r="T303" s="76">
        <v>1</v>
      </c>
      <c r="U303" s="76">
        <v>0</v>
      </c>
      <c r="V303" s="76"/>
      <c r="W303" s="76">
        <v>3</v>
      </c>
      <c r="X303" s="76">
        <v>1</v>
      </c>
      <c r="Y303" s="82" t="str">
        <f>IF(T303&gt;0,"YES",T303)</f>
        <v>YES</v>
      </c>
      <c r="Z303" s="82">
        <f>IF(U303&gt;0,"YES",U303)</f>
        <v>0</v>
      </c>
      <c r="AA303" s="82">
        <f>IF(V303&gt;0,"YES",V303)</f>
        <v>0</v>
      </c>
      <c r="AB303" s="82" t="str">
        <f>IF(W303&gt;0,"YES",W303)</f>
        <v>YES</v>
      </c>
      <c r="AC303" s="82" t="str">
        <f>IF(X303&gt;0,"YES",X303)</f>
        <v>YES</v>
      </c>
      <c r="AD303" s="76">
        <v>13</v>
      </c>
      <c r="AE303" s="81">
        <f>AD303/G303</f>
        <v>0.48148148148148145</v>
      </c>
      <c r="AF303" s="83">
        <f>IF(G303&gt;=35,1,0)</f>
        <v>0</v>
      </c>
      <c r="AG303" s="83">
        <f>IF(OR(I303&gt;=0.095,H303&gt;=10),1,0)</f>
        <v>1</v>
      </c>
      <c r="AH303" s="83">
        <f>IF(L303&gt;=0.495,1,0)</f>
        <v>0</v>
      </c>
      <c r="AI303" s="83">
        <f>IF(N303&gt;=0.395,1,0)</f>
        <v>0</v>
      </c>
      <c r="AJ303" s="83">
        <f>IF(P303&gt;=0.695,1,0)</f>
        <v>1</v>
      </c>
      <c r="AK303" s="83">
        <f>IF(R303&gt;=0.495,1,0)</f>
        <v>1</v>
      </c>
      <c r="AL303" s="83">
        <f>IF(S303&gt;=3,1,0)</f>
        <v>1</v>
      </c>
      <c r="AM303" s="76">
        <f>IF(OR(Y303="YES",Z303="YES",AA303="YES"),1,0)</f>
        <v>1</v>
      </c>
      <c r="AN303" s="76">
        <f>IF(OR(AB303="YES",AC303="YES"),1,0)</f>
        <v>1</v>
      </c>
      <c r="AO303" s="76">
        <f>IF(AE303&gt;=0.59,1,0)</f>
        <v>0</v>
      </c>
      <c r="AP303" s="76">
        <f>SUM(AF303:AO303)</f>
        <v>6</v>
      </c>
      <c r="AQ303" s="84"/>
    </row>
    <row r="304" spans="1:43" x14ac:dyDescent="0.25">
      <c r="A304" s="8" t="s">
        <v>1938</v>
      </c>
      <c r="B304" s="8" t="s">
        <v>1942</v>
      </c>
      <c r="C304" s="9" t="s">
        <v>1991</v>
      </c>
      <c r="D304" s="10" t="s">
        <v>88</v>
      </c>
      <c r="E304" s="8" t="s">
        <v>89</v>
      </c>
      <c r="F304" s="11">
        <v>40</v>
      </c>
      <c r="G304" s="11">
        <v>38</v>
      </c>
      <c r="H304" s="11">
        <f>G304-F304</f>
        <v>-2</v>
      </c>
      <c r="I304" s="52">
        <f>H304/F304</f>
        <v>-0.05</v>
      </c>
      <c r="J304" s="11">
        <v>17</v>
      </c>
      <c r="K304" s="11">
        <v>12</v>
      </c>
      <c r="L304" s="14">
        <f>IFERROR(K304/J304,"0%")</f>
        <v>0.70588235294117652</v>
      </c>
      <c r="M304" s="8">
        <v>19</v>
      </c>
      <c r="N304" s="12">
        <f>M304/G304</f>
        <v>0.5</v>
      </c>
      <c r="O304" s="8">
        <v>29</v>
      </c>
      <c r="P304" s="12">
        <f>O304/G304</f>
        <v>0.76315789473684215</v>
      </c>
      <c r="Q304" s="8">
        <v>26</v>
      </c>
      <c r="R304" s="12">
        <f>Q304/G304</f>
        <v>0.68421052631578949</v>
      </c>
      <c r="S304" s="8">
        <v>3</v>
      </c>
      <c r="T304" s="8">
        <v>0</v>
      </c>
      <c r="U304" s="8">
        <v>1</v>
      </c>
      <c r="V304" s="8"/>
      <c r="W304" s="8">
        <v>0</v>
      </c>
      <c r="X304" s="8">
        <v>3</v>
      </c>
      <c r="Y304" s="17">
        <f>IF(T304&gt;0,"YES",T304)</f>
        <v>0</v>
      </c>
      <c r="Z304" s="17" t="str">
        <f>IF(U304&gt;0,"YES",U304)</f>
        <v>YES</v>
      </c>
      <c r="AA304" s="17">
        <f>IF(V304&gt;0,"YES",V304)</f>
        <v>0</v>
      </c>
      <c r="AB304" s="17">
        <f>IF(W304&gt;0,"YES",W304)</f>
        <v>0</v>
      </c>
      <c r="AC304" s="17" t="str">
        <f>IF(X304&gt;0,"YES",X304)</f>
        <v>YES</v>
      </c>
      <c r="AD304" s="8">
        <v>27</v>
      </c>
      <c r="AE304" s="12">
        <f>AD304/G304</f>
        <v>0.71052631578947367</v>
      </c>
      <c r="AF304" s="19">
        <f>IF(G304&gt;=35,1,0)</f>
        <v>1</v>
      </c>
      <c r="AG304" s="19">
        <f>IF(OR(I304&gt;=0.095,H304&gt;=10),1,0)</f>
        <v>0</v>
      </c>
      <c r="AH304" s="19">
        <f>IF(L304&gt;=0.495,1,0)</f>
        <v>1</v>
      </c>
      <c r="AI304" s="19">
        <f>IF(N304&gt;=0.395,1,0)</f>
        <v>1</v>
      </c>
      <c r="AJ304" s="19">
        <f>IF(P304&gt;=0.695,1,0)</f>
        <v>1</v>
      </c>
      <c r="AK304" s="19">
        <f>IF(R304&gt;=0.495,1,0)</f>
        <v>1</v>
      </c>
      <c r="AL304" s="19">
        <f>IF(S304&gt;=3,1,0)</f>
        <v>1</v>
      </c>
      <c r="AM304" s="8">
        <f>IF(OR(Y304="YES",Z304="YES",AA304="YES"),1,0)</f>
        <v>1</v>
      </c>
      <c r="AN304" s="8">
        <f>IF(OR(AB304="YES",AC304="YES"),1,0)</f>
        <v>1</v>
      </c>
      <c r="AO304" s="8">
        <f>IF(AE304&gt;=0.59,1,0)</f>
        <v>1</v>
      </c>
      <c r="AP304" s="8">
        <f>SUM(AF304:AO304)</f>
        <v>9</v>
      </c>
    </row>
    <row r="305" spans="1:42" x14ac:dyDescent="0.25">
      <c r="A305" s="8" t="s">
        <v>1938</v>
      </c>
      <c r="B305" s="8" t="s">
        <v>1942</v>
      </c>
      <c r="C305" s="9" t="s">
        <v>2006</v>
      </c>
      <c r="D305" s="10" t="s">
        <v>97</v>
      </c>
      <c r="E305" s="8" t="s">
        <v>1571</v>
      </c>
      <c r="F305" s="11">
        <v>11</v>
      </c>
      <c r="G305" s="11">
        <v>12</v>
      </c>
      <c r="H305" s="11">
        <f>G305-F305</f>
        <v>1</v>
      </c>
      <c r="I305" s="52">
        <f>H305/F305</f>
        <v>9.0909090909090912E-2</v>
      </c>
      <c r="J305" s="11">
        <v>5</v>
      </c>
      <c r="K305" s="11">
        <v>3</v>
      </c>
      <c r="L305" s="14">
        <f>IFERROR(K305/J305,"0%")</f>
        <v>0.6</v>
      </c>
      <c r="M305" s="8">
        <v>5</v>
      </c>
      <c r="N305" s="12">
        <f>M305/G305</f>
        <v>0.41666666666666669</v>
      </c>
      <c r="O305" s="8">
        <v>10</v>
      </c>
      <c r="P305" s="12">
        <f>O305/G305</f>
        <v>0.83333333333333337</v>
      </c>
      <c r="Q305" s="8">
        <v>8</v>
      </c>
      <c r="R305" s="12">
        <f>Q305/G305</f>
        <v>0.66666666666666663</v>
      </c>
      <c r="S305" s="8">
        <v>4</v>
      </c>
      <c r="T305" s="8">
        <v>0</v>
      </c>
      <c r="U305" s="8">
        <v>0</v>
      </c>
      <c r="V305" s="8"/>
      <c r="W305" s="8">
        <v>0</v>
      </c>
      <c r="X305" s="8">
        <v>0</v>
      </c>
      <c r="Y305" s="17">
        <f>IF(T305&gt;0,"YES",T305)</f>
        <v>0</v>
      </c>
      <c r="Z305" s="17">
        <f>IF(U305&gt;0,"YES",U305)</f>
        <v>0</v>
      </c>
      <c r="AA305" s="17">
        <f>IF(V305&gt;0,"YES",V305)</f>
        <v>0</v>
      </c>
      <c r="AB305" s="17">
        <f>IF(W305&gt;0,"YES",W305)</f>
        <v>0</v>
      </c>
      <c r="AC305" s="17">
        <f>IF(X305&gt;0,"YES",X305)</f>
        <v>0</v>
      </c>
      <c r="AD305" s="8">
        <v>10</v>
      </c>
      <c r="AE305" s="12">
        <f>AD305/G305</f>
        <v>0.83333333333333337</v>
      </c>
      <c r="AF305" s="19">
        <f>IF(G305&gt;=35,1,0)</f>
        <v>0</v>
      </c>
      <c r="AG305" s="19">
        <f>IF(OR(I305&gt;=0.095,H305&gt;=10),1,0)</f>
        <v>0</v>
      </c>
      <c r="AH305" s="19">
        <f>IF(L305&gt;=0.495,1,0)</f>
        <v>1</v>
      </c>
      <c r="AI305" s="19">
        <f>IF(N305&gt;=0.395,1,0)</f>
        <v>1</v>
      </c>
      <c r="AJ305" s="19">
        <f>IF(P305&gt;=0.695,1,0)</f>
        <v>1</v>
      </c>
      <c r="AK305" s="19">
        <f>IF(R305&gt;=0.495,1,0)</f>
        <v>1</v>
      </c>
      <c r="AL305" s="19">
        <f>IF(S305&gt;=3,1,0)</f>
        <v>1</v>
      </c>
      <c r="AM305" s="8">
        <f>IF(OR(Y305="YES",Z305="YES",AA305="YES"),1,0)</f>
        <v>0</v>
      </c>
      <c r="AN305" s="8">
        <f>IF(OR(AB305="YES",AC305="YES"),1,0)</f>
        <v>0</v>
      </c>
      <c r="AO305" s="8">
        <f>IF(AE305&gt;=0.59,1,0)</f>
        <v>1</v>
      </c>
      <c r="AP305" s="8">
        <f>SUM(AF305:AO305)</f>
        <v>6</v>
      </c>
    </row>
    <row r="306" spans="1:42" x14ac:dyDescent="0.25">
      <c r="A306" s="8" t="s">
        <v>1938</v>
      </c>
      <c r="B306" s="8" t="s">
        <v>1942</v>
      </c>
      <c r="C306" s="9" t="s">
        <v>2021</v>
      </c>
      <c r="D306" s="10" t="s">
        <v>98</v>
      </c>
      <c r="E306" s="8" t="s">
        <v>99</v>
      </c>
      <c r="F306" s="11">
        <v>31</v>
      </c>
      <c r="G306" s="11">
        <v>33</v>
      </c>
      <c r="H306" s="11">
        <f>G306-F306</f>
        <v>2</v>
      </c>
      <c r="I306" s="52">
        <f>H306/F306</f>
        <v>6.4516129032258063E-2</v>
      </c>
      <c r="J306" s="11">
        <v>10</v>
      </c>
      <c r="K306" s="11">
        <v>9</v>
      </c>
      <c r="L306" s="14">
        <f>IFERROR(K306/J306,"0%")</f>
        <v>0.9</v>
      </c>
      <c r="M306" s="8">
        <v>18</v>
      </c>
      <c r="N306" s="12">
        <f>M306/G306</f>
        <v>0.54545454545454541</v>
      </c>
      <c r="O306" s="8">
        <v>27</v>
      </c>
      <c r="P306" s="12">
        <f>O306/G306</f>
        <v>0.81818181818181823</v>
      </c>
      <c r="Q306" s="8">
        <v>28</v>
      </c>
      <c r="R306" s="12">
        <f>Q306/G306</f>
        <v>0.84848484848484851</v>
      </c>
      <c r="S306" s="8">
        <v>9</v>
      </c>
      <c r="T306" s="8">
        <v>0</v>
      </c>
      <c r="U306" s="8">
        <v>1</v>
      </c>
      <c r="V306" s="8"/>
      <c r="W306" s="8">
        <v>2</v>
      </c>
      <c r="X306" s="8">
        <v>1</v>
      </c>
      <c r="Y306" s="17">
        <f>IF(T306&gt;0,"YES",T306)</f>
        <v>0</v>
      </c>
      <c r="Z306" s="17" t="str">
        <f>IF(U306&gt;0,"YES",U306)</f>
        <v>YES</v>
      </c>
      <c r="AA306" s="17">
        <f>IF(V306&gt;0,"YES",V306)</f>
        <v>0</v>
      </c>
      <c r="AB306" s="17" t="str">
        <f>IF(W306&gt;0,"YES",W306)</f>
        <v>YES</v>
      </c>
      <c r="AC306" s="17" t="str">
        <f>IF(X306&gt;0,"YES",X306)</f>
        <v>YES</v>
      </c>
      <c r="AD306" s="8">
        <v>24</v>
      </c>
      <c r="AE306" s="12">
        <f>AD306/G306</f>
        <v>0.72727272727272729</v>
      </c>
      <c r="AF306" s="19">
        <f>IF(G306&gt;=35,1,0)</f>
        <v>0</v>
      </c>
      <c r="AG306" s="19">
        <f>IF(OR(I306&gt;=0.095,H306&gt;=10),1,0)</f>
        <v>0</v>
      </c>
      <c r="AH306" s="19">
        <f>IF(L306&gt;=0.495,1,0)</f>
        <v>1</v>
      </c>
      <c r="AI306" s="19">
        <f>IF(N306&gt;=0.395,1,0)</f>
        <v>1</v>
      </c>
      <c r="AJ306" s="19">
        <f>IF(P306&gt;=0.695,1,0)</f>
        <v>1</v>
      </c>
      <c r="AK306" s="19">
        <f>IF(R306&gt;=0.495,1,0)</f>
        <v>1</v>
      </c>
      <c r="AL306" s="19">
        <f>IF(S306&gt;=3,1,0)</f>
        <v>1</v>
      </c>
      <c r="AM306" s="8">
        <f>IF(OR(Y306="YES",Z306="YES",AA306="YES"),1,0)</f>
        <v>1</v>
      </c>
      <c r="AN306" s="8">
        <f>IF(OR(AB306="YES",AC306="YES"),1,0)</f>
        <v>1</v>
      </c>
      <c r="AO306" s="8">
        <f>IF(AE306&gt;=0.59,1,0)</f>
        <v>1</v>
      </c>
      <c r="AP306" s="8">
        <f>SUM(AF306:AO306)</f>
        <v>8</v>
      </c>
    </row>
    <row r="307" spans="1:42" hidden="1" x14ac:dyDescent="0.25">
      <c r="A307" s="8" t="s">
        <v>1938</v>
      </c>
      <c r="B307" s="8" t="s">
        <v>1942</v>
      </c>
      <c r="C307" s="9" t="s">
        <v>2020</v>
      </c>
      <c r="D307" s="10" t="s">
        <v>93</v>
      </c>
      <c r="E307" s="8" t="s">
        <v>1570</v>
      </c>
      <c r="F307" s="11">
        <v>34</v>
      </c>
      <c r="G307" s="11">
        <v>30</v>
      </c>
      <c r="H307" s="11">
        <f>G307-F307</f>
        <v>-4</v>
      </c>
      <c r="I307" s="52">
        <f>H307/F307</f>
        <v>-0.11764705882352941</v>
      </c>
      <c r="J307" s="11">
        <v>8</v>
      </c>
      <c r="K307" s="11">
        <v>3</v>
      </c>
      <c r="L307" s="14">
        <f>IFERROR(K307/J307,"0%")</f>
        <v>0.375</v>
      </c>
      <c r="M307" s="8">
        <v>13</v>
      </c>
      <c r="N307" s="12">
        <f>M307/G307</f>
        <v>0.43333333333333335</v>
      </c>
      <c r="O307" s="8">
        <v>16</v>
      </c>
      <c r="P307" s="12">
        <f>O307/G307</f>
        <v>0.53333333333333333</v>
      </c>
      <c r="Q307" s="8">
        <v>16</v>
      </c>
      <c r="R307" s="12">
        <f>Q307/G307</f>
        <v>0.53333333333333333</v>
      </c>
      <c r="S307" s="8">
        <v>4</v>
      </c>
      <c r="T307" s="8">
        <v>0</v>
      </c>
      <c r="U307" s="8">
        <v>0</v>
      </c>
      <c r="V307" s="8"/>
      <c r="W307" s="8">
        <v>1</v>
      </c>
      <c r="X307" s="8">
        <v>0</v>
      </c>
      <c r="Y307" s="17">
        <f>IF(T307&gt;0,"YES",T307)</f>
        <v>0</v>
      </c>
      <c r="Z307" s="17">
        <f>IF(U307&gt;0,"YES",U307)</f>
        <v>0</v>
      </c>
      <c r="AA307" s="17">
        <f>IF(V307&gt;0,"YES",V307)</f>
        <v>0</v>
      </c>
      <c r="AB307" s="17" t="str">
        <f>IF(W307&gt;0,"YES",W307)</f>
        <v>YES</v>
      </c>
      <c r="AC307" s="17">
        <f>IF(X307&gt;0,"YES",X307)</f>
        <v>0</v>
      </c>
      <c r="AD307" s="8">
        <v>17</v>
      </c>
      <c r="AE307" s="12">
        <f>AD307/G307</f>
        <v>0.56666666666666665</v>
      </c>
      <c r="AF307" s="19">
        <f>IF(G307&gt;=35,1,0)</f>
        <v>0</v>
      </c>
      <c r="AG307" s="19">
        <f>IF(OR(I307&gt;=0.095,H307&gt;=10),1,0)</f>
        <v>0</v>
      </c>
      <c r="AH307" s="19">
        <f>IF(L307&gt;=0.495,1,0)</f>
        <v>0</v>
      </c>
      <c r="AI307" s="19">
        <f>IF(N307&gt;=0.395,1,0)</f>
        <v>1</v>
      </c>
      <c r="AJ307" s="19">
        <f>IF(P307&gt;=0.695,1,0)</f>
        <v>0</v>
      </c>
      <c r="AK307" s="19">
        <f>IF(R307&gt;=0.495,1,0)</f>
        <v>1</v>
      </c>
      <c r="AL307" s="19">
        <f>IF(S307&gt;=3,1,0)</f>
        <v>1</v>
      </c>
      <c r="AM307" s="8">
        <f>IF(OR(Y307="YES",Z307="YES",AA307="YES"),1,0)</f>
        <v>0</v>
      </c>
      <c r="AN307" s="8">
        <f>IF(OR(AB307="YES",AC307="YES"),1,0)</f>
        <v>1</v>
      </c>
      <c r="AO307" s="8">
        <f>IF(AE307&gt;=0.59,1,0)</f>
        <v>0</v>
      </c>
      <c r="AP307" s="8">
        <f>SUM(AF307:AO307)</f>
        <v>4</v>
      </c>
    </row>
    <row r="308" spans="1:42" hidden="1" x14ac:dyDescent="0.25">
      <c r="A308" s="8" t="s">
        <v>1938</v>
      </c>
      <c r="B308" s="8" t="s">
        <v>1942</v>
      </c>
      <c r="C308" s="9" t="s">
        <v>2013</v>
      </c>
      <c r="D308" s="10" t="s">
        <v>81</v>
      </c>
      <c r="E308" s="8" t="s">
        <v>82</v>
      </c>
      <c r="F308" s="11">
        <v>29</v>
      </c>
      <c r="G308" s="11">
        <v>29</v>
      </c>
      <c r="H308" s="11">
        <f>G308-F308</f>
        <v>0</v>
      </c>
      <c r="I308" s="52">
        <f>H308/F308</f>
        <v>0</v>
      </c>
      <c r="J308" s="11">
        <v>12</v>
      </c>
      <c r="K308" s="11">
        <v>4</v>
      </c>
      <c r="L308" s="14">
        <f>IFERROR(K308/J308,"0%")</f>
        <v>0.33333333333333331</v>
      </c>
      <c r="M308" s="8">
        <v>11</v>
      </c>
      <c r="N308" s="12">
        <f>M308/G308</f>
        <v>0.37931034482758619</v>
      </c>
      <c r="O308" s="8">
        <v>17</v>
      </c>
      <c r="P308" s="12">
        <f>O308/G308</f>
        <v>0.58620689655172409</v>
      </c>
      <c r="Q308" s="8">
        <v>14</v>
      </c>
      <c r="R308" s="12">
        <f>Q308/G308</f>
        <v>0.48275862068965519</v>
      </c>
      <c r="S308" s="8">
        <v>6</v>
      </c>
      <c r="T308" s="8">
        <v>0</v>
      </c>
      <c r="U308" s="8">
        <v>0</v>
      </c>
      <c r="V308" s="8"/>
      <c r="W308" s="8">
        <v>0</v>
      </c>
      <c r="X308" s="8">
        <v>0</v>
      </c>
      <c r="Y308" s="17">
        <f>IF(T308&gt;0,"YES",T308)</f>
        <v>0</v>
      </c>
      <c r="Z308" s="17">
        <f>IF(U308&gt;0,"YES",U308)</f>
        <v>0</v>
      </c>
      <c r="AA308" s="17">
        <f>IF(V308&gt;0,"YES",V308)</f>
        <v>0</v>
      </c>
      <c r="AB308" s="17">
        <f>IF(W308&gt;0,"YES",W308)</f>
        <v>0</v>
      </c>
      <c r="AC308" s="17">
        <f>IF(X308&gt;0,"YES",X308)</f>
        <v>0</v>
      </c>
      <c r="AD308" s="8">
        <v>16</v>
      </c>
      <c r="AE308" s="12">
        <f>AD308/G308</f>
        <v>0.55172413793103448</v>
      </c>
      <c r="AF308" s="19">
        <f>IF(G308&gt;=35,1,0)</f>
        <v>0</v>
      </c>
      <c r="AG308" s="19">
        <f>IF(OR(I308&gt;=0.095,H308&gt;=10),1,0)</f>
        <v>0</v>
      </c>
      <c r="AH308" s="19">
        <f>IF(L308&gt;=0.495,1,0)</f>
        <v>0</v>
      </c>
      <c r="AI308" s="19">
        <f>IF(N308&gt;=0.395,1,0)</f>
        <v>0</v>
      </c>
      <c r="AJ308" s="19">
        <f>IF(P308&gt;=0.695,1,0)</f>
        <v>0</v>
      </c>
      <c r="AK308" s="19">
        <f>IF(R308&gt;=0.495,1,0)</f>
        <v>0</v>
      </c>
      <c r="AL308" s="19">
        <f>IF(S308&gt;=3,1,0)</f>
        <v>1</v>
      </c>
      <c r="AM308" s="8">
        <f>IF(OR(Y308="YES",Z308="YES",AA308="YES"),1,0)</f>
        <v>0</v>
      </c>
      <c r="AN308" s="8">
        <f>IF(OR(AB308="YES",AC308="YES"),1,0)</f>
        <v>0</v>
      </c>
      <c r="AO308" s="8">
        <f>IF(AE308&gt;=0.59,1,0)</f>
        <v>0</v>
      </c>
      <c r="AP308" s="8">
        <f>SUM(AF308:AO308)</f>
        <v>1</v>
      </c>
    </row>
    <row r="309" spans="1:42" hidden="1" x14ac:dyDescent="0.25">
      <c r="A309" s="8" t="s">
        <v>1938</v>
      </c>
      <c r="B309" s="8" t="s">
        <v>1942</v>
      </c>
      <c r="C309" s="9" t="s">
        <v>2019</v>
      </c>
      <c r="D309" s="10" t="s">
        <v>91</v>
      </c>
      <c r="E309" s="8" t="s">
        <v>92</v>
      </c>
      <c r="F309" s="11">
        <v>9</v>
      </c>
      <c r="G309" s="11">
        <v>18</v>
      </c>
      <c r="H309" s="11">
        <f>G309-F309</f>
        <v>9</v>
      </c>
      <c r="I309" s="52">
        <f>H309/F309</f>
        <v>1</v>
      </c>
      <c r="J309" s="11">
        <v>7</v>
      </c>
      <c r="K309" s="11">
        <v>1</v>
      </c>
      <c r="L309" s="14">
        <f>IFERROR(K309/J309,"0%")</f>
        <v>0.14285714285714285</v>
      </c>
      <c r="M309" s="8">
        <v>5</v>
      </c>
      <c r="N309" s="12">
        <f>M309/G309</f>
        <v>0.27777777777777779</v>
      </c>
      <c r="O309" s="8">
        <v>5</v>
      </c>
      <c r="P309" s="12">
        <f>O309/G309</f>
        <v>0.27777777777777779</v>
      </c>
      <c r="Q309" s="8">
        <v>3</v>
      </c>
      <c r="R309" s="12">
        <f>Q309/G309</f>
        <v>0.16666666666666666</v>
      </c>
      <c r="S309" s="8">
        <v>4</v>
      </c>
      <c r="T309" s="8">
        <v>0</v>
      </c>
      <c r="U309" s="8">
        <v>0</v>
      </c>
      <c r="V309" s="8"/>
      <c r="W309" s="8">
        <v>1</v>
      </c>
      <c r="X309" s="8">
        <v>0</v>
      </c>
      <c r="Y309" s="17">
        <f>IF(T309&gt;0,"YES",T309)</f>
        <v>0</v>
      </c>
      <c r="Z309" s="17">
        <f>IF(U309&gt;0,"YES",U309)</f>
        <v>0</v>
      </c>
      <c r="AA309" s="17">
        <f>IF(V309&gt;0,"YES",V309)</f>
        <v>0</v>
      </c>
      <c r="AB309" s="17" t="str">
        <f>IF(W309&gt;0,"YES",W309)</f>
        <v>YES</v>
      </c>
      <c r="AC309" s="17">
        <f>IF(X309&gt;0,"YES",X309)</f>
        <v>0</v>
      </c>
      <c r="AD309" s="8">
        <v>4</v>
      </c>
      <c r="AE309" s="12">
        <f>AD309/G309</f>
        <v>0.22222222222222221</v>
      </c>
      <c r="AF309" s="19">
        <f>IF(G309&gt;=35,1,0)</f>
        <v>0</v>
      </c>
      <c r="AG309" s="19">
        <f>IF(OR(I309&gt;=0.095,H309&gt;=10),1,0)</f>
        <v>1</v>
      </c>
      <c r="AH309" s="19">
        <f>IF(L309&gt;=0.495,1,0)</f>
        <v>0</v>
      </c>
      <c r="AI309" s="19">
        <f>IF(N309&gt;=0.395,1,0)</f>
        <v>0</v>
      </c>
      <c r="AJ309" s="19">
        <f>IF(P309&gt;=0.695,1,0)</f>
        <v>0</v>
      </c>
      <c r="AK309" s="19">
        <f>IF(R309&gt;=0.495,1,0)</f>
        <v>0</v>
      </c>
      <c r="AL309" s="19">
        <f>IF(S309&gt;=3,1,0)</f>
        <v>1</v>
      </c>
      <c r="AM309" s="8">
        <f>IF(OR(Y309="YES",Z309="YES",AA309="YES"),1,0)</f>
        <v>0</v>
      </c>
      <c r="AN309" s="8">
        <f>IF(OR(AB309="YES",AC309="YES"),1,0)</f>
        <v>1</v>
      </c>
      <c r="AO309" s="8">
        <f>IF(AE309&gt;=0.59,1,0)</f>
        <v>0</v>
      </c>
      <c r="AP309" s="8">
        <f>SUM(AF309:AO309)</f>
        <v>3</v>
      </c>
    </row>
    <row r="310" spans="1:42" hidden="1" x14ac:dyDescent="0.25">
      <c r="A310" s="8" t="s">
        <v>1938</v>
      </c>
      <c r="B310" s="8" t="s">
        <v>1942</v>
      </c>
      <c r="C310" s="9" t="s">
        <v>2022</v>
      </c>
      <c r="D310" s="10" t="s">
        <v>1572</v>
      </c>
      <c r="E310" s="8" t="s">
        <v>1573</v>
      </c>
      <c r="F310" s="11">
        <v>0</v>
      </c>
      <c r="G310" s="11">
        <v>14</v>
      </c>
      <c r="H310" s="11">
        <f>G310-F310</f>
        <v>14</v>
      </c>
      <c r="I310" s="52">
        <f>IFERROR(H310/F310,0)</f>
        <v>0</v>
      </c>
      <c r="J310" s="11">
        <v>0</v>
      </c>
      <c r="K310" s="11">
        <v>0</v>
      </c>
      <c r="L310" s="57">
        <v>0</v>
      </c>
      <c r="M310" s="8">
        <v>3</v>
      </c>
      <c r="N310" s="12">
        <f>M310/G310</f>
        <v>0.21428571428571427</v>
      </c>
      <c r="O310" s="8">
        <v>4</v>
      </c>
      <c r="P310" s="12">
        <f>O310/G310</f>
        <v>0.2857142857142857</v>
      </c>
      <c r="Q310" s="8">
        <v>5</v>
      </c>
      <c r="R310" s="12">
        <f>Q310/G310</f>
        <v>0.35714285714285715</v>
      </c>
      <c r="S310" s="8">
        <v>0</v>
      </c>
      <c r="T310" s="8">
        <v>0</v>
      </c>
      <c r="U310" s="8">
        <v>0</v>
      </c>
      <c r="V310" s="8"/>
      <c r="W310" s="8">
        <v>0</v>
      </c>
      <c r="X310" s="8">
        <v>0</v>
      </c>
      <c r="Y310" s="17">
        <f>IF(T310&gt;0,"YES",T310)</f>
        <v>0</v>
      </c>
      <c r="Z310" s="17">
        <f>IF(U310&gt;0,"YES",U310)</f>
        <v>0</v>
      </c>
      <c r="AA310" s="17">
        <f>IF(V310&gt;0,"YES",V310)</f>
        <v>0</v>
      </c>
      <c r="AB310" s="17">
        <f>IF(W310&gt;0,"YES",W310)</f>
        <v>0</v>
      </c>
      <c r="AC310" s="17">
        <f>IF(X310&gt;0,"YES",X310)</f>
        <v>0</v>
      </c>
      <c r="AD310" s="8">
        <v>8</v>
      </c>
      <c r="AE310" s="12">
        <f>AD310/G310</f>
        <v>0.5714285714285714</v>
      </c>
      <c r="AF310" s="19">
        <f>IF(G310&gt;=35,1,0)</f>
        <v>0</v>
      </c>
      <c r="AG310" s="19">
        <f>IF(OR(I310&gt;=0.095,H310&gt;=10),1,0)</f>
        <v>1</v>
      </c>
      <c r="AH310" s="19">
        <f>IF(L310&gt;=0.495,1,0)</f>
        <v>0</v>
      </c>
      <c r="AI310" s="19">
        <f>IF(N310&gt;=0.395,1,0)</f>
        <v>0</v>
      </c>
      <c r="AJ310" s="19">
        <f>IF(P310&gt;=0.695,1,0)</f>
        <v>0</v>
      </c>
      <c r="AK310" s="19">
        <f>IF(R310&gt;=0.495,1,0)</f>
        <v>0</v>
      </c>
      <c r="AL310" s="19">
        <f>IF(S310&gt;=3,1,0)</f>
        <v>0</v>
      </c>
      <c r="AM310" s="8">
        <f>IF(OR(Y310="YES",Z310="YES",AA310="YES"),1,0)</f>
        <v>0</v>
      </c>
      <c r="AN310" s="8">
        <f>IF(OR(AB310="YES",AC310="YES"),1,0)</f>
        <v>0</v>
      </c>
      <c r="AO310" s="8">
        <f>IF(AE310&gt;=0.59,1,0)</f>
        <v>0</v>
      </c>
      <c r="AP310" s="8">
        <f>SUM(AF310:AO310)</f>
        <v>1</v>
      </c>
    </row>
    <row r="311" spans="1:42" hidden="1" x14ac:dyDescent="0.25">
      <c r="A311" s="8" t="s">
        <v>1938</v>
      </c>
      <c r="B311" s="8" t="s">
        <v>1942</v>
      </c>
      <c r="C311" s="9" t="s">
        <v>2005</v>
      </c>
      <c r="D311" s="10" t="s">
        <v>95</v>
      </c>
      <c r="E311" s="8" t="s">
        <v>96</v>
      </c>
      <c r="F311" s="11">
        <v>13</v>
      </c>
      <c r="G311" s="11">
        <v>13</v>
      </c>
      <c r="H311" s="11">
        <f>G311-F311</f>
        <v>0</v>
      </c>
      <c r="I311" s="52">
        <f>H311/F311</f>
        <v>0</v>
      </c>
      <c r="J311" s="11">
        <v>2</v>
      </c>
      <c r="K311" s="11">
        <v>2</v>
      </c>
      <c r="L311" s="14">
        <f>IFERROR(K311/J311,"0%")</f>
        <v>1</v>
      </c>
      <c r="M311" s="8">
        <v>5</v>
      </c>
      <c r="N311" s="12">
        <f>M311/G311</f>
        <v>0.38461538461538464</v>
      </c>
      <c r="O311" s="8">
        <v>6</v>
      </c>
      <c r="P311" s="12">
        <f>O311/G311</f>
        <v>0.46153846153846156</v>
      </c>
      <c r="Q311" s="8">
        <v>7</v>
      </c>
      <c r="R311" s="12">
        <f>Q311/G311</f>
        <v>0.53846153846153844</v>
      </c>
      <c r="S311" s="8">
        <v>4</v>
      </c>
      <c r="T311" s="8">
        <v>0</v>
      </c>
      <c r="U311" s="8">
        <v>0</v>
      </c>
      <c r="V311" s="8"/>
      <c r="W311" s="8">
        <v>1</v>
      </c>
      <c r="X311" s="8">
        <v>0</v>
      </c>
      <c r="Y311" s="17">
        <f>IF(T311&gt;0,"YES",T311)</f>
        <v>0</v>
      </c>
      <c r="Z311" s="17">
        <f>IF(U311&gt;0,"YES",U311)</f>
        <v>0</v>
      </c>
      <c r="AA311" s="17">
        <f>IF(V311&gt;0,"YES",V311)</f>
        <v>0</v>
      </c>
      <c r="AB311" s="17" t="str">
        <f>IF(W311&gt;0,"YES",W311)</f>
        <v>YES</v>
      </c>
      <c r="AC311" s="17">
        <f>IF(X311&gt;0,"YES",X311)</f>
        <v>0</v>
      </c>
      <c r="AD311" s="8">
        <v>6</v>
      </c>
      <c r="AE311" s="12">
        <f>AD311/G311</f>
        <v>0.46153846153846156</v>
      </c>
      <c r="AF311" s="19">
        <f>IF(G311&gt;=35,1,0)</f>
        <v>0</v>
      </c>
      <c r="AG311" s="19">
        <f>IF(OR(I311&gt;=0.095,H311&gt;=10),1,0)</f>
        <v>0</v>
      </c>
      <c r="AH311" s="19">
        <f>IF(L311&gt;=0.495,1,0)</f>
        <v>1</v>
      </c>
      <c r="AI311" s="19">
        <f>IF(N311&gt;=0.395,1,0)</f>
        <v>0</v>
      </c>
      <c r="AJ311" s="19">
        <f>IF(P311&gt;=0.695,1,0)</f>
        <v>0</v>
      </c>
      <c r="AK311" s="19">
        <f>IF(R311&gt;=0.495,1,0)</f>
        <v>1</v>
      </c>
      <c r="AL311" s="19">
        <f>IF(S311&gt;=3,1,0)</f>
        <v>1</v>
      </c>
      <c r="AM311" s="8">
        <f>IF(OR(Y311="YES",Z311="YES",AA311="YES"),1,0)</f>
        <v>0</v>
      </c>
      <c r="AN311" s="8">
        <f>IF(OR(AB311="YES",AC311="YES"),1,0)</f>
        <v>1</v>
      </c>
      <c r="AO311" s="8">
        <f>IF(AE311&gt;=0.59,1,0)</f>
        <v>0</v>
      </c>
      <c r="AP311" s="8">
        <f>SUM(AF311:AO311)</f>
        <v>4</v>
      </c>
    </row>
    <row r="312" spans="1:42" hidden="1" x14ac:dyDescent="0.25">
      <c r="A312" s="8" t="s">
        <v>2389</v>
      </c>
      <c r="B312" s="8" t="s">
        <v>2396</v>
      </c>
      <c r="C312" s="9" t="s">
        <v>2025</v>
      </c>
      <c r="D312" s="10" t="s">
        <v>1348</v>
      </c>
      <c r="E312" s="8" t="s">
        <v>1349</v>
      </c>
      <c r="F312" s="11">
        <v>31</v>
      </c>
      <c r="G312" s="11">
        <v>31</v>
      </c>
      <c r="H312" s="11">
        <f>G312-F312</f>
        <v>0</v>
      </c>
      <c r="I312" s="52">
        <f>H312/F312</f>
        <v>0</v>
      </c>
      <c r="J312" s="11">
        <v>13</v>
      </c>
      <c r="K312" s="11">
        <v>6</v>
      </c>
      <c r="L312" s="14">
        <f>IFERROR(K312/J312,"0%")</f>
        <v>0.46153846153846156</v>
      </c>
      <c r="M312" s="8">
        <v>11</v>
      </c>
      <c r="N312" s="12">
        <f>M312/G312</f>
        <v>0.35483870967741937</v>
      </c>
      <c r="O312" s="8">
        <v>20</v>
      </c>
      <c r="P312" s="12">
        <f>O312/G312</f>
        <v>0.64516129032258063</v>
      </c>
      <c r="Q312" s="8">
        <v>17</v>
      </c>
      <c r="R312" s="12">
        <f>Q312/G312</f>
        <v>0.54838709677419351</v>
      </c>
      <c r="S312" s="8">
        <v>5</v>
      </c>
      <c r="T312" s="8">
        <v>0</v>
      </c>
      <c r="U312" s="8">
        <v>0</v>
      </c>
      <c r="V312" s="8"/>
      <c r="W312" s="8">
        <v>2</v>
      </c>
      <c r="X312" s="8">
        <v>0</v>
      </c>
      <c r="Y312" s="17">
        <f>IF(T312&gt;0,"YES",T312)</f>
        <v>0</v>
      </c>
      <c r="Z312" s="17">
        <f>IF(U312&gt;0,"YES",U312)</f>
        <v>0</v>
      </c>
      <c r="AA312" s="17">
        <f>IF(V312&gt;0,"YES",V312)</f>
        <v>0</v>
      </c>
      <c r="AB312" s="17" t="str">
        <f>IF(W312&gt;0,"YES",W312)</f>
        <v>YES</v>
      </c>
      <c r="AC312" s="17">
        <f>IF(X312&gt;0,"YES",X312)</f>
        <v>0</v>
      </c>
      <c r="AD312" s="8">
        <v>19</v>
      </c>
      <c r="AE312" s="12">
        <f>AD312/G312</f>
        <v>0.61290322580645162</v>
      </c>
      <c r="AF312" s="19">
        <f>IF(G312&gt;=35,1,0)</f>
        <v>0</v>
      </c>
      <c r="AG312" s="19">
        <f>IF(OR(I312&gt;=0.095,H312&gt;=10),1,0)</f>
        <v>0</v>
      </c>
      <c r="AH312" s="19">
        <f>IF(L312&gt;=0.495,1,0)</f>
        <v>0</v>
      </c>
      <c r="AI312" s="19">
        <f>IF(N312&gt;=0.395,1,0)</f>
        <v>0</v>
      </c>
      <c r="AJ312" s="19">
        <f>IF(P312&gt;=0.695,1,0)</f>
        <v>0</v>
      </c>
      <c r="AK312" s="19">
        <f>IF(R312&gt;=0.495,1,0)</f>
        <v>1</v>
      </c>
      <c r="AL312" s="19">
        <f>IF(S312&gt;=3,1,0)</f>
        <v>1</v>
      </c>
      <c r="AM312" s="8">
        <f>IF(OR(Y312="YES",Z312="YES",AA312="YES"),1,0)</f>
        <v>0</v>
      </c>
      <c r="AN312" s="8">
        <f>IF(OR(AB312="YES",AC312="YES"),1,0)</f>
        <v>1</v>
      </c>
      <c r="AO312" s="8">
        <f>IF(AE312&gt;=0.59,1,0)</f>
        <v>1</v>
      </c>
      <c r="AP312" s="8">
        <f>SUM(AF312:AO312)</f>
        <v>4</v>
      </c>
    </row>
    <row r="313" spans="1:42" hidden="1" x14ac:dyDescent="0.25">
      <c r="A313" s="8" t="s">
        <v>2389</v>
      </c>
      <c r="B313" s="8" t="s">
        <v>2396</v>
      </c>
      <c r="C313" s="9" t="s">
        <v>2164</v>
      </c>
      <c r="D313" s="10" t="s">
        <v>1360</v>
      </c>
      <c r="E313" s="8" t="s">
        <v>1361</v>
      </c>
      <c r="F313" s="11">
        <v>17</v>
      </c>
      <c r="G313" s="11">
        <v>17</v>
      </c>
      <c r="H313" s="11">
        <f>G313-F313</f>
        <v>0</v>
      </c>
      <c r="I313" s="52">
        <f>H313/F313</f>
        <v>0</v>
      </c>
      <c r="J313" s="11">
        <v>9</v>
      </c>
      <c r="K313" s="11">
        <v>4</v>
      </c>
      <c r="L313" s="14">
        <f>IFERROR(K313/J313,"0%")</f>
        <v>0.44444444444444442</v>
      </c>
      <c r="M313" s="8">
        <v>8</v>
      </c>
      <c r="N313" s="12">
        <f>M313/G313</f>
        <v>0.47058823529411764</v>
      </c>
      <c r="O313" s="8">
        <v>11</v>
      </c>
      <c r="P313" s="12">
        <f>O313/G313</f>
        <v>0.6470588235294118</v>
      </c>
      <c r="Q313" s="8">
        <v>10</v>
      </c>
      <c r="R313" s="12">
        <f>Q313/G313</f>
        <v>0.58823529411764708</v>
      </c>
      <c r="S313" s="8">
        <v>4</v>
      </c>
      <c r="T313" s="8">
        <v>0</v>
      </c>
      <c r="U313" s="8">
        <v>0</v>
      </c>
      <c r="V313" s="8"/>
      <c r="W313" s="8">
        <v>2</v>
      </c>
      <c r="X313" s="8">
        <v>1</v>
      </c>
      <c r="Y313" s="17">
        <f>IF(T313&gt;0,"YES",T313)</f>
        <v>0</v>
      </c>
      <c r="Z313" s="17">
        <f>IF(U313&gt;0,"YES",U313)</f>
        <v>0</v>
      </c>
      <c r="AA313" s="17">
        <f>IF(V313&gt;0,"YES",V313)</f>
        <v>0</v>
      </c>
      <c r="AB313" s="17" t="str">
        <f>IF(W313&gt;0,"YES",W313)</f>
        <v>YES</v>
      </c>
      <c r="AC313" s="17" t="str">
        <f>IF(X313&gt;0,"YES",X313)</f>
        <v>YES</v>
      </c>
      <c r="AD313" s="8">
        <v>13</v>
      </c>
      <c r="AE313" s="12">
        <f>AD313/G313</f>
        <v>0.76470588235294112</v>
      </c>
      <c r="AF313" s="19">
        <f>IF(G313&gt;=35,1,0)</f>
        <v>0</v>
      </c>
      <c r="AG313" s="19">
        <f>IF(OR(I313&gt;=0.095,H313&gt;=10),1,0)</f>
        <v>0</v>
      </c>
      <c r="AH313" s="19">
        <f>IF(L313&gt;=0.495,1,0)</f>
        <v>0</v>
      </c>
      <c r="AI313" s="19">
        <f>IF(N313&gt;=0.395,1,0)</f>
        <v>1</v>
      </c>
      <c r="AJ313" s="19">
        <f>IF(P313&gt;=0.695,1,0)</f>
        <v>0</v>
      </c>
      <c r="AK313" s="19">
        <f>IF(R313&gt;=0.495,1,0)</f>
        <v>1</v>
      </c>
      <c r="AL313" s="19">
        <f>IF(S313&gt;=3,1,0)</f>
        <v>1</v>
      </c>
      <c r="AM313" s="8">
        <f>IF(OR(Y313="YES",Z313="YES",AA313="YES"),1,0)</f>
        <v>0</v>
      </c>
      <c r="AN313" s="8">
        <f>IF(OR(AB313="YES",AC313="YES"),1,0)</f>
        <v>1</v>
      </c>
      <c r="AO313" s="8">
        <f>IF(AE313&gt;=0.59,1,0)</f>
        <v>1</v>
      </c>
      <c r="AP313" s="8">
        <f>SUM(AF313:AO313)</f>
        <v>5</v>
      </c>
    </row>
    <row r="314" spans="1:42" x14ac:dyDescent="0.25">
      <c r="A314" s="8" t="s">
        <v>2389</v>
      </c>
      <c r="B314" s="8" t="s">
        <v>2396</v>
      </c>
      <c r="C314" s="9" t="s">
        <v>2121</v>
      </c>
      <c r="D314" s="10" t="s">
        <v>1344</v>
      </c>
      <c r="E314" s="8" t="s">
        <v>1345</v>
      </c>
      <c r="F314" s="11">
        <v>41</v>
      </c>
      <c r="G314" s="11">
        <v>33</v>
      </c>
      <c r="H314" s="11">
        <f>G314-F314</f>
        <v>-8</v>
      </c>
      <c r="I314" s="52">
        <f>H314/F314</f>
        <v>-0.1951219512195122</v>
      </c>
      <c r="J314" s="11">
        <v>23</v>
      </c>
      <c r="K314" s="11">
        <v>5</v>
      </c>
      <c r="L314" s="14">
        <f>IFERROR(K314/J314,"0%")</f>
        <v>0.21739130434782608</v>
      </c>
      <c r="M314" s="8">
        <v>11</v>
      </c>
      <c r="N314" s="12">
        <f>M314/G314</f>
        <v>0.33333333333333331</v>
      </c>
      <c r="O314" s="8">
        <v>28</v>
      </c>
      <c r="P314" s="12">
        <f>O314/G314</f>
        <v>0.84848484848484851</v>
      </c>
      <c r="Q314" s="8">
        <v>17</v>
      </c>
      <c r="R314" s="12">
        <f>Q314/G314</f>
        <v>0.51515151515151514</v>
      </c>
      <c r="S314" s="8">
        <v>4</v>
      </c>
      <c r="T314" s="8">
        <v>0</v>
      </c>
      <c r="U314" s="8">
        <v>1</v>
      </c>
      <c r="V314" s="8"/>
      <c r="W314" s="8">
        <v>2</v>
      </c>
      <c r="X314" s="8">
        <v>0</v>
      </c>
      <c r="Y314" s="17">
        <f>IF(T314&gt;0,"YES",T314)</f>
        <v>0</v>
      </c>
      <c r="Z314" s="17" t="str">
        <f>IF(U314&gt;0,"YES",U314)</f>
        <v>YES</v>
      </c>
      <c r="AA314" s="17">
        <f>IF(V314&gt;0,"YES",V314)</f>
        <v>0</v>
      </c>
      <c r="AB314" s="17" t="str">
        <f>IF(W314&gt;0,"YES",W314)</f>
        <v>YES</v>
      </c>
      <c r="AC314" s="17">
        <f>IF(X314&gt;0,"YES",X314)</f>
        <v>0</v>
      </c>
      <c r="AD314" s="8">
        <v>21</v>
      </c>
      <c r="AE314" s="12">
        <f>AD314/G314</f>
        <v>0.63636363636363635</v>
      </c>
      <c r="AF314" s="19">
        <f>IF(G314&gt;=35,1,0)</f>
        <v>0</v>
      </c>
      <c r="AG314" s="19">
        <f>IF(OR(I314&gt;=0.095,H314&gt;=10),1,0)</f>
        <v>0</v>
      </c>
      <c r="AH314" s="19">
        <f>IF(L314&gt;=0.495,1,0)</f>
        <v>0</v>
      </c>
      <c r="AI314" s="19">
        <f>IF(N314&gt;=0.395,1,0)</f>
        <v>0</v>
      </c>
      <c r="AJ314" s="19">
        <f>IF(P314&gt;=0.695,1,0)</f>
        <v>1</v>
      </c>
      <c r="AK314" s="19">
        <f>IF(R314&gt;=0.495,1,0)</f>
        <v>1</v>
      </c>
      <c r="AL314" s="19">
        <f>IF(S314&gt;=3,1,0)</f>
        <v>1</v>
      </c>
      <c r="AM314" s="8">
        <f>IF(OR(Y314="YES",Z314="YES",AA314="YES"),1,0)</f>
        <v>1</v>
      </c>
      <c r="AN314" s="8">
        <f>IF(OR(AB314="YES",AC314="YES"),1,0)</f>
        <v>1</v>
      </c>
      <c r="AO314" s="8">
        <f>IF(AE314&gt;=0.59,1,0)</f>
        <v>1</v>
      </c>
      <c r="AP314" s="8">
        <f>SUM(AF314:AO314)</f>
        <v>6</v>
      </c>
    </row>
    <row r="315" spans="1:42" x14ac:dyDescent="0.25">
      <c r="A315" s="8" t="s">
        <v>2389</v>
      </c>
      <c r="B315" s="8" t="s">
        <v>2396</v>
      </c>
      <c r="C315" s="9" t="s">
        <v>2154</v>
      </c>
      <c r="D315" s="10" t="s">
        <v>1358</v>
      </c>
      <c r="E315" s="8" t="s">
        <v>1359</v>
      </c>
      <c r="F315" s="11">
        <v>24</v>
      </c>
      <c r="G315" s="11">
        <v>28</v>
      </c>
      <c r="H315" s="11">
        <f>G315-F315</f>
        <v>4</v>
      </c>
      <c r="I315" s="52">
        <f>H315/F315</f>
        <v>0.16666666666666666</v>
      </c>
      <c r="J315" s="11">
        <v>14</v>
      </c>
      <c r="K315" s="11">
        <v>9</v>
      </c>
      <c r="L315" s="14">
        <f>IFERROR(K315/J315,"0%")</f>
        <v>0.6428571428571429</v>
      </c>
      <c r="M315" s="8">
        <v>14</v>
      </c>
      <c r="N315" s="12">
        <f>M315/G315</f>
        <v>0.5</v>
      </c>
      <c r="O315" s="8">
        <v>21</v>
      </c>
      <c r="P315" s="12">
        <f>O315/G315</f>
        <v>0.75</v>
      </c>
      <c r="Q315" s="8">
        <v>17</v>
      </c>
      <c r="R315" s="12">
        <f>Q315/G315</f>
        <v>0.6071428571428571</v>
      </c>
      <c r="S315" s="8">
        <v>7</v>
      </c>
      <c r="T315" s="8">
        <v>0</v>
      </c>
      <c r="U315" s="8">
        <v>0</v>
      </c>
      <c r="V315" s="8"/>
      <c r="W315" s="8">
        <v>2</v>
      </c>
      <c r="X315" s="8">
        <v>1</v>
      </c>
      <c r="Y315" s="17">
        <f>IF(T315&gt;0,"YES",T315)</f>
        <v>0</v>
      </c>
      <c r="Z315" s="17">
        <f>IF(U315&gt;0,"YES",U315)</f>
        <v>0</v>
      </c>
      <c r="AA315" s="17">
        <f>IF(V315&gt;0,"YES",V315)</f>
        <v>0</v>
      </c>
      <c r="AB315" s="17" t="str">
        <f>IF(W315&gt;0,"YES",W315)</f>
        <v>YES</v>
      </c>
      <c r="AC315" s="17" t="str">
        <f>IF(X315&gt;0,"YES",X315)</f>
        <v>YES</v>
      </c>
      <c r="AD315" s="8">
        <v>21</v>
      </c>
      <c r="AE315" s="12">
        <f>AD315/G315</f>
        <v>0.75</v>
      </c>
      <c r="AF315" s="19">
        <f>IF(G315&gt;=35,1,0)</f>
        <v>0</v>
      </c>
      <c r="AG315" s="19">
        <f>IF(OR(I315&gt;=0.095,H315&gt;=10),1,0)</f>
        <v>1</v>
      </c>
      <c r="AH315" s="19">
        <f>IF(L315&gt;=0.495,1,0)</f>
        <v>1</v>
      </c>
      <c r="AI315" s="19">
        <f>IF(N315&gt;=0.395,1,0)</f>
        <v>1</v>
      </c>
      <c r="AJ315" s="19">
        <f>IF(P315&gt;=0.695,1,0)</f>
        <v>1</v>
      </c>
      <c r="AK315" s="19">
        <f>IF(R315&gt;=0.495,1,0)</f>
        <v>1</v>
      </c>
      <c r="AL315" s="19">
        <f>IF(S315&gt;=3,1,0)</f>
        <v>1</v>
      </c>
      <c r="AM315" s="8">
        <f>IF(OR(Y315="YES",Z315="YES",AA315="YES"),1,0)</f>
        <v>0</v>
      </c>
      <c r="AN315" s="8">
        <f>IF(OR(AB315="YES",AC315="YES"),1,0)</f>
        <v>1</v>
      </c>
      <c r="AO315" s="8">
        <f>IF(AE315&gt;=0.59,1,0)</f>
        <v>1</v>
      </c>
      <c r="AP315" s="8">
        <f>SUM(AF315:AO315)</f>
        <v>8</v>
      </c>
    </row>
    <row r="316" spans="1:42" hidden="1" x14ac:dyDescent="0.25">
      <c r="A316" s="8" t="s">
        <v>2389</v>
      </c>
      <c r="B316" s="8" t="s">
        <v>2396</v>
      </c>
      <c r="C316" s="9" t="s">
        <v>2024</v>
      </c>
      <c r="D316" s="10" t="s">
        <v>1346</v>
      </c>
      <c r="E316" s="8" t="s">
        <v>1347</v>
      </c>
      <c r="F316" s="11">
        <v>24</v>
      </c>
      <c r="G316" s="11">
        <v>12</v>
      </c>
      <c r="H316" s="11">
        <f>G316-F316</f>
        <v>-12</v>
      </c>
      <c r="I316" s="52">
        <f>H316/F316</f>
        <v>-0.5</v>
      </c>
      <c r="J316" s="11">
        <v>10</v>
      </c>
      <c r="K316" s="11">
        <v>3</v>
      </c>
      <c r="L316" s="14">
        <f>IFERROR(K316/J316,"0%")</f>
        <v>0.3</v>
      </c>
      <c r="M316" s="8">
        <v>2</v>
      </c>
      <c r="N316" s="12">
        <f>M316/G316</f>
        <v>0.16666666666666666</v>
      </c>
      <c r="O316" s="8">
        <v>9</v>
      </c>
      <c r="P316" s="12">
        <f>O316/G316</f>
        <v>0.75</v>
      </c>
      <c r="Q316" s="8">
        <v>8</v>
      </c>
      <c r="R316" s="12">
        <f>Q316/G316</f>
        <v>0.66666666666666663</v>
      </c>
      <c r="S316" s="8">
        <v>3</v>
      </c>
      <c r="T316" s="8">
        <v>0</v>
      </c>
      <c r="U316" s="8">
        <v>0</v>
      </c>
      <c r="V316" s="8"/>
      <c r="W316" s="8">
        <v>0</v>
      </c>
      <c r="X316" s="8">
        <v>0</v>
      </c>
      <c r="Y316" s="17">
        <f>IF(T316&gt;0,"YES",T316)</f>
        <v>0</v>
      </c>
      <c r="Z316" s="17">
        <f>IF(U316&gt;0,"YES",U316)</f>
        <v>0</v>
      </c>
      <c r="AA316" s="17">
        <f>IF(V316&gt;0,"YES",V316)</f>
        <v>0</v>
      </c>
      <c r="AB316" s="17">
        <f>IF(W316&gt;0,"YES",W316)</f>
        <v>0</v>
      </c>
      <c r="AC316" s="17">
        <f>IF(X316&gt;0,"YES",X316)</f>
        <v>0</v>
      </c>
      <c r="AD316" s="8">
        <v>4</v>
      </c>
      <c r="AE316" s="12">
        <f>AD316/G316</f>
        <v>0.33333333333333331</v>
      </c>
      <c r="AF316" s="19">
        <f>IF(G316&gt;=35,1,0)</f>
        <v>0</v>
      </c>
      <c r="AG316" s="19">
        <f>IF(OR(I316&gt;=0.095,H316&gt;=10),1,0)</f>
        <v>0</v>
      </c>
      <c r="AH316" s="19">
        <f>IF(L316&gt;=0.495,1,0)</f>
        <v>0</v>
      </c>
      <c r="AI316" s="19">
        <f>IF(N316&gt;=0.395,1,0)</f>
        <v>0</v>
      </c>
      <c r="AJ316" s="19">
        <f>IF(P316&gt;=0.695,1,0)</f>
        <v>1</v>
      </c>
      <c r="AK316" s="19">
        <f>IF(R316&gt;=0.495,1,0)</f>
        <v>1</v>
      </c>
      <c r="AL316" s="19">
        <f>IF(S316&gt;=3,1,0)</f>
        <v>1</v>
      </c>
      <c r="AM316" s="8">
        <f>IF(OR(Y316="YES",Z316="YES",AA316="YES"),1,0)</f>
        <v>0</v>
      </c>
      <c r="AN316" s="8">
        <f>IF(OR(AB316="YES",AC316="YES"),1,0)</f>
        <v>0</v>
      </c>
      <c r="AO316" s="8">
        <f>IF(AE316&gt;=0.59,1,0)</f>
        <v>0</v>
      </c>
      <c r="AP316" s="8">
        <f>SUM(AF316:AO316)</f>
        <v>3</v>
      </c>
    </row>
    <row r="317" spans="1:42" hidden="1" x14ac:dyDescent="0.25">
      <c r="A317" s="8" t="s">
        <v>2389</v>
      </c>
      <c r="B317" s="8" t="s">
        <v>2396</v>
      </c>
      <c r="C317" s="9" t="s">
        <v>2180</v>
      </c>
      <c r="D317" s="10" t="s">
        <v>1350</v>
      </c>
      <c r="E317" s="8" t="s">
        <v>1351</v>
      </c>
      <c r="F317" s="11">
        <v>12</v>
      </c>
      <c r="G317" s="11">
        <v>11</v>
      </c>
      <c r="H317" s="11">
        <f>G317-F317</f>
        <v>-1</v>
      </c>
      <c r="I317" s="52">
        <f>H317/F317</f>
        <v>-8.3333333333333329E-2</v>
      </c>
      <c r="J317" s="11">
        <v>5</v>
      </c>
      <c r="K317" s="11">
        <v>3</v>
      </c>
      <c r="L317" s="14">
        <f>IFERROR(K317/J317,"0%")</f>
        <v>0.6</v>
      </c>
      <c r="M317" s="8">
        <v>2</v>
      </c>
      <c r="N317" s="12">
        <f>M317/G317</f>
        <v>0.18181818181818182</v>
      </c>
      <c r="O317" s="8">
        <v>6</v>
      </c>
      <c r="P317" s="12">
        <f>O317/G317</f>
        <v>0.54545454545454541</v>
      </c>
      <c r="Q317" s="8">
        <v>3</v>
      </c>
      <c r="R317" s="12">
        <f>Q317/G317</f>
        <v>0.27272727272727271</v>
      </c>
      <c r="S317" s="8">
        <v>3</v>
      </c>
      <c r="T317" s="8">
        <v>0</v>
      </c>
      <c r="U317" s="8">
        <v>1</v>
      </c>
      <c r="V317" s="8"/>
      <c r="W317" s="8">
        <v>2</v>
      </c>
      <c r="X317" s="8">
        <v>1</v>
      </c>
      <c r="Y317" s="17">
        <f>IF(T317&gt;0,"YES",T317)</f>
        <v>0</v>
      </c>
      <c r="Z317" s="17" t="str">
        <f>IF(U317&gt;0,"YES",U317)</f>
        <v>YES</v>
      </c>
      <c r="AA317" s="17">
        <f>IF(V317&gt;0,"YES",V317)</f>
        <v>0</v>
      </c>
      <c r="AB317" s="17" t="str">
        <f>IF(W317&gt;0,"YES",W317)</f>
        <v>YES</v>
      </c>
      <c r="AC317" s="17" t="str">
        <f>IF(X317&gt;0,"YES",X317)</f>
        <v>YES</v>
      </c>
      <c r="AD317" s="8">
        <v>3</v>
      </c>
      <c r="AE317" s="12">
        <f>AD317/G317</f>
        <v>0.27272727272727271</v>
      </c>
      <c r="AF317" s="19">
        <f>IF(G317&gt;=35,1,0)</f>
        <v>0</v>
      </c>
      <c r="AG317" s="19">
        <f>IF(OR(I317&gt;=0.095,H317&gt;=10),1,0)</f>
        <v>0</v>
      </c>
      <c r="AH317" s="19">
        <f>IF(L317&gt;=0.495,1,0)</f>
        <v>1</v>
      </c>
      <c r="AI317" s="19">
        <f>IF(N317&gt;=0.395,1,0)</f>
        <v>0</v>
      </c>
      <c r="AJ317" s="19">
        <f>IF(P317&gt;=0.695,1,0)</f>
        <v>0</v>
      </c>
      <c r="AK317" s="19">
        <f>IF(R317&gt;=0.495,1,0)</f>
        <v>0</v>
      </c>
      <c r="AL317" s="19">
        <f>IF(S317&gt;=3,1,0)</f>
        <v>1</v>
      </c>
      <c r="AM317" s="8">
        <f>IF(OR(Y317="YES",Z317="YES",AA317="YES"),1,0)</f>
        <v>1</v>
      </c>
      <c r="AN317" s="8">
        <f>IF(OR(AB317="YES",AC317="YES"),1,0)</f>
        <v>1</v>
      </c>
      <c r="AO317" s="8">
        <f>IF(AE317&gt;=0.59,1,0)</f>
        <v>0</v>
      </c>
      <c r="AP317" s="8">
        <f>SUM(AF317:AO317)</f>
        <v>4</v>
      </c>
    </row>
    <row r="318" spans="1:42" hidden="1" x14ac:dyDescent="0.25">
      <c r="A318" s="8" t="s">
        <v>2203</v>
      </c>
      <c r="B318" s="8" t="s">
        <v>2207</v>
      </c>
      <c r="C318" s="9" t="s">
        <v>2026</v>
      </c>
      <c r="D318" s="10" t="s">
        <v>654</v>
      </c>
      <c r="E318" s="8" t="s">
        <v>655</v>
      </c>
      <c r="F318" s="11">
        <v>48</v>
      </c>
      <c r="G318" s="11">
        <v>60</v>
      </c>
      <c r="H318" s="11">
        <f>G318-F318</f>
        <v>12</v>
      </c>
      <c r="I318" s="52">
        <f>H318/F318</f>
        <v>0.25</v>
      </c>
      <c r="J318" s="11">
        <v>21</v>
      </c>
      <c r="K318" s="11">
        <v>8</v>
      </c>
      <c r="L318" s="14">
        <f>IFERROR(K318/J318,"0%")</f>
        <v>0.38095238095238093</v>
      </c>
      <c r="M318" s="8">
        <v>12</v>
      </c>
      <c r="N318" s="12">
        <f>M318/G318</f>
        <v>0.2</v>
      </c>
      <c r="O318" s="8">
        <v>33</v>
      </c>
      <c r="P318" s="12">
        <f>O318/G318</f>
        <v>0.55000000000000004</v>
      </c>
      <c r="Q318" s="8">
        <v>23</v>
      </c>
      <c r="R318" s="12">
        <f>Q318/G318</f>
        <v>0.38333333333333336</v>
      </c>
      <c r="S318" s="8">
        <v>12</v>
      </c>
      <c r="T318" s="8">
        <v>0</v>
      </c>
      <c r="U318" s="8">
        <v>0</v>
      </c>
      <c r="V318" s="8"/>
      <c r="W318" s="8">
        <v>4</v>
      </c>
      <c r="X318" s="8">
        <v>0</v>
      </c>
      <c r="Y318" s="17">
        <f>IF(T318&gt;0,"YES",T318)</f>
        <v>0</v>
      </c>
      <c r="Z318" s="17">
        <f>IF(U318&gt;0,"YES",U318)</f>
        <v>0</v>
      </c>
      <c r="AA318" s="17">
        <f>IF(V318&gt;0,"YES",V318)</f>
        <v>0</v>
      </c>
      <c r="AB318" s="17" t="str">
        <f>IF(W318&gt;0,"YES",W318)</f>
        <v>YES</v>
      </c>
      <c r="AC318" s="17">
        <f>IF(X318&gt;0,"YES",X318)</f>
        <v>0</v>
      </c>
      <c r="AD318" s="8">
        <v>15</v>
      </c>
      <c r="AE318" s="12">
        <f>AD318/G318</f>
        <v>0.25</v>
      </c>
      <c r="AF318" s="19">
        <f>IF(G318&gt;=35,1,0)</f>
        <v>1</v>
      </c>
      <c r="AG318" s="19">
        <f>IF(OR(I318&gt;=0.095,H318&gt;=10),1,0)</f>
        <v>1</v>
      </c>
      <c r="AH318" s="19">
        <f>IF(L318&gt;=0.495,1,0)</f>
        <v>0</v>
      </c>
      <c r="AI318" s="19">
        <f>IF(N318&gt;=0.395,1,0)</f>
        <v>0</v>
      </c>
      <c r="AJ318" s="19">
        <f>IF(P318&gt;=0.695,1,0)</f>
        <v>0</v>
      </c>
      <c r="AK318" s="19">
        <f>IF(R318&gt;=0.495,1,0)</f>
        <v>0</v>
      </c>
      <c r="AL318" s="19">
        <f>IF(S318&gt;=3,1,0)</f>
        <v>1</v>
      </c>
      <c r="AM318" s="8">
        <f>IF(OR(Y318="YES",Z318="YES",AA318="YES"),1,0)</f>
        <v>0</v>
      </c>
      <c r="AN318" s="8">
        <f>IF(OR(AB318="YES",AC318="YES"),1,0)</f>
        <v>1</v>
      </c>
      <c r="AO318" s="8">
        <f>IF(AE318&gt;=0.59,1,0)</f>
        <v>0</v>
      </c>
      <c r="AP318" s="8">
        <f>SUM(AF318:AO318)</f>
        <v>4</v>
      </c>
    </row>
    <row r="319" spans="1:42" x14ac:dyDescent="0.25">
      <c r="A319" s="8" t="s">
        <v>2203</v>
      </c>
      <c r="B319" s="8" t="s">
        <v>2207</v>
      </c>
      <c r="C319" s="9" t="s">
        <v>2024</v>
      </c>
      <c r="D319" s="10" t="s">
        <v>650</v>
      </c>
      <c r="E319" s="8" t="s">
        <v>651</v>
      </c>
      <c r="F319" s="11">
        <v>33</v>
      </c>
      <c r="G319" s="11">
        <v>35</v>
      </c>
      <c r="H319" s="11">
        <f>G319-F319</f>
        <v>2</v>
      </c>
      <c r="I319" s="52">
        <f>H319/F319</f>
        <v>6.0606060606060608E-2</v>
      </c>
      <c r="J319" s="11">
        <v>11</v>
      </c>
      <c r="K319" s="11">
        <v>9</v>
      </c>
      <c r="L319" s="14">
        <f>IFERROR(K319/J319,"0%")</f>
        <v>0.81818181818181823</v>
      </c>
      <c r="M319" s="8">
        <v>23</v>
      </c>
      <c r="N319" s="12">
        <f>M319/G319</f>
        <v>0.65714285714285714</v>
      </c>
      <c r="O319" s="8">
        <v>33</v>
      </c>
      <c r="P319" s="12">
        <f>O319/G319</f>
        <v>0.94285714285714284</v>
      </c>
      <c r="Q319" s="8">
        <v>26</v>
      </c>
      <c r="R319" s="12">
        <f>Q319/G319</f>
        <v>0.74285714285714288</v>
      </c>
      <c r="S319" s="8">
        <v>10</v>
      </c>
      <c r="T319" s="8">
        <v>0</v>
      </c>
      <c r="U319" s="8">
        <v>1</v>
      </c>
      <c r="V319" s="8"/>
      <c r="W319" s="8">
        <v>1</v>
      </c>
      <c r="X319" s="8">
        <v>0</v>
      </c>
      <c r="Y319" s="17">
        <f>IF(T319&gt;0,"YES",T319)</f>
        <v>0</v>
      </c>
      <c r="Z319" s="17" t="str">
        <f>IF(U319&gt;0,"YES",U319)</f>
        <v>YES</v>
      </c>
      <c r="AA319" s="17">
        <f>IF(V319&gt;0,"YES",V319)</f>
        <v>0</v>
      </c>
      <c r="AB319" s="17" t="str">
        <f>IF(W319&gt;0,"YES",W319)</f>
        <v>YES</v>
      </c>
      <c r="AC319" s="17">
        <f>IF(X319&gt;0,"YES",X319)</f>
        <v>0</v>
      </c>
      <c r="AD319" s="8">
        <v>26</v>
      </c>
      <c r="AE319" s="12">
        <f>AD319/G319</f>
        <v>0.74285714285714288</v>
      </c>
      <c r="AF319" s="19">
        <f>IF(G319&gt;=35,1,0)</f>
        <v>1</v>
      </c>
      <c r="AG319" s="19">
        <f>IF(OR(I319&gt;=0.095,H319&gt;=10),1,0)</f>
        <v>0</v>
      </c>
      <c r="AH319" s="19">
        <f>IF(L319&gt;=0.495,1,0)</f>
        <v>1</v>
      </c>
      <c r="AI319" s="19">
        <f>IF(N319&gt;=0.395,1,0)</f>
        <v>1</v>
      </c>
      <c r="AJ319" s="19">
        <f>IF(P319&gt;=0.695,1,0)</f>
        <v>1</v>
      </c>
      <c r="AK319" s="19">
        <f>IF(R319&gt;=0.495,1,0)</f>
        <v>1</v>
      </c>
      <c r="AL319" s="19">
        <f>IF(S319&gt;=3,1,0)</f>
        <v>1</v>
      </c>
      <c r="AM319" s="8">
        <f>IF(OR(Y319="YES",Z319="YES",AA319="YES"),1,0)</f>
        <v>1</v>
      </c>
      <c r="AN319" s="8">
        <f>IF(OR(AB319="YES",AC319="YES"),1,0)</f>
        <v>1</v>
      </c>
      <c r="AO319" s="8">
        <f>IF(AE319&gt;=0.59,1,0)</f>
        <v>1</v>
      </c>
      <c r="AP319" s="8">
        <f>SUM(AF319:AO319)</f>
        <v>9</v>
      </c>
    </row>
    <row r="320" spans="1:42" x14ac:dyDescent="0.25">
      <c r="A320" s="8" t="s">
        <v>2203</v>
      </c>
      <c r="B320" s="8" t="s">
        <v>2207</v>
      </c>
      <c r="C320" s="9" t="s">
        <v>2055</v>
      </c>
      <c r="D320" s="10" t="s">
        <v>660</v>
      </c>
      <c r="E320" s="8" t="s">
        <v>661</v>
      </c>
      <c r="F320" s="11">
        <v>52</v>
      </c>
      <c r="G320" s="11">
        <v>53</v>
      </c>
      <c r="H320" s="11">
        <f>G320-F320</f>
        <v>1</v>
      </c>
      <c r="I320" s="52">
        <f>H320/F320</f>
        <v>1.9230769230769232E-2</v>
      </c>
      <c r="J320" s="11">
        <v>24</v>
      </c>
      <c r="K320" s="11">
        <v>12</v>
      </c>
      <c r="L320" s="14">
        <f>IFERROR(K320/J320,"0%")</f>
        <v>0.5</v>
      </c>
      <c r="M320" s="8">
        <v>30</v>
      </c>
      <c r="N320" s="12">
        <f>M320/G320</f>
        <v>0.56603773584905659</v>
      </c>
      <c r="O320" s="8">
        <v>40</v>
      </c>
      <c r="P320" s="12">
        <f>O320/G320</f>
        <v>0.75471698113207553</v>
      </c>
      <c r="Q320" s="8">
        <v>38</v>
      </c>
      <c r="R320" s="12">
        <f>Q320/G320</f>
        <v>0.71698113207547165</v>
      </c>
      <c r="S320" s="8">
        <v>6</v>
      </c>
      <c r="T320" s="8">
        <v>0</v>
      </c>
      <c r="U320" s="8">
        <v>1</v>
      </c>
      <c r="V320" s="8"/>
      <c r="W320" s="8">
        <v>5</v>
      </c>
      <c r="X320" s="8">
        <v>0</v>
      </c>
      <c r="Y320" s="17">
        <f>IF(T320&gt;0,"YES",T320)</f>
        <v>0</v>
      </c>
      <c r="Z320" s="17" t="str">
        <f>IF(U320&gt;0,"YES",U320)</f>
        <v>YES</v>
      </c>
      <c r="AA320" s="17">
        <f>IF(V320&gt;0,"YES",V320)</f>
        <v>0</v>
      </c>
      <c r="AB320" s="17" t="str">
        <f>IF(W320&gt;0,"YES",W320)</f>
        <v>YES</v>
      </c>
      <c r="AC320" s="17">
        <f>IF(X320&gt;0,"YES",X320)</f>
        <v>0</v>
      </c>
      <c r="AD320" s="8">
        <v>30</v>
      </c>
      <c r="AE320" s="12">
        <f>AD320/G320</f>
        <v>0.56603773584905659</v>
      </c>
      <c r="AF320" s="19">
        <f>IF(G320&gt;=35,1,0)</f>
        <v>1</v>
      </c>
      <c r="AG320" s="19">
        <f>IF(OR(I320&gt;=0.095,H320&gt;=10),1,0)</f>
        <v>0</v>
      </c>
      <c r="AH320" s="19">
        <f>IF(L320&gt;=0.495,1,0)</f>
        <v>1</v>
      </c>
      <c r="AI320" s="19">
        <f>IF(N320&gt;=0.395,1,0)</f>
        <v>1</v>
      </c>
      <c r="AJ320" s="19">
        <f>IF(P320&gt;=0.695,1,0)</f>
        <v>1</v>
      </c>
      <c r="AK320" s="19">
        <f>IF(R320&gt;=0.495,1,0)</f>
        <v>1</v>
      </c>
      <c r="AL320" s="19">
        <f>IF(S320&gt;=3,1,0)</f>
        <v>1</v>
      </c>
      <c r="AM320" s="8">
        <f>IF(OR(Y320="YES",Z320="YES",AA320="YES"),1,0)</f>
        <v>1</v>
      </c>
      <c r="AN320" s="8">
        <f>IF(OR(AB320="YES",AC320="YES"),1,0)</f>
        <v>1</v>
      </c>
      <c r="AO320" s="8">
        <f>IF(AE320&gt;=0.59,1,0)</f>
        <v>0</v>
      </c>
      <c r="AP320" s="8">
        <f>SUM(AF320:AO320)</f>
        <v>8</v>
      </c>
    </row>
    <row r="321" spans="1:42" x14ac:dyDescent="0.25">
      <c r="A321" s="8" t="s">
        <v>2203</v>
      </c>
      <c r="B321" s="8" t="s">
        <v>2207</v>
      </c>
      <c r="C321" s="9" t="s">
        <v>2113</v>
      </c>
      <c r="D321" s="10" t="s">
        <v>668</v>
      </c>
      <c r="E321" s="8" t="s">
        <v>669</v>
      </c>
      <c r="F321" s="11">
        <v>35</v>
      </c>
      <c r="G321" s="11">
        <v>36</v>
      </c>
      <c r="H321" s="11">
        <f>G321-F321</f>
        <v>1</v>
      </c>
      <c r="I321" s="52">
        <f>H321/F321</f>
        <v>2.8571428571428571E-2</v>
      </c>
      <c r="J321" s="11">
        <v>13</v>
      </c>
      <c r="K321" s="11">
        <v>7</v>
      </c>
      <c r="L321" s="14">
        <f>IFERROR(K321/J321,"0%")</f>
        <v>0.53846153846153844</v>
      </c>
      <c r="M321" s="8">
        <v>17</v>
      </c>
      <c r="N321" s="12">
        <f>M321/G321</f>
        <v>0.47222222222222221</v>
      </c>
      <c r="O321" s="8">
        <v>32</v>
      </c>
      <c r="P321" s="12">
        <f>O321/G321</f>
        <v>0.88888888888888884</v>
      </c>
      <c r="Q321" s="8">
        <v>23</v>
      </c>
      <c r="R321" s="12">
        <f>Q321/G321</f>
        <v>0.63888888888888884</v>
      </c>
      <c r="S321" s="8">
        <v>4</v>
      </c>
      <c r="T321" s="8">
        <v>0</v>
      </c>
      <c r="U321" s="8">
        <v>0</v>
      </c>
      <c r="V321" s="8"/>
      <c r="W321" s="8">
        <v>0</v>
      </c>
      <c r="X321" s="8">
        <v>0</v>
      </c>
      <c r="Y321" s="17">
        <f>IF(T321&gt;0,"YES",T321)</f>
        <v>0</v>
      </c>
      <c r="Z321" s="17">
        <f>IF(U321&gt;0,"YES",U321)</f>
        <v>0</v>
      </c>
      <c r="AA321" s="17">
        <f>IF(V321&gt;0,"YES",V321)</f>
        <v>0</v>
      </c>
      <c r="AB321" s="17">
        <f>IF(W321&gt;0,"YES",W321)</f>
        <v>0</v>
      </c>
      <c r="AC321" s="17">
        <f>IF(X321&gt;0,"YES",X321)</f>
        <v>0</v>
      </c>
      <c r="AD321" s="8">
        <v>30</v>
      </c>
      <c r="AE321" s="12">
        <f>AD321/G321</f>
        <v>0.83333333333333337</v>
      </c>
      <c r="AF321" s="19">
        <f>IF(G321&gt;=35,1,0)</f>
        <v>1</v>
      </c>
      <c r="AG321" s="19">
        <f>IF(OR(I321&gt;=0.095,H321&gt;=10),1,0)</f>
        <v>0</v>
      </c>
      <c r="AH321" s="19">
        <f>IF(L321&gt;=0.495,1,0)</f>
        <v>1</v>
      </c>
      <c r="AI321" s="19">
        <f>IF(N321&gt;=0.395,1,0)</f>
        <v>1</v>
      </c>
      <c r="AJ321" s="19">
        <f>IF(P321&gt;=0.695,1,0)</f>
        <v>1</v>
      </c>
      <c r="AK321" s="19">
        <f>IF(R321&gt;=0.495,1,0)</f>
        <v>1</v>
      </c>
      <c r="AL321" s="19">
        <f>IF(S321&gt;=3,1,0)</f>
        <v>1</v>
      </c>
      <c r="AM321" s="8">
        <f>IF(OR(Y321="YES",Z321="YES",AA321="YES"),1,0)</f>
        <v>0</v>
      </c>
      <c r="AN321" s="8">
        <f>IF(OR(AB321="YES",AC321="YES"),1,0)</f>
        <v>0</v>
      </c>
      <c r="AO321" s="8">
        <f>IF(AE321&gt;=0.59,1,0)</f>
        <v>1</v>
      </c>
      <c r="AP321" s="8">
        <f>SUM(AF321:AO321)</f>
        <v>7</v>
      </c>
    </row>
    <row r="322" spans="1:42" hidden="1" x14ac:dyDescent="0.25">
      <c r="A322" s="8" t="s">
        <v>2203</v>
      </c>
      <c r="B322" s="8" t="s">
        <v>2207</v>
      </c>
      <c r="C322" s="9" t="s">
        <v>2192</v>
      </c>
      <c r="D322" s="10" t="s">
        <v>666</v>
      </c>
      <c r="E322" s="8" t="s">
        <v>667</v>
      </c>
      <c r="F322" s="11">
        <v>24</v>
      </c>
      <c r="G322" s="11">
        <v>22</v>
      </c>
      <c r="H322" s="11">
        <f>G322-F322</f>
        <v>-2</v>
      </c>
      <c r="I322" s="52">
        <f>H322/F322</f>
        <v>-8.3333333333333329E-2</v>
      </c>
      <c r="J322" s="11">
        <v>13</v>
      </c>
      <c r="K322" s="11">
        <v>7</v>
      </c>
      <c r="L322" s="14">
        <f>IFERROR(K322/J322,"0%")</f>
        <v>0.53846153846153844</v>
      </c>
      <c r="M322" s="8">
        <v>7</v>
      </c>
      <c r="N322" s="12">
        <f>M322/G322</f>
        <v>0.31818181818181818</v>
      </c>
      <c r="O322" s="8">
        <v>13</v>
      </c>
      <c r="P322" s="12">
        <f>O322/G322</f>
        <v>0.59090909090909094</v>
      </c>
      <c r="Q322" s="8">
        <v>11</v>
      </c>
      <c r="R322" s="12">
        <f>Q322/G322</f>
        <v>0.5</v>
      </c>
      <c r="S322" s="8">
        <v>3</v>
      </c>
      <c r="T322" s="8">
        <v>0</v>
      </c>
      <c r="U322" s="8">
        <v>0</v>
      </c>
      <c r="V322" s="8"/>
      <c r="W322" s="8">
        <v>1</v>
      </c>
      <c r="X322" s="8">
        <v>0</v>
      </c>
      <c r="Y322" s="17">
        <f>IF(T322&gt;0,"YES",T322)</f>
        <v>0</v>
      </c>
      <c r="Z322" s="17">
        <f>IF(U322&gt;0,"YES",U322)</f>
        <v>0</v>
      </c>
      <c r="AA322" s="17">
        <f>IF(V322&gt;0,"YES",V322)</f>
        <v>0</v>
      </c>
      <c r="AB322" s="17" t="str">
        <f>IF(W322&gt;0,"YES",W322)</f>
        <v>YES</v>
      </c>
      <c r="AC322" s="17">
        <f>IF(X322&gt;0,"YES",X322)</f>
        <v>0</v>
      </c>
      <c r="AD322" s="8">
        <v>1</v>
      </c>
      <c r="AE322" s="12">
        <f>AD322/G322</f>
        <v>4.5454545454545456E-2</v>
      </c>
      <c r="AF322" s="19">
        <f>IF(G322&gt;=35,1,0)</f>
        <v>0</v>
      </c>
      <c r="AG322" s="19">
        <f>IF(OR(I322&gt;=0.095,H322&gt;=10),1,0)</f>
        <v>0</v>
      </c>
      <c r="AH322" s="19">
        <f>IF(L322&gt;=0.495,1,0)</f>
        <v>1</v>
      </c>
      <c r="AI322" s="19">
        <f>IF(N322&gt;=0.395,1,0)</f>
        <v>0</v>
      </c>
      <c r="AJ322" s="19">
        <f>IF(P322&gt;=0.695,1,0)</f>
        <v>0</v>
      </c>
      <c r="AK322" s="19">
        <f>IF(R322&gt;=0.495,1,0)</f>
        <v>1</v>
      </c>
      <c r="AL322" s="19">
        <f>IF(S322&gt;=3,1,0)</f>
        <v>1</v>
      </c>
      <c r="AM322" s="8">
        <f>IF(OR(Y322="YES",Z322="YES",AA322="YES"),1,0)</f>
        <v>0</v>
      </c>
      <c r="AN322" s="8">
        <f>IF(OR(AB322="YES",AC322="YES"),1,0)</f>
        <v>1</v>
      </c>
      <c r="AO322" s="8">
        <f>IF(AE322&gt;=0.59,1,0)</f>
        <v>0</v>
      </c>
      <c r="AP322" s="8">
        <f>SUM(AF322:AO322)</f>
        <v>4</v>
      </c>
    </row>
    <row r="323" spans="1:42" hidden="1" x14ac:dyDescent="0.25">
      <c r="A323" s="8" t="s">
        <v>2203</v>
      </c>
      <c r="B323" s="8" t="s">
        <v>2207</v>
      </c>
      <c r="C323" s="9" t="s">
        <v>2102</v>
      </c>
      <c r="D323" s="10" t="s">
        <v>656</v>
      </c>
      <c r="E323" s="8" t="s">
        <v>657</v>
      </c>
      <c r="F323" s="11">
        <v>14</v>
      </c>
      <c r="G323" s="11">
        <v>21</v>
      </c>
      <c r="H323" s="11">
        <f>G323-F323</f>
        <v>7</v>
      </c>
      <c r="I323" s="52">
        <f>H323/F323</f>
        <v>0.5</v>
      </c>
      <c r="J323" s="11">
        <v>5</v>
      </c>
      <c r="K323" s="11">
        <v>3</v>
      </c>
      <c r="L323" s="14">
        <f>IFERROR(K323/J323,"0%")</f>
        <v>0.6</v>
      </c>
      <c r="M323" s="8">
        <v>6</v>
      </c>
      <c r="N323" s="12">
        <f>M323/G323</f>
        <v>0.2857142857142857</v>
      </c>
      <c r="O323" s="8">
        <v>10</v>
      </c>
      <c r="P323" s="12">
        <f>O323/G323</f>
        <v>0.47619047619047616</v>
      </c>
      <c r="Q323" s="8">
        <v>7</v>
      </c>
      <c r="R323" s="12">
        <f>Q323/G323</f>
        <v>0.33333333333333331</v>
      </c>
      <c r="S323" s="8">
        <v>2</v>
      </c>
      <c r="T323" s="8">
        <v>0</v>
      </c>
      <c r="U323" s="8">
        <v>0</v>
      </c>
      <c r="V323" s="8"/>
      <c r="W323" s="8">
        <v>0</v>
      </c>
      <c r="X323" s="8">
        <v>0</v>
      </c>
      <c r="Y323" s="17">
        <f>IF(T323&gt;0,"YES",T323)</f>
        <v>0</v>
      </c>
      <c r="Z323" s="17">
        <f>IF(U323&gt;0,"YES",U323)</f>
        <v>0</v>
      </c>
      <c r="AA323" s="17">
        <f>IF(V323&gt;0,"YES",V323)</f>
        <v>0</v>
      </c>
      <c r="AB323" s="17">
        <f>IF(W323&gt;0,"YES",W323)</f>
        <v>0</v>
      </c>
      <c r="AC323" s="17">
        <f>IF(X323&gt;0,"YES",X323)</f>
        <v>0</v>
      </c>
      <c r="AD323" s="8">
        <v>4</v>
      </c>
      <c r="AE323" s="12">
        <f>AD323/G323</f>
        <v>0.19047619047619047</v>
      </c>
      <c r="AF323" s="19">
        <f>IF(G323&gt;=35,1,0)</f>
        <v>0</v>
      </c>
      <c r="AG323" s="19">
        <f>IF(OR(I323&gt;=0.095,H323&gt;=10),1,0)</f>
        <v>1</v>
      </c>
      <c r="AH323" s="19">
        <f>IF(L323&gt;=0.495,1,0)</f>
        <v>1</v>
      </c>
      <c r="AI323" s="19">
        <f>IF(N323&gt;=0.395,1,0)</f>
        <v>0</v>
      </c>
      <c r="AJ323" s="19">
        <f>IF(P323&gt;=0.695,1,0)</f>
        <v>0</v>
      </c>
      <c r="AK323" s="19">
        <f>IF(R323&gt;=0.495,1,0)</f>
        <v>0</v>
      </c>
      <c r="AL323" s="19">
        <f>IF(S323&gt;=3,1,0)</f>
        <v>0</v>
      </c>
      <c r="AM323" s="8">
        <f>IF(OR(Y323="YES",Z323="YES",AA323="YES"),1,0)</f>
        <v>0</v>
      </c>
      <c r="AN323" s="8">
        <f>IF(OR(AB323="YES",AC323="YES"),1,0)</f>
        <v>0</v>
      </c>
      <c r="AO323" s="8">
        <f>IF(AE323&gt;=0.59,1,0)</f>
        <v>0</v>
      </c>
      <c r="AP323" s="8">
        <f>SUM(AF323:AO323)</f>
        <v>2</v>
      </c>
    </row>
    <row r="324" spans="1:42" hidden="1" x14ac:dyDescent="0.25">
      <c r="A324" s="8" t="s">
        <v>2203</v>
      </c>
      <c r="B324" s="8" t="s">
        <v>2207</v>
      </c>
      <c r="C324" s="9" t="s">
        <v>2028</v>
      </c>
      <c r="D324" s="10" t="s">
        <v>664</v>
      </c>
      <c r="E324" s="8" t="s">
        <v>665</v>
      </c>
      <c r="F324" s="11">
        <v>16</v>
      </c>
      <c r="G324" s="11">
        <v>16</v>
      </c>
      <c r="H324" s="11">
        <f>G324-F324</f>
        <v>0</v>
      </c>
      <c r="I324" s="52">
        <f>H324/F324</f>
        <v>0</v>
      </c>
      <c r="J324" s="11">
        <v>6</v>
      </c>
      <c r="K324" s="11">
        <v>2</v>
      </c>
      <c r="L324" s="14">
        <f>IFERROR(K324/J324,"0%")</f>
        <v>0.33333333333333331</v>
      </c>
      <c r="M324" s="8">
        <v>2</v>
      </c>
      <c r="N324" s="12">
        <f>M324/G324</f>
        <v>0.125</v>
      </c>
      <c r="O324" s="8">
        <v>10</v>
      </c>
      <c r="P324" s="12">
        <f>O324/G324</f>
        <v>0.625</v>
      </c>
      <c r="Q324" s="8">
        <v>7</v>
      </c>
      <c r="R324" s="12">
        <f>Q324/G324</f>
        <v>0.4375</v>
      </c>
      <c r="S324" s="8">
        <v>4</v>
      </c>
      <c r="T324" s="8">
        <v>0</v>
      </c>
      <c r="U324" s="8">
        <v>0</v>
      </c>
      <c r="V324" s="8"/>
      <c r="W324" s="8">
        <v>1</v>
      </c>
      <c r="X324" s="8">
        <v>0</v>
      </c>
      <c r="Y324" s="17">
        <f>IF(T324&gt;0,"YES",T324)</f>
        <v>0</v>
      </c>
      <c r="Z324" s="17">
        <f>IF(U324&gt;0,"YES",U324)</f>
        <v>0</v>
      </c>
      <c r="AA324" s="17">
        <f>IF(V324&gt;0,"YES",V324)</f>
        <v>0</v>
      </c>
      <c r="AB324" s="17" t="str">
        <f>IF(W324&gt;0,"YES",W324)</f>
        <v>YES</v>
      </c>
      <c r="AC324" s="17">
        <f>IF(X324&gt;0,"YES",X324)</f>
        <v>0</v>
      </c>
      <c r="AD324" s="8">
        <v>3</v>
      </c>
      <c r="AE324" s="12">
        <f>AD324/G324</f>
        <v>0.1875</v>
      </c>
      <c r="AF324" s="19">
        <f>IF(G324&gt;=35,1,0)</f>
        <v>0</v>
      </c>
      <c r="AG324" s="19">
        <f>IF(OR(I324&gt;=0.095,H324&gt;=10),1,0)</f>
        <v>0</v>
      </c>
      <c r="AH324" s="19">
        <f>IF(L324&gt;=0.495,1,0)</f>
        <v>0</v>
      </c>
      <c r="AI324" s="19">
        <f>IF(N324&gt;=0.395,1,0)</f>
        <v>0</v>
      </c>
      <c r="AJ324" s="19">
        <f>IF(P324&gt;=0.695,1,0)</f>
        <v>0</v>
      </c>
      <c r="AK324" s="19">
        <f>IF(R324&gt;=0.495,1,0)</f>
        <v>0</v>
      </c>
      <c r="AL324" s="19">
        <f>IF(S324&gt;=3,1,0)</f>
        <v>1</v>
      </c>
      <c r="AM324" s="8">
        <f>IF(OR(Y324="YES",Z324="YES",AA324="YES"),1,0)</f>
        <v>0</v>
      </c>
      <c r="AN324" s="8">
        <f>IF(OR(AB324="YES",AC324="YES"),1,0)</f>
        <v>1</v>
      </c>
      <c r="AO324" s="8">
        <f>IF(AE324&gt;=0.59,1,0)</f>
        <v>0</v>
      </c>
      <c r="AP324" s="8">
        <f>SUM(AF324:AO324)</f>
        <v>2</v>
      </c>
    </row>
    <row r="325" spans="1:42" hidden="1" x14ac:dyDescent="0.25">
      <c r="A325" s="8" t="s">
        <v>2203</v>
      </c>
      <c r="B325" s="8" t="s">
        <v>2207</v>
      </c>
      <c r="C325" s="9" t="s">
        <v>1986</v>
      </c>
      <c r="D325" s="10" t="s">
        <v>647</v>
      </c>
      <c r="E325" s="8" t="s">
        <v>648</v>
      </c>
      <c r="F325" s="11">
        <v>14</v>
      </c>
      <c r="G325" s="11">
        <v>15</v>
      </c>
      <c r="H325" s="11">
        <f>G325-F325</f>
        <v>1</v>
      </c>
      <c r="I325" s="52">
        <f>H325/F325</f>
        <v>7.1428571428571425E-2</v>
      </c>
      <c r="J325" s="11">
        <v>6</v>
      </c>
      <c r="K325" s="11">
        <v>4</v>
      </c>
      <c r="L325" s="14">
        <f>IFERROR(K325/J325,"0%")</f>
        <v>0.66666666666666663</v>
      </c>
      <c r="M325" s="8">
        <v>6</v>
      </c>
      <c r="N325" s="12">
        <f>M325/G325</f>
        <v>0.4</v>
      </c>
      <c r="O325" s="8">
        <v>13</v>
      </c>
      <c r="P325" s="12">
        <f>O325/G325</f>
        <v>0.8666666666666667</v>
      </c>
      <c r="Q325" s="8">
        <v>11</v>
      </c>
      <c r="R325" s="12">
        <f>Q325/G325</f>
        <v>0.73333333333333328</v>
      </c>
      <c r="S325" s="8">
        <v>2</v>
      </c>
      <c r="T325" s="8">
        <v>0</v>
      </c>
      <c r="U325" s="8">
        <v>0</v>
      </c>
      <c r="V325" s="8"/>
      <c r="W325" s="8">
        <v>1</v>
      </c>
      <c r="X325" s="8">
        <v>0</v>
      </c>
      <c r="Y325" s="17">
        <f>IF(T325&gt;0,"YES",T325)</f>
        <v>0</v>
      </c>
      <c r="Z325" s="17">
        <f>IF(U325&gt;0,"YES",U325)</f>
        <v>0</v>
      </c>
      <c r="AA325" s="17">
        <f>IF(V325&gt;0,"YES",V325)</f>
        <v>0</v>
      </c>
      <c r="AB325" s="17" t="str">
        <f>IF(W325&gt;0,"YES",W325)</f>
        <v>YES</v>
      </c>
      <c r="AC325" s="17">
        <f>IF(X325&gt;0,"YES",X325)</f>
        <v>0</v>
      </c>
      <c r="AD325" s="8">
        <v>6</v>
      </c>
      <c r="AE325" s="12">
        <f>AD325/G325</f>
        <v>0.4</v>
      </c>
      <c r="AF325" s="19">
        <f>IF(G325&gt;=35,1,0)</f>
        <v>0</v>
      </c>
      <c r="AG325" s="19">
        <f>IF(OR(I325&gt;=0.095,H325&gt;=10),1,0)</f>
        <v>0</v>
      </c>
      <c r="AH325" s="19">
        <f>IF(L325&gt;=0.495,1,0)</f>
        <v>1</v>
      </c>
      <c r="AI325" s="19">
        <f>IF(N325&gt;=0.395,1,0)</f>
        <v>1</v>
      </c>
      <c r="AJ325" s="19">
        <f>IF(P325&gt;=0.695,1,0)</f>
        <v>1</v>
      </c>
      <c r="AK325" s="19">
        <f>IF(R325&gt;=0.495,1,0)</f>
        <v>1</v>
      </c>
      <c r="AL325" s="19">
        <f>IF(S325&gt;=3,1,0)</f>
        <v>0</v>
      </c>
      <c r="AM325" s="8">
        <f>IF(OR(Y325="YES",Z325="YES",AA325="YES"),1,0)</f>
        <v>0</v>
      </c>
      <c r="AN325" s="8">
        <f>IF(OR(AB325="YES",AC325="YES"),1,0)</f>
        <v>1</v>
      </c>
      <c r="AO325" s="8">
        <f>IF(AE325&gt;=0.59,1,0)</f>
        <v>0</v>
      </c>
      <c r="AP325" s="8">
        <f>SUM(AF325:AO325)</f>
        <v>5</v>
      </c>
    </row>
    <row r="326" spans="1:42" hidden="1" x14ac:dyDescent="0.25">
      <c r="A326" s="8" t="s">
        <v>2203</v>
      </c>
      <c r="B326" s="8" t="s">
        <v>2207</v>
      </c>
      <c r="C326" s="9" t="s">
        <v>2121</v>
      </c>
      <c r="D326" s="10" t="s">
        <v>649</v>
      </c>
      <c r="E326" s="8" t="s">
        <v>2208</v>
      </c>
      <c r="F326" s="11">
        <v>12</v>
      </c>
      <c r="G326" s="11">
        <v>14</v>
      </c>
      <c r="H326" s="11">
        <f>G326-F326</f>
        <v>2</v>
      </c>
      <c r="I326" s="52">
        <f>H326/F326</f>
        <v>0.16666666666666666</v>
      </c>
      <c r="J326" s="11">
        <v>0</v>
      </c>
      <c r="K326" s="11">
        <v>0</v>
      </c>
      <c r="L326" s="57">
        <v>0</v>
      </c>
      <c r="M326" s="8">
        <v>7</v>
      </c>
      <c r="N326" s="12">
        <f>M326/G326</f>
        <v>0.5</v>
      </c>
      <c r="O326" s="8">
        <v>13</v>
      </c>
      <c r="P326" s="12">
        <f>O326/G326</f>
        <v>0.9285714285714286</v>
      </c>
      <c r="Q326" s="8">
        <v>10</v>
      </c>
      <c r="R326" s="12">
        <f>Q326/G326</f>
        <v>0.7142857142857143</v>
      </c>
      <c r="S326" s="8">
        <v>5</v>
      </c>
      <c r="T326" s="8">
        <v>0</v>
      </c>
      <c r="U326" s="8">
        <v>0</v>
      </c>
      <c r="V326" s="8"/>
      <c r="W326" s="8">
        <v>0</v>
      </c>
      <c r="X326" s="8">
        <v>0</v>
      </c>
      <c r="Y326" s="17">
        <f>IF(T326&gt;0,"YES",T326)</f>
        <v>0</v>
      </c>
      <c r="Z326" s="17">
        <f>IF(U326&gt;0,"YES",U326)</f>
        <v>0</v>
      </c>
      <c r="AA326" s="17">
        <f>IF(V326&gt;0,"YES",V326)</f>
        <v>0</v>
      </c>
      <c r="AB326" s="17">
        <f>IF(W326&gt;0,"YES",W326)</f>
        <v>0</v>
      </c>
      <c r="AC326" s="17">
        <f>IF(X326&gt;0,"YES",X326)</f>
        <v>0</v>
      </c>
      <c r="AD326" s="8">
        <v>8</v>
      </c>
      <c r="AE326" s="12">
        <f>AD326/G326</f>
        <v>0.5714285714285714</v>
      </c>
      <c r="AF326" s="19">
        <f>IF(G326&gt;=35,1,0)</f>
        <v>0</v>
      </c>
      <c r="AG326" s="19">
        <f>IF(OR(I326&gt;=0.095,H326&gt;=10),1,0)</f>
        <v>1</v>
      </c>
      <c r="AH326" s="19">
        <f>IF(L326&gt;=0.495,1,0)</f>
        <v>0</v>
      </c>
      <c r="AI326" s="19">
        <f>IF(N326&gt;=0.395,1,0)</f>
        <v>1</v>
      </c>
      <c r="AJ326" s="19">
        <f>IF(P326&gt;=0.695,1,0)</f>
        <v>1</v>
      </c>
      <c r="AK326" s="19">
        <f>IF(R326&gt;=0.495,1,0)</f>
        <v>1</v>
      </c>
      <c r="AL326" s="19">
        <f>IF(S326&gt;=3,1,0)</f>
        <v>1</v>
      </c>
      <c r="AM326" s="8">
        <f>IF(OR(Y326="YES",Z326="YES",AA326="YES"),1,0)</f>
        <v>0</v>
      </c>
      <c r="AN326" s="8">
        <f>IF(OR(AB326="YES",AC326="YES"),1,0)</f>
        <v>0</v>
      </c>
      <c r="AO326" s="8">
        <f>IF(AE326&gt;=0.59,1,0)</f>
        <v>0</v>
      </c>
      <c r="AP326" s="8">
        <f>SUM(AF326:AO326)</f>
        <v>5</v>
      </c>
    </row>
    <row r="327" spans="1:42" hidden="1" x14ac:dyDescent="0.25">
      <c r="A327" s="8" t="s">
        <v>2203</v>
      </c>
      <c r="B327" s="8" t="s">
        <v>2207</v>
      </c>
      <c r="C327" s="9" t="s">
        <v>2027</v>
      </c>
      <c r="D327" s="10" t="s">
        <v>658</v>
      </c>
      <c r="E327" s="8" t="s">
        <v>659</v>
      </c>
      <c r="F327" s="11">
        <v>15</v>
      </c>
      <c r="G327" s="11">
        <v>14</v>
      </c>
      <c r="H327" s="11">
        <f>G327-F327</f>
        <v>-1</v>
      </c>
      <c r="I327" s="52">
        <f>H327/F327</f>
        <v>-6.6666666666666666E-2</v>
      </c>
      <c r="J327" s="11">
        <v>8</v>
      </c>
      <c r="K327" s="11">
        <v>5</v>
      </c>
      <c r="L327" s="14">
        <f>IFERROR(K327/J327,"0%")</f>
        <v>0.625</v>
      </c>
      <c r="M327" s="8">
        <v>2</v>
      </c>
      <c r="N327" s="12">
        <f>M327/G327</f>
        <v>0.14285714285714285</v>
      </c>
      <c r="O327" s="8">
        <v>9</v>
      </c>
      <c r="P327" s="12">
        <f>O327/G327</f>
        <v>0.6428571428571429</v>
      </c>
      <c r="Q327" s="8">
        <v>6</v>
      </c>
      <c r="R327" s="12">
        <f>Q327/G327</f>
        <v>0.42857142857142855</v>
      </c>
      <c r="S327" s="8">
        <v>5</v>
      </c>
      <c r="T327" s="8">
        <v>0</v>
      </c>
      <c r="U327" s="8">
        <v>1</v>
      </c>
      <c r="V327" s="8"/>
      <c r="W327" s="8">
        <v>1</v>
      </c>
      <c r="X327" s="8">
        <v>0</v>
      </c>
      <c r="Y327" s="17">
        <f>IF(T327&gt;0,"YES",T327)</f>
        <v>0</v>
      </c>
      <c r="Z327" s="17" t="str">
        <f>IF(U327&gt;0,"YES",U327)</f>
        <v>YES</v>
      </c>
      <c r="AA327" s="17">
        <f>IF(V327&gt;0,"YES",V327)</f>
        <v>0</v>
      </c>
      <c r="AB327" s="17" t="str">
        <f>IF(W327&gt;0,"YES",W327)</f>
        <v>YES</v>
      </c>
      <c r="AC327" s="17">
        <f>IF(X327&gt;0,"YES",X327)</f>
        <v>0</v>
      </c>
      <c r="AD327" s="8">
        <v>4</v>
      </c>
      <c r="AE327" s="12">
        <f>AD327/G327</f>
        <v>0.2857142857142857</v>
      </c>
      <c r="AF327" s="19">
        <f>IF(G327&gt;=35,1,0)</f>
        <v>0</v>
      </c>
      <c r="AG327" s="19">
        <f>IF(OR(I327&gt;=0.095,H327&gt;=10),1,0)</f>
        <v>0</v>
      </c>
      <c r="AH327" s="19">
        <f>IF(L327&gt;=0.495,1,0)</f>
        <v>1</v>
      </c>
      <c r="AI327" s="19">
        <f>IF(N327&gt;=0.395,1,0)</f>
        <v>0</v>
      </c>
      <c r="AJ327" s="19">
        <f>IF(P327&gt;=0.695,1,0)</f>
        <v>0</v>
      </c>
      <c r="AK327" s="19">
        <f>IF(R327&gt;=0.495,1,0)</f>
        <v>0</v>
      </c>
      <c r="AL327" s="19">
        <f>IF(S327&gt;=3,1,0)</f>
        <v>1</v>
      </c>
      <c r="AM327" s="8">
        <f>IF(OR(Y327="YES",Z327="YES",AA327="YES"),1,0)</f>
        <v>1</v>
      </c>
      <c r="AN327" s="8">
        <f>IF(OR(AB327="YES",AC327="YES"),1,0)</f>
        <v>1</v>
      </c>
      <c r="AO327" s="8">
        <f>IF(AE327&gt;=0.59,1,0)</f>
        <v>0</v>
      </c>
      <c r="AP327" s="8">
        <f>SUM(AF327:AO327)</f>
        <v>4</v>
      </c>
    </row>
    <row r="328" spans="1:42" hidden="1" x14ac:dyDescent="0.25">
      <c r="A328" s="8" t="s">
        <v>2203</v>
      </c>
      <c r="B328" s="8" t="s">
        <v>2207</v>
      </c>
      <c r="C328" s="9" t="s">
        <v>2056</v>
      </c>
      <c r="D328" s="10" t="s">
        <v>662</v>
      </c>
      <c r="E328" s="8" t="s">
        <v>663</v>
      </c>
      <c r="F328" s="11">
        <v>13</v>
      </c>
      <c r="G328" s="11">
        <v>13</v>
      </c>
      <c r="H328" s="11">
        <f>G328-F328</f>
        <v>0</v>
      </c>
      <c r="I328" s="52">
        <f>H328/F328</f>
        <v>0</v>
      </c>
      <c r="J328" s="11">
        <v>5</v>
      </c>
      <c r="K328" s="11">
        <v>2</v>
      </c>
      <c r="L328" s="14">
        <f>IFERROR(K328/J328,"0%")</f>
        <v>0.4</v>
      </c>
      <c r="M328" s="8">
        <v>4</v>
      </c>
      <c r="N328" s="12">
        <f>M328/G328</f>
        <v>0.30769230769230771</v>
      </c>
      <c r="O328" s="8">
        <v>8</v>
      </c>
      <c r="P328" s="12">
        <f>O328/G328</f>
        <v>0.61538461538461542</v>
      </c>
      <c r="Q328" s="8">
        <v>7</v>
      </c>
      <c r="R328" s="12">
        <f>Q328/G328</f>
        <v>0.53846153846153844</v>
      </c>
      <c r="S328" s="8">
        <v>2</v>
      </c>
      <c r="T328" s="8">
        <v>0</v>
      </c>
      <c r="U328" s="8">
        <v>1</v>
      </c>
      <c r="V328" s="8"/>
      <c r="W328" s="8">
        <v>0</v>
      </c>
      <c r="X328" s="8">
        <v>1</v>
      </c>
      <c r="Y328" s="17">
        <f>IF(T328&gt;0,"YES",T328)</f>
        <v>0</v>
      </c>
      <c r="Z328" s="17" t="str">
        <f>IF(U328&gt;0,"YES",U328)</f>
        <v>YES</v>
      </c>
      <c r="AA328" s="17">
        <f>IF(V328&gt;0,"YES",V328)</f>
        <v>0</v>
      </c>
      <c r="AB328" s="17">
        <f>IF(W328&gt;0,"YES",W328)</f>
        <v>0</v>
      </c>
      <c r="AC328" s="17" t="str">
        <f>IF(X328&gt;0,"YES",X328)</f>
        <v>YES</v>
      </c>
      <c r="AD328" s="8">
        <v>4</v>
      </c>
      <c r="AE328" s="12">
        <f>AD328/G328</f>
        <v>0.30769230769230771</v>
      </c>
      <c r="AF328" s="19">
        <f>IF(G328&gt;=35,1,0)</f>
        <v>0</v>
      </c>
      <c r="AG328" s="19">
        <f>IF(OR(I328&gt;=0.095,H328&gt;=10),1,0)</f>
        <v>0</v>
      </c>
      <c r="AH328" s="19">
        <f>IF(L328&gt;=0.495,1,0)</f>
        <v>0</v>
      </c>
      <c r="AI328" s="19">
        <f>IF(N328&gt;=0.395,1,0)</f>
        <v>0</v>
      </c>
      <c r="AJ328" s="19">
        <f>IF(P328&gt;=0.695,1,0)</f>
        <v>0</v>
      </c>
      <c r="AK328" s="19">
        <f>IF(R328&gt;=0.495,1,0)</f>
        <v>1</v>
      </c>
      <c r="AL328" s="19">
        <f>IF(S328&gt;=3,1,0)</f>
        <v>0</v>
      </c>
      <c r="AM328" s="8">
        <f>IF(OR(Y328="YES",Z328="YES",AA328="YES"),1,0)</f>
        <v>1</v>
      </c>
      <c r="AN328" s="8">
        <f>IF(OR(AB328="YES",AC328="YES"),1,0)</f>
        <v>1</v>
      </c>
      <c r="AO328" s="8">
        <f>IF(AE328&gt;=0.59,1,0)</f>
        <v>0</v>
      </c>
      <c r="AP328" s="8">
        <f>SUM(AF328:AO328)</f>
        <v>3</v>
      </c>
    </row>
    <row r="329" spans="1:42" hidden="1" x14ac:dyDescent="0.25">
      <c r="A329" s="8" t="s">
        <v>2203</v>
      </c>
      <c r="B329" s="8" t="s">
        <v>2207</v>
      </c>
      <c r="C329" s="9" t="s">
        <v>2079</v>
      </c>
      <c r="D329" s="10" t="s">
        <v>652</v>
      </c>
      <c r="E329" s="8" t="s">
        <v>653</v>
      </c>
      <c r="F329" s="11">
        <v>14</v>
      </c>
      <c r="G329" s="11">
        <v>11</v>
      </c>
      <c r="H329" s="11">
        <f>G329-F329</f>
        <v>-3</v>
      </c>
      <c r="I329" s="52">
        <f>H329/F329</f>
        <v>-0.21428571428571427</v>
      </c>
      <c r="J329" s="11">
        <v>6</v>
      </c>
      <c r="K329" s="11">
        <v>1</v>
      </c>
      <c r="L329" s="14">
        <f>IFERROR(K329/J329,"0%")</f>
        <v>0.16666666666666666</v>
      </c>
      <c r="M329" s="8">
        <v>3</v>
      </c>
      <c r="N329" s="12">
        <f>M329/G329</f>
        <v>0.27272727272727271</v>
      </c>
      <c r="O329" s="8">
        <v>9</v>
      </c>
      <c r="P329" s="12">
        <f>O329/G329</f>
        <v>0.81818181818181823</v>
      </c>
      <c r="Q329" s="8">
        <v>4</v>
      </c>
      <c r="R329" s="12">
        <f>Q329/G329</f>
        <v>0.36363636363636365</v>
      </c>
      <c r="S329" s="8">
        <v>4</v>
      </c>
      <c r="T329" s="8">
        <v>0</v>
      </c>
      <c r="U329" s="8">
        <v>0</v>
      </c>
      <c r="V329" s="8"/>
      <c r="W329" s="8">
        <v>0</v>
      </c>
      <c r="X329" s="8">
        <v>1</v>
      </c>
      <c r="Y329" s="17">
        <f>IF(T329&gt;0,"YES",T329)</f>
        <v>0</v>
      </c>
      <c r="Z329" s="17">
        <f>IF(U329&gt;0,"YES",U329)</f>
        <v>0</v>
      </c>
      <c r="AA329" s="17">
        <f>IF(V329&gt;0,"YES",V329)</f>
        <v>0</v>
      </c>
      <c r="AB329" s="17">
        <f>IF(W329&gt;0,"YES",W329)</f>
        <v>0</v>
      </c>
      <c r="AC329" s="17" t="str">
        <f>IF(X329&gt;0,"YES",X329)</f>
        <v>YES</v>
      </c>
      <c r="AD329" s="8">
        <v>7</v>
      </c>
      <c r="AE329" s="12">
        <f>AD329/G329</f>
        <v>0.63636363636363635</v>
      </c>
      <c r="AF329" s="19">
        <f>IF(G329&gt;=35,1,0)</f>
        <v>0</v>
      </c>
      <c r="AG329" s="19">
        <f>IF(OR(I329&gt;=0.095,H329&gt;=10),1,0)</f>
        <v>0</v>
      </c>
      <c r="AH329" s="19">
        <f>IF(L329&gt;=0.495,1,0)</f>
        <v>0</v>
      </c>
      <c r="AI329" s="19">
        <f>IF(N329&gt;=0.395,1,0)</f>
        <v>0</v>
      </c>
      <c r="AJ329" s="19">
        <f>IF(P329&gt;=0.695,1,0)</f>
        <v>1</v>
      </c>
      <c r="AK329" s="19">
        <f>IF(R329&gt;=0.495,1,0)</f>
        <v>0</v>
      </c>
      <c r="AL329" s="19">
        <f>IF(S329&gt;=3,1,0)</f>
        <v>1</v>
      </c>
      <c r="AM329" s="8">
        <f>IF(OR(Y329="YES",Z329="YES",AA329="YES"),1,0)</f>
        <v>0</v>
      </c>
      <c r="AN329" s="8">
        <f>IF(OR(AB329="YES",AC329="YES"),1,0)</f>
        <v>1</v>
      </c>
      <c r="AO329" s="8">
        <f>IF(AE329&gt;=0.59,1,0)</f>
        <v>1</v>
      </c>
      <c r="AP329" s="8">
        <f>SUM(AF329:AO329)</f>
        <v>4</v>
      </c>
    </row>
    <row r="330" spans="1:42" x14ac:dyDescent="0.25">
      <c r="A330" s="8" t="s">
        <v>2091</v>
      </c>
      <c r="B330" s="8" t="s">
        <v>2105</v>
      </c>
      <c r="C330" s="9" t="s">
        <v>2024</v>
      </c>
      <c r="D330" s="10" t="s">
        <v>277</v>
      </c>
      <c r="E330" s="8" t="s">
        <v>278</v>
      </c>
      <c r="F330" s="11">
        <v>37</v>
      </c>
      <c r="G330" s="11">
        <v>21</v>
      </c>
      <c r="H330" s="11">
        <f>G330-F330</f>
        <v>-16</v>
      </c>
      <c r="I330" s="52">
        <f>H330/F330</f>
        <v>-0.43243243243243246</v>
      </c>
      <c r="J330" s="11">
        <v>8</v>
      </c>
      <c r="K330" s="11">
        <v>2</v>
      </c>
      <c r="L330" s="14">
        <f>IFERROR(K330/J330,"0%")</f>
        <v>0.25</v>
      </c>
      <c r="M330" s="8">
        <v>12</v>
      </c>
      <c r="N330" s="12">
        <f>M330/G330</f>
        <v>0.5714285714285714</v>
      </c>
      <c r="O330" s="8">
        <v>19</v>
      </c>
      <c r="P330" s="12">
        <f>O330/G330</f>
        <v>0.90476190476190477</v>
      </c>
      <c r="Q330" s="8">
        <v>15</v>
      </c>
      <c r="R330" s="12">
        <f>Q330/G330</f>
        <v>0.7142857142857143</v>
      </c>
      <c r="S330" s="8">
        <v>7</v>
      </c>
      <c r="T330" s="8">
        <v>0</v>
      </c>
      <c r="U330" s="8">
        <v>0</v>
      </c>
      <c r="V330" s="8"/>
      <c r="W330" s="8">
        <v>1</v>
      </c>
      <c r="X330" s="8">
        <v>0</v>
      </c>
      <c r="Y330" s="17">
        <f>IF(T330&gt;0,"YES",T330)</f>
        <v>0</v>
      </c>
      <c r="Z330" s="17">
        <f>IF(U330&gt;0,"YES",U330)</f>
        <v>0</v>
      </c>
      <c r="AA330" s="17">
        <f>IF(V330&gt;0,"YES",V330)</f>
        <v>0</v>
      </c>
      <c r="AB330" s="17" t="str">
        <f>IF(W330&gt;0,"YES",W330)</f>
        <v>YES</v>
      </c>
      <c r="AC330" s="17">
        <f>IF(X330&gt;0,"YES",X330)</f>
        <v>0</v>
      </c>
      <c r="AD330" s="8">
        <v>17</v>
      </c>
      <c r="AE330" s="12">
        <f>AD330/G330</f>
        <v>0.80952380952380953</v>
      </c>
      <c r="AF330" s="19">
        <f>IF(G330&gt;=35,1,0)</f>
        <v>0</v>
      </c>
      <c r="AG330" s="19">
        <f>IF(OR(I330&gt;=0.095,H330&gt;=10),1,0)</f>
        <v>0</v>
      </c>
      <c r="AH330" s="19">
        <f>IF(L330&gt;=0.495,1,0)</f>
        <v>0</v>
      </c>
      <c r="AI330" s="19">
        <f>IF(N330&gt;=0.395,1,0)</f>
        <v>1</v>
      </c>
      <c r="AJ330" s="19">
        <f>IF(P330&gt;=0.695,1,0)</f>
        <v>1</v>
      </c>
      <c r="AK330" s="19">
        <f>IF(R330&gt;=0.495,1,0)</f>
        <v>1</v>
      </c>
      <c r="AL330" s="19">
        <f>IF(S330&gt;=3,1,0)</f>
        <v>1</v>
      </c>
      <c r="AM330" s="8">
        <f>IF(OR(Y330="YES",Z330="YES",AA330="YES"),1,0)</f>
        <v>0</v>
      </c>
      <c r="AN330" s="8">
        <f>IF(OR(AB330="YES",AC330="YES"),1,0)</f>
        <v>1</v>
      </c>
      <c r="AO330" s="8">
        <f>IF(AE330&gt;=0.59,1,0)</f>
        <v>1</v>
      </c>
      <c r="AP330" s="8">
        <f>SUM(AF330:AO330)</f>
        <v>6</v>
      </c>
    </row>
    <row r="331" spans="1:42" x14ac:dyDescent="0.25">
      <c r="A331" s="8" t="s">
        <v>2091</v>
      </c>
      <c r="B331" s="8" t="s">
        <v>2105</v>
      </c>
      <c r="C331" s="9" t="s">
        <v>1959</v>
      </c>
      <c r="D331" s="10" t="s">
        <v>279</v>
      </c>
      <c r="E331" s="8" t="s">
        <v>280</v>
      </c>
      <c r="F331" s="11">
        <v>26</v>
      </c>
      <c r="G331" s="11">
        <v>28</v>
      </c>
      <c r="H331" s="11">
        <f>G331-F331</f>
        <v>2</v>
      </c>
      <c r="I331" s="52">
        <f>H331/F331</f>
        <v>7.6923076923076927E-2</v>
      </c>
      <c r="J331" s="11">
        <v>7</v>
      </c>
      <c r="K331" s="11">
        <v>5</v>
      </c>
      <c r="L331" s="14">
        <f>IFERROR(K331/J331,"0%")</f>
        <v>0.7142857142857143</v>
      </c>
      <c r="M331" s="8">
        <v>12</v>
      </c>
      <c r="N331" s="12">
        <f>M331/G331</f>
        <v>0.42857142857142855</v>
      </c>
      <c r="O331" s="8">
        <v>22</v>
      </c>
      <c r="P331" s="12">
        <f>O331/G331</f>
        <v>0.7857142857142857</v>
      </c>
      <c r="Q331" s="8">
        <v>16</v>
      </c>
      <c r="R331" s="12">
        <f>Q331/G331</f>
        <v>0.5714285714285714</v>
      </c>
      <c r="S331" s="8">
        <v>4</v>
      </c>
      <c r="T331" s="8">
        <v>0</v>
      </c>
      <c r="U331" s="8">
        <v>0</v>
      </c>
      <c r="V331" s="8"/>
      <c r="W331" s="8">
        <v>0</v>
      </c>
      <c r="X331" s="8">
        <v>0</v>
      </c>
      <c r="Y331" s="17">
        <f>IF(T331&gt;0,"YES",T331)</f>
        <v>0</v>
      </c>
      <c r="Z331" s="17">
        <f>IF(U331&gt;0,"YES",U331)</f>
        <v>0</v>
      </c>
      <c r="AA331" s="17">
        <f>IF(V331&gt;0,"YES",V331)</f>
        <v>0</v>
      </c>
      <c r="AB331" s="17">
        <f>IF(W331&gt;0,"YES",W331)</f>
        <v>0</v>
      </c>
      <c r="AC331" s="17">
        <f>IF(X331&gt;0,"YES",X331)</f>
        <v>0</v>
      </c>
      <c r="AD331" s="8">
        <v>17</v>
      </c>
      <c r="AE331" s="12">
        <f>AD331/G331</f>
        <v>0.6071428571428571</v>
      </c>
      <c r="AF331" s="19">
        <f>IF(G331&gt;=35,1,0)</f>
        <v>0</v>
      </c>
      <c r="AG331" s="19">
        <f>IF(OR(I331&gt;=0.095,H331&gt;=10),1,0)</f>
        <v>0</v>
      </c>
      <c r="AH331" s="19">
        <f>IF(L331&gt;=0.495,1,0)</f>
        <v>1</v>
      </c>
      <c r="AI331" s="19">
        <f>IF(N331&gt;=0.395,1,0)</f>
        <v>1</v>
      </c>
      <c r="AJ331" s="19">
        <f>IF(P331&gt;=0.695,1,0)</f>
        <v>1</v>
      </c>
      <c r="AK331" s="19">
        <f>IF(R331&gt;=0.495,1,0)</f>
        <v>1</v>
      </c>
      <c r="AL331" s="19">
        <f>IF(S331&gt;=3,1,0)</f>
        <v>1</v>
      </c>
      <c r="AM331" s="8">
        <f>IF(OR(Y331="YES",Z331="YES",AA331="YES"),1,0)</f>
        <v>0</v>
      </c>
      <c r="AN331" s="8">
        <f>IF(OR(AB331="YES",AC331="YES"),1,0)</f>
        <v>0</v>
      </c>
      <c r="AO331" s="8">
        <f>IF(AE331&gt;=0.59,1,0)</f>
        <v>1</v>
      </c>
      <c r="AP331" s="8">
        <f>SUM(AF331:AO331)</f>
        <v>6</v>
      </c>
    </row>
    <row r="332" spans="1:42" x14ac:dyDescent="0.25">
      <c r="A332" s="8" t="s">
        <v>2091</v>
      </c>
      <c r="B332" s="8" t="s">
        <v>2105</v>
      </c>
      <c r="C332" s="9" t="s">
        <v>2012</v>
      </c>
      <c r="D332" s="10" t="s">
        <v>281</v>
      </c>
      <c r="E332" s="8" t="s">
        <v>282</v>
      </c>
      <c r="F332" s="11">
        <v>37</v>
      </c>
      <c r="G332" s="11">
        <v>37</v>
      </c>
      <c r="H332" s="11">
        <f>G332-F332</f>
        <v>0</v>
      </c>
      <c r="I332" s="52">
        <f>H332/F332</f>
        <v>0</v>
      </c>
      <c r="J332" s="11">
        <v>20</v>
      </c>
      <c r="K332" s="11">
        <v>12</v>
      </c>
      <c r="L332" s="14">
        <f>IFERROR(K332/J332,"0%")</f>
        <v>0.6</v>
      </c>
      <c r="M332" s="8">
        <v>19</v>
      </c>
      <c r="N332" s="12">
        <f>M332/G332</f>
        <v>0.51351351351351349</v>
      </c>
      <c r="O332" s="8">
        <v>29</v>
      </c>
      <c r="P332" s="12">
        <f>O332/G332</f>
        <v>0.78378378378378377</v>
      </c>
      <c r="Q332" s="8">
        <v>15</v>
      </c>
      <c r="R332" s="12">
        <f>Q332/G332</f>
        <v>0.40540540540540543</v>
      </c>
      <c r="S332" s="8">
        <v>4</v>
      </c>
      <c r="T332" s="8">
        <v>0</v>
      </c>
      <c r="U332" s="8">
        <v>1</v>
      </c>
      <c r="V332" s="8"/>
      <c r="W332" s="8">
        <v>1</v>
      </c>
      <c r="X332" s="8">
        <v>0</v>
      </c>
      <c r="Y332" s="17">
        <f>IF(T332&gt;0,"YES",T332)</f>
        <v>0</v>
      </c>
      <c r="Z332" s="17" t="str">
        <f>IF(U332&gt;0,"YES",U332)</f>
        <v>YES</v>
      </c>
      <c r="AA332" s="17">
        <f>IF(V332&gt;0,"YES",V332)</f>
        <v>0</v>
      </c>
      <c r="AB332" s="17" t="str">
        <f>IF(W332&gt;0,"YES",W332)</f>
        <v>YES</v>
      </c>
      <c r="AC332" s="17">
        <f>IF(X332&gt;0,"YES",X332)</f>
        <v>0</v>
      </c>
      <c r="AD332" s="8">
        <v>24</v>
      </c>
      <c r="AE332" s="12">
        <f>AD332/G332</f>
        <v>0.64864864864864868</v>
      </c>
      <c r="AF332" s="19">
        <f>IF(G332&gt;=35,1,0)</f>
        <v>1</v>
      </c>
      <c r="AG332" s="19">
        <f>IF(OR(I332&gt;=0.095,H332&gt;=10),1,0)</f>
        <v>0</v>
      </c>
      <c r="AH332" s="19">
        <f>IF(L332&gt;=0.495,1,0)</f>
        <v>1</v>
      </c>
      <c r="AI332" s="19">
        <f>IF(N332&gt;=0.395,1,0)</f>
        <v>1</v>
      </c>
      <c r="AJ332" s="19">
        <f>IF(P332&gt;=0.695,1,0)</f>
        <v>1</v>
      </c>
      <c r="AK332" s="19">
        <f>IF(R332&gt;=0.495,1,0)</f>
        <v>0</v>
      </c>
      <c r="AL332" s="19">
        <f>IF(S332&gt;=3,1,0)</f>
        <v>1</v>
      </c>
      <c r="AM332" s="8">
        <f>IF(OR(Y332="YES",Z332="YES",AA332="YES"),1,0)</f>
        <v>1</v>
      </c>
      <c r="AN332" s="8">
        <f>IF(OR(AB332="YES",AC332="YES"),1,0)</f>
        <v>1</v>
      </c>
      <c r="AO332" s="8">
        <f>IF(AE332&gt;=0.59,1,0)</f>
        <v>1</v>
      </c>
      <c r="AP332" s="8">
        <f>SUM(AF332:AO332)</f>
        <v>8</v>
      </c>
    </row>
    <row r="333" spans="1:42" x14ac:dyDescent="0.25">
      <c r="A333" s="8" t="s">
        <v>2091</v>
      </c>
      <c r="B333" s="8" t="s">
        <v>2105</v>
      </c>
      <c r="C333" s="9" t="s">
        <v>2079</v>
      </c>
      <c r="D333" s="10" t="s">
        <v>283</v>
      </c>
      <c r="E333" s="8" t="s">
        <v>284</v>
      </c>
      <c r="F333" s="11">
        <v>18</v>
      </c>
      <c r="G333" s="11">
        <v>20</v>
      </c>
      <c r="H333" s="11">
        <f>G333-F333</f>
        <v>2</v>
      </c>
      <c r="I333" s="52">
        <f>H333/F333</f>
        <v>0.1111111111111111</v>
      </c>
      <c r="J333" s="11">
        <v>8</v>
      </c>
      <c r="K333" s="11">
        <v>4</v>
      </c>
      <c r="L333" s="14">
        <f>IFERROR(K333/J333,"0%")</f>
        <v>0.5</v>
      </c>
      <c r="M333" s="8">
        <v>7</v>
      </c>
      <c r="N333" s="12">
        <f>M333/G333</f>
        <v>0.35</v>
      </c>
      <c r="O333" s="8">
        <v>14</v>
      </c>
      <c r="P333" s="12">
        <f>O333/G333</f>
        <v>0.7</v>
      </c>
      <c r="Q333" s="8">
        <v>12</v>
      </c>
      <c r="R333" s="12">
        <f>Q333/G333</f>
        <v>0.6</v>
      </c>
      <c r="S333" s="8">
        <v>6</v>
      </c>
      <c r="T333" s="8">
        <v>0</v>
      </c>
      <c r="U333" s="8">
        <v>0</v>
      </c>
      <c r="V333" s="8"/>
      <c r="W333" s="8">
        <v>0</v>
      </c>
      <c r="X333" s="8">
        <v>0</v>
      </c>
      <c r="Y333" s="17">
        <f>IF(T333&gt;0,"YES",T333)</f>
        <v>0</v>
      </c>
      <c r="Z333" s="17">
        <f>IF(U333&gt;0,"YES",U333)</f>
        <v>0</v>
      </c>
      <c r="AA333" s="17">
        <f>IF(V333&gt;0,"YES",V333)</f>
        <v>0</v>
      </c>
      <c r="AB333" s="17">
        <f>IF(W333&gt;0,"YES",W333)</f>
        <v>0</v>
      </c>
      <c r="AC333" s="17">
        <f>IF(X333&gt;0,"YES",X333)</f>
        <v>0</v>
      </c>
      <c r="AD333" s="8">
        <v>13</v>
      </c>
      <c r="AE333" s="12">
        <f>AD333/G333</f>
        <v>0.65</v>
      </c>
      <c r="AF333" s="19">
        <f>IF(G333&gt;=35,1,0)</f>
        <v>0</v>
      </c>
      <c r="AG333" s="19">
        <f>IF(OR(I333&gt;=0.095,H333&gt;=10),1,0)</f>
        <v>1</v>
      </c>
      <c r="AH333" s="19">
        <f>IF(L333&gt;=0.495,1,0)</f>
        <v>1</v>
      </c>
      <c r="AI333" s="19">
        <f>IF(N333&gt;=0.395,1,0)</f>
        <v>0</v>
      </c>
      <c r="AJ333" s="19">
        <f>IF(P333&gt;=0.695,1,0)</f>
        <v>1</v>
      </c>
      <c r="AK333" s="19">
        <f>IF(R333&gt;=0.495,1,0)</f>
        <v>1</v>
      </c>
      <c r="AL333" s="19">
        <f>IF(S333&gt;=3,1,0)</f>
        <v>1</v>
      </c>
      <c r="AM333" s="8">
        <f>IF(OR(Y333="YES",Z333="YES",AA333="YES"),1,0)</f>
        <v>0</v>
      </c>
      <c r="AN333" s="8">
        <f>IF(OR(AB333="YES",AC333="YES"),1,0)</f>
        <v>0</v>
      </c>
      <c r="AO333" s="8">
        <f>IF(AE333&gt;=0.59,1,0)</f>
        <v>1</v>
      </c>
      <c r="AP333" s="8">
        <f>SUM(AF333:AO333)</f>
        <v>6</v>
      </c>
    </row>
    <row r="334" spans="1:42" x14ac:dyDescent="0.25">
      <c r="A334" s="8" t="s">
        <v>2091</v>
      </c>
      <c r="B334" s="8" t="s">
        <v>2105</v>
      </c>
      <c r="C334" s="9" t="s">
        <v>2106</v>
      </c>
      <c r="D334" s="10" t="s">
        <v>289</v>
      </c>
      <c r="E334" s="8" t="s">
        <v>290</v>
      </c>
      <c r="F334" s="11">
        <v>31</v>
      </c>
      <c r="G334" s="11">
        <v>40</v>
      </c>
      <c r="H334" s="11">
        <f>G334-F334</f>
        <v>9</v>
      </c>
      <c r="I334" s="52">
        <f>H334/F334</f>
        <v>0.29032258064516131</v>
      </c>
      <c r="J334" s="11">
        <v>15</v>
      </c>
      <c r="K334" s="11">
        <v>11</v>
      </c>
      <c r="L334" s="14">
        <f>IFERROR(K334/J334,"0%")</f>
        <v>0.73333333333333328</v>
      </c>
      <c r="M334" s="8">
        <v>17</v>
      </c>
      <c r="N334" s="12">
        <f>M334/G334</f>
        <v>0.42499999999999999</v>
      </c>
      <c r="O334" s="8">
        <v>32</v>
      </c>
      <c r="P334" s="12">
        <f>O334/G334</f>
        <v>0.8</v>
      </c>
      <c r="Q334" s="8">
        <v>25</v>
      </c>
      <c r="R334" s="12">
        <f>Q334/G334</f>
        <v>0.625</v>
      </c>
      <c r="S334" s="8">
        <v>6</v>
      </c>
      <c r="T334" s="8">
        <v>0</v>
      </c>
      <c r="U334" s="8">
        <v>0</v>
      </c>
      <c r="V334" s="8"/>
      <c r="W334" s="8">
        <v>0</v>
      </c>
      <c r="X334" s="8">
        <v>1</v>
      </c>
      <c r="Y334" s="17">
        <f>IF(T334&gt;0,"YES",T334)</f>
        <v>0</v>
      </c>
      <c r="Z334" s="17">
        <f>IF(U334&gt;0,"YES",U334)</f>
        <v>0</v>
      </c>
      <c r="AA334" s="17">
        <f>IF(V334&gt;0,"YES",V334)</f>
        <v>0</v>
      </c>
      <c r="AB334" s="17">
        <f>IF(W334&gt;0,"YES",W334)</f>
        <v>0</v>
      </c>
      <c r="AC334" s="17" t="str">
        <f>IF(X334&gt;0,"YES",X334)</f>
        <v>YES</v>
      </c>
      <c r="AD334" s="8">
        <v>26</v>
      </c>
      <c r="AE334" s="12">
        <f>AD334/G334</f>
        <v>0.65</v>
      </c>
      <c r="AF334" s="19">
        <f>IF(G334&gt;=35,1,0)</f>
        <v>1</v>
      </c>
      <c r="AG334" s="19">
        <f>IF(OR(I334&gt;=0.095,H334&gt;=10),1,0)</f>
        <v>1</v>
      </c>
      <c r="AH334" s="19">
        <f>IF(L334&gt;=0.495,1,0)</f>
        <v>1</v>
      </c>
      <c r="AI334" s="19">
        <f>IF(N334&gt;=0.395,1,0)</f>
        <v>1</v>
      </c>
      <c r="AJ334" s="19">
        <f>IF(P334&gt;=0.695,1,0)</f>
        <v>1</v>
      </c>
      <c r="AK334" s="19">
        <f>IF(R334&gt;=0.495,1,0)</f>
        <v>1</v>
      </c>
      <c r="AL334" s="19">
        <f>IF(S334&gt;=3,1,0)</f>
        <v>1</v>
      </c>
      <c r="AM334" s="8">
        <f>IF(OR(Y334="YES",Z334="YES",AA334="YES"),1,0)</f>
        <v>0</v>
      </c>
      <c r="AN334" s="8">
        <f>IF(OR(AB334="YES",AC334="YES"),1,0)</f>
        <v>1</v>
      </c>
      <c r="AO334" s="8">
        <f>IF(AE334&gt;=0.59,1,0)</f>
        <v>1</v>
      </c>
      <c r="AP334" s="8">
        <f>SUM(AF334:AO334)</f>
        <v>9</v>
      </c>
    </row>
    <row r="335" spans="1:42" x14ac:dyDescent="0.25">
      <c r="A335" s="8" t="s">
        <v>2091</v>
      </c>
      <c r="B335" s="8" t="s">
        <v>2105</v>
      </c>
      <c r="C335" s="9" t="s">
        <v>2107</v>
      </c>
      <c r="D335" s="10" t="s">
        <v>291</v>
      </c>
      <c r="E335" s="8" t="s">
        <v>292</v>
      </c>
      <c r="F335" s="11">
        <v>37</v>
      </c>
      <c r="G335" s="11">
        <v>34</v>
      </c>
      <c r="H335" s="11">
        <f>G335-F335</f>
        <v>-3</v>
      </c>
      <c r="I335" s="52">
        <f>H335/F335</f>
        <v>-8.1081081081081086E-2</v>
      </c>
      <c r="J335" s="11">
        <v>11</v>
      </c>
      <c r="K335" s="11">
        <v>5</v>
      </c>
      <c r="L335" s="14">
        <f>IFERROR(K335/J335,"0%")</f>
        <v>0.45454545454545453</v>
      </c>
      <c r="M335" s="8">
        <v>21</v>
      </c>
      <c r="N335" s="12">
        <f>M335/G335</f>
        <v>0.61764705882352944</v>
      </c>
      <c r="O335" s="8">
        <v>27</v>
      </c>
      <c r="P335" s="12">
        <f>O335/G335</f>
        <v>0.79411764705882348</v>
      </c>
      <c r="Q335" s="8">
        <v>24</v>
      </c>
      <c r="R335" s="12">
        <f>Q335/G335</f>
        <v>0.70588235294117652</v>
      </c>
      <c r="S335" s="8">
        <v>4</v>
      </c>
      <c r="T335" s="8">
        <v>0</v>
      </c>
      <c r="U335" s="8">
        <v>1</v>
      </c>
      <c r="V335" s="8"/>
      <c r="W335" s="8">
        <v>0</v>
      </c>
      <c r="X335" s="8">
        <v>0</v>
      </c>
      <c r="Y335" s="17">
        <f>IF(T335&gt;0,"YES",T335)</f>
        <v>0</v>
      </c>
      <c r="Z335" s="17" t="str">
        <f>IF(U335&gt;0,"YES",U335)</f>
        <v>YES</v>
      </c>
      <c r="AA335" s="17">
        <f>IF(V335&gt;0,"YES",V335)</f>
        <v>0</v>
      </c>
      <c r="AB335" s="17">
        <f>IF(W335&gt;0,"YES",W335)</f>
        <v>0</v>
      </c>
      <c r="AC335" s="17">
        <f>IF(X335&gt;0,"YES",X335)</f>
        <v>0</v>
      </c>
      <c r="AD335" s="8">
        <v>22</v>
      </c>
      <c r="AE335" s="12">
        <f>AD335/G335</f>
        <v>0.6470588235294118</v>
      </c>
      <c r="AF335" s="19">
        <f>IF(G335&gt;=35,1,0)</f>
        <v>0</v>
      </c>
      <c r="AG335" s="19">
        <f>IF(OR(I335&gt;=0.095,H335&gt;=10),1,0)</f>
        <v>0</v>
      </c>
      <c r="AH335" s="19">
        <f>IF(L335&gt;=0.495,1,0)</f>
        <v>0</v>
      </c>
      <c r="AI335" s="19">
        <f>IF(N335&gt;=0.395,1,0)</f>
        <v>1</v>
      </c>
      <c r="AJ335" s="19">
        <f>IF(P335&gt;=0.695,1,0)</f>
        <v>1</v>
      </c>
      <c r="AK335" s="19">
        <f>IF(R335&gt;=0.495,1,0)</f>
        <v>1</v>
      </c>
      <c r="AL335" s="19">
        <f>IF(S335&gt;=3,1,0)</f>
        <v>1</v>
      </c>
      <c r="AM335" s="8">
        <f>IF(OR(Y335="YES",Z335="YES",AA335="YES"),1,0)</f>
        <v>1</v>
      </c>
      <c r="AN335" s="8">
        <f>IF(OR(AB335="YES",AC335="YES"),1,0)</f>
        <v>0</v>
      </c>
      <c r="AO335" s="8">
        <f>IF(AE335&gt;=0.59,1,0)</f>
        <v>1</v>
      </c>
      <c r="AP335" s="8">
        <f>SUM(AF335:AO335)</f>
        <v>6</v>
      </c>
    </row>
    <row r="336" spans="1:42" x14ac:dyDescent="0.25">
      <c r="A336" s="8" t="s">
        <v>2091</v>
      </c>
      <c r="B336" s="8" t="s">
        <v>2105</v>
      </c>
      <c r="C336" s="9" t="s">
        <v>2108</v>
      </c>
      <c r="D336" s="10" t="s">
        <v>293</v>
      </c>
      <c r="E336" s="8" t="s">
        <v>294</v>
      </c>
      <c r="F336" s="11">
        <v>58</v>
      </c>
      <c r="G336" s="11">
        <v>86</v>
      </c>
      <c r="H336" s="11">
        <f>G336-F336</f>
        <v>28</v>
      </c>
      <c r="I336" s="52">
        <f>H336/F336</f>
        <v>0.48275862068965519</v>
      </c>
      <c r="J336" s="11">
        <v>30</v>
      </c>
      <c r="K336" s="11">
        <v>16</v>
      </c>
      <c r="L336" s="14">
        <f>IFERROR(K336/J336,"0%")</f>
        <v>0.53333333333333333</v>
      </c>
      <c r="M336" s="8">
        <v>19</v>
      </c>
      <c r="N336" s="12">
        <f>M336/G336</f>
        <v>0.22093023255813954</v>
      </c>
      <c r="O336" s="8">
        <v>48</v>
      </c>
      <c r="P336" s="12">
        <f>O336/G336</f>
        <v>0.55813953488372092</v>
      </c>
      <c r="Q336" s="8">
        <v>38</v>
      </c>
      <c r="R336" s="12">
        <f>Q336/G336</f>
        <v>0.44186046511627908</v>
      </c>
      <c r="S336" s="8">
        <v>8</v>
      </c>
      <c r="T336" s="8">
        <v>0</v>
      </c>
      <c r="U336" s="8">
        <v>0</v>
      </c>
      <c r="V336" s="8"/>
      <c r="W336" s="8">
        <v>1</v>
      </c>
      <c r="X336" s="8">
        <v>1</v>
      </c>
      <c r="Y336" s="17">
        <f>IF(T336&gt;0,"YES",T336)</f>
        <v>0</v>
      </c>
      <c r="Z336" s="17">
        <f>IF(U336&gt;0,"YES",U336)</f>
        <v>0</v>
      </c>
      <c r="AA336" s="17">
        <f>IF(V336&gt;0,"YES",V336)</f>
        <v>0</v>
      </c>
      <c r="AB336" s="17" t="str">
        <f>IF(W336&gt;0,"YES",W336)</f>
        <v>YES</v>
      </c>
      <c r="AC336" s="17" t="str">
        <f>IF(X336&gt;0,"YES",X336)</f>
        <v>YES</v>
      </c>
      <c r="AD336" s="8">
        <v>58</v>
      </c>
      <c r="AE336" s="12">
        <f>AD336/G336</f>
        <v>0.67441860465116277</v>
      </c>
      <c r="AF336" s="19">
        <f>IF(G336&gt;=35,1,0)</f>
        <v>1</v>
      </c>
      <c r="AG336" s="19">
        <f>IF(OR(I336&gt;=0.095,H336&gt;=10),1,0)</f>
        <v>1</v>
      </c>
      <c r="AH336" s="19">
        <f>IF(L336&gt;=0.495,1,0)</f>
        <v>1</v>
      </c>
      <c r="AI336" s="19">
        <f>IF(N336&gt;=0.395,1,0)</f>
        <v>0</v>
      </c>
      <c r="AJ336" s="19">
        <f>IF(P336&gt;=0.695,1,0)</f>
        <v>0</v>
      </c>
      <c r="AK336" s="19">
        <f>IF(R336&gt;=0.495,1,0)</f>
        <v>0</v>
      </c>
      <c r="AL336" s="19">
        <f>IF(S336&gt;=3,1,0)</f>
        <v>1</v>
      </c>
      <c r="AM336" s="8">
        <f>IF(OR(Y336="YES",Z336="YES",AA336="YES"),1,0)</f>
        <v>0</v>
      </c>
      <c r="AN336" s="8">
        <f>IF(OR(AB336="YES",AC336="YES"),1,0)</f>
        <v>1</v>
      </c>
      <c r="AO336" s="8">
        <f>IF(AE336&gt;=0.59,1,0)</f>
        <v>1</v>
      </c>
      <c r="AP336" s="8">
        <f>SUM(AF336:AO336)</f>
        <v>6</v>
      </c>
    </row>
    <row r="337" spans="1:42" x14ac:dyDescent="0.25">
      <c r="A337" s="8" t="s">
        <v>2091</v>
      </c>
      <c r="B337" s="8" t="s">
        <v>2105</v>
      </c>
      <c r="C337" s="9" t="s">
        <v>2013</v>
      </c>
      <c r="D337" s="10" t="s">
        <v>297</v>
      </c>
      <c r="E337" s="8" t="s">
        <v>298</v>
      </c>
      <c r="F337" s="11">
        <v>39</v>
      </c>
      <c r="G337" s="11">
        <v>35</v>
      </c>
      <c r="H337" s="11">
        <f>G337-F337</f>
        <v>-4</v>
      </c>
      <c r="I337" s="52">
        <f>H337/F337</f>
        <v>-0.10256410256410256</v>
      </c>
      <c r="J337" s="11">
        <v>15</v>
      </c>
      <c r="K337" s="11">
        <v>10</v>
      </c>
      <c r="L337" s="14">
        <f>IFERROR(K337/J337,"0%")</f>
        <v>0.66666666666666663</v>
      </c>
      <c r="M337" s="8">
        <v>19</v>
      </c>
      <c r="N337" s="12">
        <f>M337/G337</f>
        <v>0.54285714285714282</v>
      </c>
      <c r="O337" s="8">
        <v>31</v>
      </c>
      <c r="P337" s="12">
        <f>O337/G337</f>
        <v>0.88571428571428568</v>
      </c>
      <c r="Q337" s="8">
        <v>26</v>
      </c>
      <c r="R337" s="12">
        <f>Q337/G337</f>
        <v>0.74285714285714288</v>
      </c>
      <c r="S337" s="8">
        <v>11</v>
      </c>
      <c r="T337" s="8">
        <v>0</v>
      </c>
      <c r="U337" s="8">
        <v>0</v>
      </c>
      <c r="V337" s="8"/>
      <c r="W337" s="8">
        <v>3</v>
      </c>
      <c r="X337" s="8">
        <v>1</v>
      </c>
      <c r="Y337" s="17">
        <f>IF(T337&gt;0,"YES",T337)</f>
        <v>0</v>
      </c>
      <c r="Z337" s="17">
        <f>IF(U337&gt;0,"YES",U337)</f>
        <v>0</v>
      </c>
      <c r="AA337" s="17">
        <f>IF(V337&gt;0,"YES",V337)</f>
        <v>0</v>
      </c>
      <c r="AB337" s="17" t="str">
        <f>IF(W337&gt;0,"YES",W337)</f>
        <v>YES</v>
      </c>
      <c r="AC337" s="17" t="str">
        <f>IF(X337&gt;0,"YES",X337)</f>
        <v>YES</v>
      </c>
      <c r="AD337" s="8">
        <v>27</v>
      </c>
      <c r="AE337" s="12">
        <f>AD337/G337</f>
        <v>0.77142857142857146</v>
      </c>
      <c r="AF337" s="19">
        <f>IF(G337&gt;=35,1,0)</f>
        <v>1</v>
      </c>
      <c r="AG337" s="19">
        <f>IF(OR(I337&gt;=0.095,H337&gt;=10),1,0)</f>
        <v>0</v>
      </c>
      <c r="AH337" s="19">
        <f>IF(L337&gt;=0.495,1,0)</f>
        <v>1</v>
      </c>
      <c r="AI337" s="19">
        <f>IF(N337&gt;=0.395,1,0)</f>
        <v>1</v>
      </c>
      <c r="AJ337" s="19">
        <f>IF(P337&gt;=0.695,1,0)</f>
        <v>1</v>
      </c>
      <c r="AK337" s="19">
        <f>IF(R337&gt;=0.495,1,0)</f>
        <v>1</v>
      </c>
      <c r="AL337" s="19">
        <f>IF(S337&gt;=3,1,0)</f>
        <v>1</v>
      </c>
      <c r="AM337" s="8">
        <f>IF(OR(Y337="YES",Z337="YES",AA337="YES"),1,0)</f>
        <v>0</v>
      </c>
      <c r="AN337" s="8">
        <f>IF(OR(AB337="YES",AC337="YES"),1,0)</f>
        <v>1</v>
      </c>
      <c r="AO337" s="8">
        <f>IF(AE337&gt;=0.59,1,0)</f>
        <v>1</v>
      </c>
      <c r="AP337" s="8">
        <f>SUM(AF337:AO337)</f>
        <v>8</v>
      </c>
    </row>
    <row r="338" spans="1:42" x14ac:dyDescent="0.25">
      <c r="A338" s="8" t="s">
        <v>2091</v>
      </c>
      <c r="B338" s="8" t="s">
        <v>2105</v>
      </c>
      <c r="C338" s="9" t="s">
        <v>2112</v>
      </c>
      <c r="D338" s="10" t="s">
        <v>301</v>
      </c>
      <c r="E338" s="8" t="s">
        <v>302</v>
      </c>
      <c r="F338" s="11">
        <v>24</v>
      </c>
      <c r="G338" s="11">
        <v>26</v>
      </c>
      <c r="H338" s="11">
        <f>G338-F338</f>
        <v>2</v>
      </c>
      <c r="I338" s="52">
        <f>H338/F338</f>
        <v>8.3333333333333329E-2</v>
      </c>
      <c r="J338" s="11">
        <v>12</v>
      </c>
      <c r="K338" s="11">
        <v>10</v>
      </c>
      <c r="L338" s="14">
        <f>IFERROR(K338/J338,"0%")</f>
        <v>0.83333333333333337</v>
      </c>
      <c r="M338" s="8">
        <v>11</v>
      </c>
      <c r="N338" s="12">
        <f>M338/G338</f>
        <v>0.42307692307692307</v>
      </c>
      <c r="O338" s="8">
        <v>20</v>
      </c>
      <c r="P338" s="12">
        <f>O338/G338</f>
        <v>0.76923076923076927</v>
      </c>
      <c r="Q338" s="8">
        <v>13</v>
      </c>
      <c r="R338" s="12">
        <f>Q338/G338</f>
        <v>0.5</v>
      </c>
      <c r="S338" s="8">
        <v>5</v>
      </c>
      <c r="T338" s="8">
        <v>0</v>
      </c>
      <c r="U338" s="8">
        <v>0</v>
      </c>
      <c r="V338" s="8"/>
      <c r="W338" s="8">
        <v>0</v>
      </c>
      <c r="X338" s="8">
        <v>1</v>
      </c>
      <c r="Y338" s="17">
        <f>IF(T338&gt;0,"YES",T338)</f>
        <v>0</v>
      </c>
      <c r="Z338" s="17">
        <f>IF(U338&gt;0,"YES",U338)</f>
        <v>0</v>
      </c>
      <c r="AA338" s="17">
        <f>IF(V338&gt;0,"YES",V338)</f>
        <v>0</v>
      </c>
      <c r="AB338" s="17">
        <f>IF(W338&gt;0,"YES",W338)</f>
        <v>0</v>
      </c>
      <c r="AC338" s="17" t="str">
        <f>IF(X338&gt;0,"YES",X338)</f>
        <v>YES</v>
      </c>
      <c r="AD338" s="8">
        <v>21</v>
      </c>
      <c r="AE338" s="12">
        <f>AD338/G338</f>
        <v>0.80769230769230771</v>
      </c>
      <c r="AF338" s="19">
        <f>IF(G338&gt;=35,1,0)</f>
        <v>0</v>
      </c>
      <c r="AG338" s="19">
        <f>IF(OR(I338&gt;=0.095,H338&gt;=10),1,0)</f>
        <v>0</v>
      </c>
      <c r="AH338" s="19">
        <f>IF(L338&gt;=0.495,1,0)</f>
        <v>1</v>
      </c>
      <c r="AI338" s="19">
        <f>IF(N338&gt;=0.395,1,0)</f>
        <v>1</v>
      </c>
      <c r="AJ338" s="19">
        <f>IF(P338&gt;=0.695,1,0)</f>
        <v>1</v>
      </c>
      <c r="AK338" s="19">
        <f>IF(R338&gt;=0.495,1,0)</f>
        <v>1</v>
      </c>
      <c r="AL338" s="19">
        <f>IF(S338&gt;=3,1,0)</f>
        <v>1</v>
      </c>
      <c r="AM338" s="8">
        <f>IF(OR(Y338="YES",Z338="YES",AA338="YES"),1,0)</f>
        <v>0</v>
      </c>
      <c r="AN338" s="8">
        <f>IF(OR(AB338="YES",AC338="YES"),1,0)</f>
        <v>1</v>
      </c>
      <c r="AO338" s="8">
        <f>IF(AE338&gt;=0.59,1,0)</f>
        <v>1</v>
      </c>
      <c r="AP338" s="8">
        <f>SUM(AF338:AO338)</f>
        <v>7</v>
      </c>
    </row>
    <row r="339" spans="1:42" x14ac:dyDescent="0.25">
      <c r="A339" s="8" t="s">
        <v>2091</v>
      </c>
      <c r="B339" s="8" t="s">
        <v>2105</v>
      </c>
      <c r="C339" s="9" t="s">
        <v>2113</v>
      </c>
      <c r="D339" s="10" t="s">
        <v>303</v>
      </c>
      <c r="E339" s="8" t="s">
        <v>304</v>
      </c>
      <c r="F339" s="11">
        <v>70</v>
      </c>
      <c r="G339" s="11">
        <v>80</v>
      </c>
      <c r="H339" s="11">
        <f>G339-F339</f>
        <v>10</v>
      </c>
      <c r="I339" s="52">
        <f>H339/F339</f>
        <v>0.14285714285714285</v>
      </c>
      <c r="J339" s="11">
        <v>33</v>
      </c>
      <c r="K339" s="11">
        <v>16</v>
      </c>
      <c r="L339" s="14">
        <f>IFERROR(K339/J339,"0%")</f>
        <v>0.48484848484848486</v>
      </c>
      <c r="M339" s="8">
        <v>33</v>
      </c>
      <c r="N339" s="12">
        <f>M339/G339</f>
        <v>0.41249999999999998</v>
      </c>
      <c r="O339" s="8">
        <v>54</v>
      </c>
      <c r="P339" s="12">
        <f>O339/G339</f>
        <v>0.67500000000000004</v>
      </c>
      <c r="Q339" s="8">
        <v>51</v>
      </c>
      <c r="R339" s="12">
        <f>Q339/G339</f>
        <v>0.63749999999999996</v>
      </c>
      <c r="S339" s="8">
        <v>10</v>
      </c>
      <c r="T339" s="8">
        <v>0</v>
      </c>
      <c r="U339" s="8">
        <v>1</v>
      </c>
      <c r="V339" s="8"/>
      <c r="W339" s="8">
        <v>0</v>
      </c>
      <c r="X339" s="8">
        <v>0</v>
      </c>
      <c r="Y339" s="17">
        <f>IF(T339&gt;0,"YES",T339)</f>
        <v>0</v>
      </c>
      <c r="Z339" s="17" t="str">
        <f>IF(U339&gt;0,"YES",U339)</f>
        <v>YES</v>
      </c>
      <c r="AA339" s="17">
        <f>IF(V339&gt;0,"YES",V339)</f>
        <v>0</v>
      </c>
      <c r="AB339" s="17">
        <f>IF(W339&gt;0,"YES",W339)</f>
        <v>0</v>
      </c>
      <c r="AC339" s="17">
        <f>IF(X339&gt;0,"YES",X339)</f>
        <v>0</v>
      </c>
      <c r="AD339" s="8">
        <v>28</v>
      </c>
      <c r="AE339" s="12">
        <f>AD339/G339</f>
        <v>0.35</v>
      </c>
      <c r="AF339" s="19">
        <f>IF(G339&gt;=35,1,0)</f>
        <v>1</v>
      </c>
      <c r="AG339" s="19">
        <f>IF(OR(I339&gt;=0.095,H339&gt;=10),1,0)</f>
        <v>1</v>
      </c>
      <c r="AH339" s="19">
        <f>IF(L339&gt;=0.495,1,0)</f>
        <v>0</v>
      </c>
      <c r="AI339" s="19">
        <f>IF(N339&gt;=0.395,1,0)</f>
        <v>1</v>
      </c>
      <c r="AJ339" s="19">
        <f>IF(P339&gt;=0.695,1,0)</f>
        <v>0</v>
      </c>
      <c r="AK339" s="19">
        <f>IF(R339&gt;=0.495,1,0)</f>
        <v>1</v>
      </c>
      <c r="AL339" s="19">
        <f>IF(S339&gt;=3,1,0)</f>
        <v>1</v>
      </c>
      <c r="AM339" s="8">
        <f>IF(OR(Y339="YES",Z339="YES",AA339="YES"),1,0)</f>
        <v>1</v>
      </c>
      <c r="AN339" s="8">
        <f>IF(OR(AB339="YES",AC339="YES"),1,0)</f>
        <v>0</v>
      </c>
      <c r="AO339" s="8">
        <f>IF(AE339&gt;=0.59,1,0)</f>
        <v>0</v>
      </c>
      <c r="AP339" s="8">
        <f>SUM(AF339:AO339)</f>
        <v>6</v>
      </c>
    </row>
    <row r="340" spans="1:42" x14ac:dyDescent="0.25">
      <c r="A340" s="8" t="s">
        <v>2091</v>
      </c>
      <c r="B340" s="8" t="s">
        <v>2105</v>
      </c>
      <c r="C340" s="9" t="s">
        <v>2114</v>
      </c>
      <c r="D340" s="10" t="s">
        <v>305</v>
      </c>
      <c r="E340" s="8" t="s">
        <v>306</v>
      </c>
      <c r="F340" s="11">
        <v>21</v>
      </c>
      <c r="G340" s="11">
        <v>11</v>
      </c>
      <c r="H340" s="11">
        <f>G340-F340</f>
        <v>-10</v>
      </c>
      <c r="I340" s="52">
        <f>H340/F340</f>
        <v>-0.47619047619047616</v>
      </c>
      <c r="J340" s="11">
        <v>7</v>
      </c>
      <c r="K340" s="11">
        <v>3</v>
      </c>
      <c r="L340" s="14">
        <f>IFERROR(K340/J340,"0%")</f>
        <v>0.42857142857142855</v>
      </c>
      <c r="M340" s="8">
        <v>5</v>
      </c>
      <c r="N340" s="12">
        <f>M340/G340</f>
        <v>0.45454545454545453</v>
      </c>
      <c r="O340" s="8">
        <v>11</v>
      </c>
      <c r="P340" s="12">
        <f>O340/G340</f>
        <v>1</v>
      </c>
      <c r="Q340" s="8">
        <v>8</v>
      </c>
      <c r="R340" s="12">
        <f>Q340/G340</f>
        <v>0.72727272727272729</v>
      </c>
      <c r="S340" s="8">
        <v>0</v>
      </c>
      <c r="T340" s="8">
        <v>0</v>
      </c>
      <c r="U340" s="8">
        <v>1</v>
      </c>
      <c r="V340" s="8"/>
      <c r="W340" s="8">
        <v>1</v>
      </c>
      <c r="X340" s="8">
        <v>0</v>
      </c>
      <c r="Y340" s="17">
        <f>IF(T340&gt;0,"YES",T340)</f>
        <v>0</v>
      </c>
      <c r="Z340" s="17" t="str">
        <f>IF(U340&gt;0,"YES",U340)</f>
        <v>YES</v>
      </c>
      <c r="AA340" s="17">
        <f>IF(V340&gt;0,"YES",V340)</f>
        <v>0</v>
      </c>
      <c r="AB340" s="17" t="str">
        <f>IF(W340&gt;0,"YES",W340)</f>
        <v>YES</v>
      </c>
      <c r="AC340" s="17">
        <f>IF(X340&gt;0,"YES",X340)</f>
        <v>0</v>
      </c>
      <c r="AD340" s="8">
        <v>11</v>
      </c>
      <c r="AE340" s="12">
        <f>AD340/G340</f>
        <v>1</v>
      </c>
      <c r="AF340" s="19">
        <f>IF(G340&gt;=35,1,0)</f>
        <v>0</v>
      </c>
      <c r="AG340" s="19">
        <f>IF(OR(I340&gt;=0.095,H340&gt;=10),1,0)</f>
        <v>0</v>
      </c>
      <c r="AH340" s="19">
        <f>IF(L340&gt;=0.495,1,0)</f>
        <v>0</v>
      </c>
      <c r="AI340" s="19">
        <f>IF(N340&gt;=0.395,1,0)</f>
        <v>1</v>
      </c>
      <c r="AJ340" s="19">
        <f>IF(P340&gt;=0.695,1,0)</f>
        <v>1</v>
      </c>
      <c r="AK340" s="19">
        <f>IF(R340&gt;=0.495,1,0)</f>
        <v>1</v>
      </c>
      <c r="AL340" s="19">
        <f>IF(S340&gt;=3,1,0)</f>
        <v>0</v>
      </c>
      <c r="AM340" s="8">
        <f>IF(OR(Y340="YES",Z340="YES",AA340="YES"),1,0)</f>
        <v>1</v>
      </c>
      <c r="AN340" s="8">
        <f>IF(OR(AB340="YES",AC340="YES"),1,0)</f>
        <v>1</v>
      </c>
      <c r="AO340" s="8">
        <f>IF(AE340&gt;=0.59,1,0)</f>
        <v>1</v>
      </c>
      <c r="AP340" s="8">
        <f>SUM(AF340:AO340)</f>
        <v>6</v>
      </c>
    </row>
    <row r="341" spans="1:42" x14ac:dyDescent="0.25">
      <c r="A341" s="8" t="s">
        <v>2091</v>
      </c>
      <c r="B341" s="8" t="s">
        <v>2105</v>
      </c>
      <c r="C341" s="9" t="s">
        <v>2115</v>
      </c>
      <c r="D341" s="10" t="s">
        <v>309</v>
      </c>
      <c r="E341" s="8" t="s">
        <v>310</v>
      </c>
      <c r="F341" s="11">
        <v>58</v>
      </c>
      <c r="G341" s="11">
        <v>59</v>
      </c>
      <c r="H341" s="11">
        <f>G341-F341</f>
        <v>1</v>
      </c>
      <c r="I341" s="52">
        <f>H341/F341</f>
        <v>1.7241379310344827E-2</v>
      </c>
      <c r="J341" s="11">
        <v>20</v>
      </c>
      <c r="K341" s="11">
        <v>10</v>
      </c>
      <c r="L341" s="14">
        <f>IFERROR(K341/J341,"0%")</f>
        <v>0.5</v>
      </c>
      <c r="M341" s="8">
        <v>34</v>
      </c>
      <c r="N341" s="12">
        <f>M341/G341</f>
        <v>0.57627118644067798</v>
      </c>
      <c r="O341" s="8">
        <v>38</v>
      </c>
      <c r="P341" s="12">
        <f>O341/G341</f>
        <v>0.64406779661016944</v>
      </c>
      <c r="Q341" s="8">
        <v>31</v>
      </c>
      <c r="R341" s="12">
        <f>Q341/G341</f>
        <v>0.52542372881355937</v>
      </c>
      <c r="S341" s="8">
        <v>11</v>
      </c>
      <c r="T341" s="8">
        <v>0</v>
      </c>
      <c r="U341" s="8">
        <v>1</v>
      </c>
      <c r="V341" s="8"/>
      <c r="W341" s="8">
        <v>6</v>
      </c>
      <c r="X341" s="8">
        <v>1</v>
      </c>
      <c r="Y341" s="17">
        <f>IF(T341&gt;0,"YES",T341)</f>
        <v>0</v>
      </c>
      <c r="Z341" s="17" t="str">
        <f>IF(U341&gt;0,"YES",U341)</f>
        <v>YES</v>
      </c>
      <c r="AA341" s="17">
        <f>IF(V341&gt;0,"YES",V341)</f>
        <v>0</v>
      </c>
      <c r="AB341" s="17" t="str">
        <f>IF(W341&gt;0,"YES",W341)</f>
        <v>YES</v>
      </c>
      <c r="AC341" s="17" t="str">
        <f>IF(X341&gt;0,"YES",X341)</f>
        <v>YES</v>
      </c>
      <c r="AD341" s="8">
        <v>34</v>
      </c>
      <c r="AE341" s="12">
        <f>AD341/G341</f>
        <v>0.57627118644067798</v>
      </c>
      <c r="AF341" s="19">
        <f>IF(G341&gt;=35,1,0)</f>
        <v>1</v>
      </c>
      <c r="AG341" s="19">
        <f>IF(OR(I341&gt;=0.095,H341&gt;=10),1,0)</f>
        <v>0</v>
      </c>
      <c r="AH341" s="19">
        <f>IF(L341&gt;=0.495,1,0)</f>
        <v>1</v>
      </c>
      <c r="AI341" s="19">
        <f>IF(N341&gt;=0.395,1,0)</f>
        <v>1</v>
      </c>
      <c r="AJ341" s="19">
        <f>IF(P341&gt;=0.695,1,0)</f>
        <v>0</v>
      </c>
      <c r="AK341" s="19">
        <f>IF(R341&gt;=0.495,1,0)</f>
        <v>1</v>
      </c>
      <c r="AL341" s="19">
        <f>IF(S341&gt;=3,1,0)</f>
        <v>1</v>
      </c>
      <c r="AM341" s="8">
        <f>IF(OR(Y341="YES",Z341="YES",AA341="YES"),1,0)</f>
        <v>1</v>
      </c>
      <c r="AN341" s="8">
        <f>IF(OR(AB341="YES",AC341="YES"),1,0)</f>
        <v>1</v>
      </c>
      <c r="AO341" s="8">
        <f>IF(AE341&gt;=0.59,1,0)</f>
        <v>0</v>
      </c>
      <c r="AP341" s="8">
        <f>SUM(AF341:AO341)</f>
        <v>7</v>
      </c>
    </row>
    <row r="342" spans="1:42" hidden="1" x14ac:dyDescent="0.25">
      <c r="A342" s="8" t="s">
        <v>2091</v>
      </c>
      <c r="B342" s="8" t="s">
        <v>2105</v>
      </c>
      <c r="C342" s="9" t="s">
        <v>1956</v>
      </c>
      <c r="D342" s="10" t="s">
        <v>273</v>
      </c>
      <c r="E342" s="8" t="s">
        <v>274</v>
      </c>
      <c r="F342" s="11">
        <v>42</v>
      </c>
      <c r="G342" s="11">
        <v>46</v>
      </c>
      <c r="H342" s="11">
        <f>G342-F342</f>
        <v>4</v>
      </c>
      <c r="I342" s="52">
        <f>H342/F342</f>
        <v>9.5238095238095233E-2</v>
      </c>
      <c r="J342" s="11">
        <v>11</v>
      </c>
      <c r="K342" s="11">
        <v>4</v>
      </c>
      <c r="L342" s="14">
        <f>IFERROR(K342/J342,"0%")</f>
        <v>0.36363636363636365</v>
      </c>
      <c r="M342" s="8">
        <v>17</v>
      </c>
      <c r="N342" s="12">
        <f>M342/G342</f>
        <v>0.36956521739130432</v>
      </c>
      <c r="O342" s="8">
        <v>27</v>
      </c>
      <c r="P342" s="12">
        <f>O342/G342</f>
        <v>0.58695652173913049</v>
      </c>
      <c r="Q342" s="8">
        <v>23</v>
      </c>
      <c r="R342" s="12">
        <f>Q342/G342</f>
        <v>0.5</v>
      </c>
      <c r="S342" s="8">
        <v>3</v>
      </c>
      <c r="T342" s="8">
        <v>0</v>
      </c>
      <c r="U342" s="8">
        <v>0</v>
      </c>
      <c r="V342" s="8"/>
      <c r="W342" s="8">
        <v>0</v>
      </c>
      <c r="X342" s="8">
        <v>0</v>
      </c>
      <c r="Y342" s="17">
        <f>IF(T342&gt;0,"YES",T342)</f>
        <v>0</v>
      </c>
      <c r="Z342" s="17">
        <f>IF(U342&gt;0,"YES",U342)</f>
        <v>0</v>
      </c>
      <c r="AA342" s="17">
        <f>IF(V342&gt;0,"YES",V342)</f>
        <v>0</v>
      </c>
      <c r="AB342" s="17">
        <f>IF(W342&gt;0,"YES",W342)</f>
        <v>0</v>
      </c>
      <c r="AC342" s="17">
        <f>IF(X342&gt;0,"YES",X342)</f>
        <v>0</v>
      </c>
      <c r="AD342" s="8">
        <v>22</v>
      </c>
      <c r="AE342" s="12">
        <f>AD342/G342</f>
        <v>0.47826086956521741</v>
      </c>
      <c r="AF342" s="19">
        <f>IF(G342&gt;=35,1,0)</f>
        <v>1</v>
      </c>
      <c r="AG342" s="19">
        <f>IF(OR(I342&gt;=0.095,H342&gt;=10),1,0)</f>
        <v>1</v>
      </c>
      <c r="AH342" s="19">
        <f>IF(L342&gt;=0.495,1,0)</f>
        <v>0</v>
      </c>
      <c r="AI342" s="19">
        <f>IF(N342&gt;=0.395,1,0)</f>
        <v>0</v>
      </c>
      <c r="AJ342" s="19">
        <f>IF(P342&gt;=0.695,1,0)</f>
        <v>0</v>
      </c>
      <c r="AK342" s="19">
        <f>IF(R342&gt;=0.495,1,0)</f>
        <v>1</v>
      </c>
      <c r="AL342" s="19">
        <f>IF(S342&gt;=3,1,0)</f>
        <v>1</v>
      </c>
      <c r="AM342" s="8">
        <f>IF(OR(Y342="YES",Z342="YES",AA342="YES"),1,0)</f>
        <v>0</v>
      </c>
      <c r="AN342" s="8">
        <f>IF(OR(AB342="YES",AC342="YES"),1,0)</f>
        <v>0</v>
      </c>
      <c r="AO342" s="8">
        <f>IF(AE342&gt;=0.59,1,0)</f>
        <v>0</v>
      </c>
      <c r="AP342" s="8">
        <f>SUM(AF342:AO342)</f>
        <v>4</v>
      </c>
    </row>
    <row r="343" spans="1:42" hidden="1" x14ac:dyDescent="0.25">
      <c r="A343" s="8" t="s">
        <v>2091</v>
      </c>
      <c r="B343" s="8" t="s">
        <v>2105</v>
      </c>
      <c r="C343" s="9" t="s">
        <v>2078</v>
      </c>
      <c r="D343" s="10" t="s">
        <v>317</v>
      </c>
      <c r="E343" s="8" t="s">
        <v>318</v>
      </c>
      <c r="F343" s="11">
        <v>45</v>
      </c>
      <c r="G343" s="11">
        <v>35</v>
      </c>
      <c r="H343" s="11">
        <f>G343-F343</f>
        <v>-10</v>
      </c>
      <c r="I343" s="52">
        <f>H343/F343</f>
        <v>-0.22222222222222221</v>
      </c>
      <c r="J343" s="11">
        <v>37</v>
      </c>
      <c r="K343" s="11">
        <v>13</v>
      </c>
      <c r="L343" s="14">
        <f>IFERROR(K343/J343,"0%")</f>
        <v>0.35135135135135137</v>
      </c>
      <c r="M343" s="8">
        <v>2</v>
      </c>
      <c r="N343" s="12">
        <f>M343/G343</f>
        <v>5.7142857142857141E-2</v>
      </c>
      <c r="O343" s="8">
        <v>17</v>
      </c>
      <c r="P343" s="12">
        <f>O343/G343</f>
        <v>0.48571428571428571</v>
      </c>
      <c r="Q343" s="8">
        <v>3</v>
      </c>
      <c r="R343" s="12">
        <f>Q343/G343</f>
        <v>8.5714285714285715E-2</v>
      </c>
      <c r="S343" s="8">
        <v>3</v>
      </c>
      <c r="T343" s="8">
        <v>0</v>
      </c>
      <c r="U343" s="8">
        <v>0</v>
      </c>
      <c r="V343" s="8"/>
      <c r="W343" s="8">
        <v>0</v>
      </c>
      <c r="X343" s="8">
        <v>0</v>
      </c>
      <c r="Y343" s="17">
        <f>IF(T343&gt;0,"YES",T343)</f>
        <v>0</v>
      </c>
      <c r="Z343" s="17">
        <f>IF(U343&gt;0,"YES",U343)</f>
        <v>0</v>
      </c>
      <c r="AA343" s="17">
        <f>IF(V343&gt;0,"YES",V343)</f>
        <v>0</v>
      </c>
      <c r="AB343" s="17">
        <f>IF(W343&gt;0,"YES",W343)</f>
        <v>0</v>
      </c>
      <c r="AC343" s="17">
        <f>IF(X343&gt;0,"YES",X343)</f>
        <v>0</v>
      </c>
      <c r="AD343" s="8">
        <v>0</v>
      </c>
      <c r="AE343" s="12">
        <f>AD343/G343</f>
        <v>0</v>
      </c>
      <c r="AF343" s="19">
        <f>IF(G343&gt;=35,1,0)</f>
        <v>1</v>
      </c>
      <c r="AG343" s="19">
        <f>IF(OR(I343&gt;=0.095,H343&gt;=10),1,0)</f>
        <v>0</v>
      </c>
      <c r="AH343" s="19">
        <f>IF(L343&gt;=0.495,1,0)</f>
        <v>0</v>
      </c>
      <c r="AI343" s="19">
        <f>IF(N343&gt;=0.395,1,0)</f>
        <v>0</v>
      </c>
      <c r="AJ343" s="19">
        <f>IF(P343&gt;=0.695,1,0)</f>
        <v>0</v>
      </c>
      <c r="AK343" s="19">
        <f>IF(R343&gt;=0.495,1,0)</f>
        <v>0</v>
      </c>
      <c r="AL343" s="19">
        <f>IF(S343&gt;=3,1,0)</f>
        <v>1</v>
      </c>
      <c r="AM343" s="8">
        <f>IF(OR(Y343="YES",Z343="YES",AA343="YES"),1,0)</f>
        <v>0</v>
      </c>
      <c r="AN343" s="8">
        <f>IF(OR(AB343="YES",AC343="YES"),1,0)</f>
        <v>0</v>
      </c>
      <c r="AO343" s="8">
        <f>IF(AE343&gt;=0.59,1,0)</f>
        <v>0</v>
      </c>
      <c r="AP343" s="8">
        <f>SUM(AF343:AO343)</f>
        <v>2</v>
      </c>
    </row>
    <row r="344" spans="1:42" hidden="1" x14ac:dyDescent="0.25">
      <c r="A344" s="8" t="s">
        <v>2091</v>
      </c>
      <c r="B344" s="8" t="s">
        <v>2105</v>
      </c>
      <c r="C344" s="9" t="s">
        <v>1990</v>
      </c>
      <c r="D344" s="10" t="s">
        <v>307</v>
      </c>
      <c r="E344" s="8" t="s">
        <v>308</v>
      </c>
      <c r="F344" s="11">
        <v>25</v>
      </c>
      <c r="G344" s="11">
        <v>29</v>
      </c>
      <c r="H344" s="11">
        <f>G344-F344</f>
        <v>4</v>
      </c>
      <c r="I344" s="52">
        <f>H344/F344</f>
        <v>0.16</v>
      </c>
      <c r="J344" s="11">
        <v>9</v>
      </c>
      <c r="K344" s="11">
        <v>4</v>
      </c>
      <c r="L344" s="14">
        <f>IFERROR(K344/J344,"0%")</f>
        <v>0.44444444444444442</v>
      </c>
      <c r="M344" s="8">
        <v>13</v>
      </c>
      <c r="N344" s="12">
        <f>M344/G344</f>
        <v>0.44827586206896552</v>
      </c>
      <c r="O344" s="8">
        <v>20</v>
      </c>
      <c r="P344" s="48">
        <f>O344/G344</f>
        <v>0.68965517241379315</v>
      </c>
      <c r="Q344" s="8">
        <v>11</v>
      </c>
      <c r="R344" s="12">
        <f>Q344/G344</f>
        <v>0.37931034482758619</v>
      </c>
      <c r="S344" s="8">
        <v>6</v>
      </c>
      <c r="T344" s="8">
        <v>0</v>
      </c>
      <c r="U344" s="8">
        <v>0</v>
      </c>
      <c r="V344" s="8"/>
      <c r="W344" s="8">
        <v>0</v>
      </c>
      <c r="X344" s="8">
        <v>0</v>
      </c>
      <c r="Y344" s="17">
        <f>IF(T344&gt;0,"YES",T344)</f>
        <v>0</v>
      </c>
      <c r="Z344" s="17">
        <f>IF(U344&gt;0,"YES",U344)</f>
        <v>0</v>
      </c>
      <c r="AA344" s="17">
        <f>IF(V344&gt;0,"YES",V344)</f>
        <v>0</v>
      </c>
      <c r="AB344" s="17">
        <f>IF(W344&gt;0,"YES",W344)</f>
        <v>0</v>
      </c>
      <c r="AC344" s="17">
        <f>IF(X344&gt;0,"YES",X344)</f>
        <v>0</v>
      </c>
      <c r="AD344" s="8">
        <v>8</v>
      </c>
      <c r="AE344" s="12">
        <f>AD344/G344</f>
        <v>0.27586206896551724</v>
      </c>
      <c r="AF344" s="19">
        <f>IF(G344&gt;=35,1,0)</f>
        <v>0</v>
      </c>
      <c r="AG344" s="19">
        <f>IF(OR(I344&gt;=0.095,H344&gt;=10),1,0)</f>
        <v>1</v>
      </c>
      <c r="AH344" s="19">
        <f>IF(L344&gt;=0.495,1,0)</f>
        <v>0</v>
      </c>
      <c r="AI344" s="19">
        <f>IF(N344&gt;=0.395,1,0)</f>
        <v>1</v>
      </c>
      <c r="AJ344" s="19">
        <f>IF(P344&gt;=0.69,1,0)</f>
        <v>0</v>
      </c>
      <c r="AK344" s="19">
        <f>IF(R344&gt;=0.495,1,0)</f>
        <v>0</v>
      </c>
      <c r="AL344" s="19">
        <f>IF(S344&gt;=3,1,0)</f>
        <v>1</v>
      </c>
      <c r="AM344" s="8">
        <f>IF(OR(Y344="YES",Z344="YES",AA344="YES"),1,0)</f>
        <v>0</v>
      </c>
      <c r="AN344" s="8">
        <f>IF(OR(AB344="YES",AC344="YES"),1,0)</f>
        <v>0</v>
      </c>
      <c r="AO344" s="8">
        <f>IF(AE344&gt;=0.59,1,0)</f>
        <v>0</v>
      </c>
      <c r="AP344" s="8">
        <f>SUM(AF344:AO344)</f>
        <v>3</v>
      </c>
    </row>
    <row r="345" spans="1:42" hidden="1" x14ac:dyDescent="0.25">
      <c r="A345" s="8" t="s">
        <v>2091</v>
      </c>
      <c r="B345" s="8" t="s">
        <v>2105</v>
      </c>
      <c r="C345" s="9" t="s">
        <v>2109</v>
      </c>
      <c r="D345" s="10" t="s">
        <v>295</v>
      </c>
      <c r="E345" s="8" t="s">
        <v>296</v>
      </c>
      <c r="F345" s="11">
        <v>28</v>
      </c>
      <c r="G345" s="11">
        <v>24</v>
      </c>
      <c r="H345" s="11">
        <f>G345-F345</f>
        <v>-4</v>
      </c>
      <c r="I345" s="52">
        <f>H345/F345</f>
        <v>-0.14285714285714285</v>
      </c>
      <c r="J345" s="11">
        <v>6</v>
      </c>
      <c r="K345" s="11">
        <v>2</v>
      </c>
      <c r="L345" s="14">
        <f>IFERROR(K345/J345,"0%")</f>
        <v>0.33333333333333331</v>
      </c>
      <c r="M345" s="8">
        <v>3</v>
      </c>
      <c r="N345" s="12">
        <f>M345/G345</f>
        <v>0.125</v>
      </c>
      <c r="O345" s="8">
        <v>10</v>
      </c>
      <c r="P345" s="12">
        <f>O345/G345</f>
        <v>0.41666666666666669</v>
      </c>
      <c r="Q345" s="8">
        <v>10</v>
      </c>
      <c r="R345" s="12">
        <f>Q345/G345</f>
        <v>0.41666666666666669</v>
      </c>
      <c r="S345" s="8">
        <v>4</v>
      </c>
      <c r="T345" s="8">
        <v>0</v>
      </c>
      <c r="U345" s="8">
        <v>0</v>
      </c>
      <c r="V345" s="8"/>
      <c r="W345" s="8">
        <v>0</v>
      </c>
      <c r="X345" s="8">
        <v>1</v>
      </c>
      <c r="Y345" s="17">
        <f>IF(T345&gt;0,"YES",T345)</f>
        <v>0</v>
      </c>
      <c r="Z345" s="17">
        <f>IF(U345&gt;0,"YES",U345)</f>
        <v>0</v>
      </c>
      <c r="AA345" s="17">
        <f>IF(V345&gt;0,"YES",V345)</f>
        <v>0</v>
      </c>
      <c r="AB345" s="17">
        <f>IF(W345&gt;0,"YES",W345)</f>
        <v>0</v>
      </c>
      <c r="AC345" s="17" t="str">
        <f>IF(X345&gt;0,"YES",X345)</f>
        <v>YES</v>
      </c>
      <c r="AD345" s="8">
        <v>4</v>
      </c>
      <c r="AE345" s="12">
        <f>AD345/G345</f>
        <v>0.16666666666666666</v>
      </c>
      <c r="AF345" s="19">
        <f>IF(G345&gt;=35,1,0)</f>
        <v>0</v>
      </c>
      <c r="AG345" s="19">
        <f>IF(OR(I345&gt;=0.095,H345&gt;=10),1,0)</f>
        <v>0</v>
      </c>
      <c r="AH345" s="19">
        <f>IF(L345&gt;=0.495,1,0)</f>
        <v>0</v>
      </c>
      <c r="AI345" s="19">
        <f>IF(N345&gt;=0.395,1,0)</f>
        <v>0</v>
      </c>
      <c r="AJ345" s="19">
        <f>IF(P345&gt;=0.695,1,0)</f>
        <v>0</v>
      </c>
      <c r="AK345" s="19">
        <f>IF(R345&gt;=0.495,1,0)</f>
        <v>0</v>
      </c>
      <c r="AL345" s="19">
        <f>IF(S345&gt;=3,1,0)</f>
        <v>1</v>
      </c>
      <c r="AM345" s="8">
        <f>IF(OR(Y345="YES",Z345="YES",AA345="YES"),1,0)</f>
        <v>0</v>
      </c>
      <c r="AN345" s="8">
        <f>IF(OR(AB345="YES",AC345="YES"),1,0)</f>
        <v>1</v>
      </c>
      <c r="AO345" s="8">
        <f>IF(AE345&gt;=0.59,1,0)</f>
        <v>0</v>
      </c>
      <c r="AP345" s="8">
        <f>SUM(AF345:AO345)</f>
        <v>2</v>
      </c>
    </row>
    <row r="346" spans="1:42" hidden="1" x14ac:dyDescent="0.25">
      <c r="A346" s="8" t="s">
        <v>2091</v>
      </c>
      <c r="B346" s="8" t="s">
        <v>2105</v>
      </c>
      <c r="C346" s="9" t="s">
        <v>1984</v>
      </c>
      <c r="D346" s="10" t="s">
        <v>315</v>
      </c>
      <c r="E346" s="8" t="s">
        <v>316</v>
      </c>
      <c r="F346" s="11">
        <v>25</v>
      </c>
      <c r="G346" s="11">
        <v>24</v>
      </c>
      <c r="H346" s="11">
        <f>G346-F346</f>
        <v>-1</v>
      </c>
      <c r="I346" s="52">
        <f>H346/F346</f>
        <v>-0.04</v>
      </c>
      <c r="J346" s="11">
        <v>4</v>
      </c>
      <c r="K346" s="11">
        <v>4</v>
      </c>
      <c r="L346" s="14">
        <f>IFERROR(K346/J346,"0%")</f>
        <v>1</v>
      </c>
      <c r="M346" s="8">
        <v>6</v>
      </c>
      <c r="N346" s="12">
        <f>M346/G346</f>
        <v>0.25</v>
      </c>
      <c r="O346" s="8">
        <v>20</v>
      </c>
      <c r="P346" s="12">
        <f>O346/G346</f>
        <v>0.83333333333333337</v>
      </c>
      <c r="Q346" s="8">
        <v>9</v>
      </c>
      <c r="R346" s="12">
        <f>Q346/G346</f>
        <v>0.375</v>
      </c>
      <c r="S346" s="8">
        <v>3</v>
      </c>
      <c r="T346" s="8">
        <v>0</v>
      </c>
      <c r="U346" s="8">
        <v>0</v>
      </c>
      <c r="V346" s="8"/>
      <c r="W346" s="8">
        <v>0</v>
      </c>
      <c r="X346" s="8">
        <v>1</v>
      </c>
      <c r="Y346" s="17">
        <f>IF(T346&gt;0,"YES",T346)</f>
        <v>0</v>
      </c>
      <c r="Z346" s="17">
        <f>IF(U346&gt;0,"YES",U346)</f>
        <v>0</v>
      </c>
      <c r="AA346" s="17">
        <f>IF(V346&gt;0,"YES",V346)</f>
        <v>0</v>
      </c>
      <c r="AB346" s="17">
        <f>IF(W346&gt;0,"YES",W346)</f>
        <v>0</v>
      </c>
      <c r="AC346" s="17" t="str">
        <f>IF(X346&gt;0,"YES",X346)</f>
        <v>YES</v>
      </c>
      <c r="AD346" s="8">
        <v>2</v>
      </c>
      <c r="AE346" s="12">
        <f>AD346/G346</f>
        <v>8.3333333333333329E-2</v>
      </c>
      <c r="AF346" s="19">
        <f>IF(G346&gt;=35,1,0)</f>
        <v>0</v>
      </c>
      <c r="AG346" s="19">
        <f>IF(OR(I346&gt;=0.095,H346&gt;=10),1,0)</f>
        <v>0</v>
      </c>
      <c r="AH346" s="19">
        <f>IF(L346&gt;=0.495,1,0)</f>
        <v>1</v>
      </c>
      <c r="AI346" s="19">
        <f>IF(N346&gt;=0.395,1,0)</f>
        <v>0</v>
      </c>
      <c r="AJ346" s="19">
        <f>IF(P346&gt;=0.695,1,0)</f>
        <v>1</v>
      </c>
      <c r="AK346" s="19">
        <f>IF(R346&gt;=0.495,1,0)</f>
        <v>0</v>
      </c>
      <c r="AL346" s="19">
        <f>IF(S346&gt;=3,1,0)</f>
        <v>1</v>
      </c>
      <c r="AM346" s="8">
        <f>IF(OR(Y346="YES",Z346="YES",AA346="YES"),1,0)</f>
        <v>0</v>
      </c>
      <c r="AN346" s="8">
        <f>IF(OR(AB346="YES",AC346="YES"),1,0)</f>
        <v>1</v>
      </c>
      <c r="AO346" s="8">
        <f>IF(AE346&gt;=0.59,1,0)</f>
        <v>0</v>
      </c>
      <c r="AP346" s="8">
        <f>SUM(AF346:AO346)</f>
        <v>4</v>
      </c>
    </row>
    <row r="347" spans="1:42" hidden="1" x14ac:dyDescent="0.25">
      <c r="A347" s="8" t="s">
        <v>2091</v>
      </c>
      <c r="B347" s="8" t="s">
        <v>2105</v>
      </c>
      <c r="C347" s="9" t="s">
        <v>2102</v>
      </c>
      <c r="D347" s="10" t="s">
        <v>285</v>
      </c>
      <c r="E347" s="8" t="s">
        <v>286</v>
      </c>
      <c r="F347" s="11">
        <v>17</v>
      </c>
      <c r="G347" s="11">
        <v>22</v>
      </c>
      <c r="H347" s="11">
        <f>G347-F347</f>
        <v>5</v>
      </c>
      <c r="I347" s="52">
        <f>H347/F347</f>
        <v>0.29411764705882354</v>
      </c>
      <c r="J347" s="11">
        <v>9</v>
      </c>
      <c r="K347" s="11">
        <v>4</v>
      </c>
      <c r="L347" s="14">
        <f>IFERROR(K347/J347,"0%")</f>
        <v>0.44444444444444442</v>
      </c>
      <c r="M347" s="8">
        <v>7</v>
      </c>
      <c r="N347" s="12">
        <f>M347/G347</f>
        <v>0.31818181818181818</v>
      </c>
      <c r="O347" s="8">
        <v>11</v>
      </c>
      <c r="P347" s="12">
        <f>O347/G347</f>
        <v>0.5</v>
      </c>
      <c r="Q347" s="8">
        <v>6</v>
      </c>
      <c r="R347" s="12">
        <f>Q347/G347</f>
        <v>0.27272727272727271</v>
      </c>
      <c r="S347" s="8">
        <v>6</v>
      </c>
      <c r="T347" s="8">
        <v>0</v>
      </c>
      <c r="U347" s="8">
        <v>0</v>
      </c>
      <c r="V347" s="8"/>
      <c r="W347" s="8">
        <v>0</v>
      </c>
      <c r="X347" s="8">
        <v>0</v>
      </c>
      <c r="Y347" s="17">
        <f>IF(T347&gt;0,"YES",T347)</f>
        <v>0</v>
      </c>
      <c r="Z347" s="17">
        <f>IF(U347&gt;0,"YES",U347)</f>
        <v>0</v>
      </c>
      <c r="AA347" s="17">
        <f>IF(V347&gt;0,"YES",V347)</f>
        <v>0</v>
      </c>
      <c r="AB347" s="17">
        <f>IF(W347&gt;0,"YES",W347)</f>
        <v>0</v>
      </c>
      <c r="AC347" s="17">
        <f>IF(X347&gt;0,"YES",X347)</f>
        <v>0</v>
      </c>
      <c r="AD347" s="8">
        <v>6</v>
      </c>
      <c r="AE347" s="12">
        <f>AD347/G347</f>
        <v>0.27272727272727271</v>
      </c>
      <c r="AF347" s="19">
        <f>IF(G347&gt;=35,1,0)</f>
        <v>0</v>
      </c>
      <c r="AG347" s="19">
        <f>IF(OR(I347&gt;=0.095,H347&gt;=10),1,0)</f>
        <v>1</v>
      </c>
      <c r="AH347" s="19">
        <f>IF(L347&gt;=0.495,1,0)</f>
        <v>0</v>
      </c>
      <c r="AI347" s="19">
        <f>IF(N347&gt;=0.395,1,0)</f>
        <v>0</v>
      </c>
      <c r="AJ347" s="19">
        <f>IF(P347&gt;=0.695,1,0)</f>
        <v>0</v>
      </c>
      <c r="AK347" s="19">
        <f>IF(R347&gt;=0.495,1,0)</f>
        <v>0</v>
      </c>
      <c r="AL347" s="19">
        <f>IF(S347&gt;=3,1,0)</f>
        <v>1</v>
      </c>
      <c r="AM347" s="8">
        <f>IF(OR(Y347="YES",Z347="YES",AA347="YES"),1,0)</f>
        <v>0</v>
      </c>
      <c r="AN347" s="8">
        <f>IF(OR(AB347="YES",AC347="YES"),1,0)</f>
        <v>0</v>
      </c>
      <c r="AO347" s="8">
        <f>IF(AE347&gt;=0.59,1,0)</f>
        <v>0</v>
      </c>
      <c r="AP347" s="8">
        <f>SUM(AF347:AO347)</f>
        <v>2</v>
      </c>
    </row>
    <row r="348" spans="1:42" hidden="1" x14ac:dyDescent="0.25">
      <c r="A348" s="8" t="s">
        <v>2091</v>
      </c>
      <c r="B348" s="8" t="s">
        <v>2105</v>
      </c>
      <c r="C348" s="9" t="s">
        <v>2119</v>
      </c>
      <c r="D348" s="10" t="s">
        <v>319</v>
      </c>
      <c r="E348" s="8" t="s">
        <v>320</v>
      </c>
      <c r="F348" s="11">
        <v>19</v>
      </c>
      <c r="G348" s="11">
        <v>20</v>
      </c>
      <c r="H348" s="11">
        <f>G348-F348</f>
        <v>1</v>
      </c>
      <c r="I348" s="52">
        <f>H348/F348</f>
        <v>5.2631578947368418E-2</v>
      </c>
      <c r="J348" s="11">
        <v>14</v>
      </c>
      <c r="K348" s="11">
        <v>7</v>
      </c>
      <c r="L348" s="14">
        <f>IFERROR(K348/J348,"0%")</f>
        <v>0.5</v>
      </c>
      <c r="M348" s="8">
        <v>4</v>
      </c>
      <c r="N348" s="12">
        <f>M348/G348</f>
        <v>0.2</v>
      </c>
      <c r="O348" s="8">
        <v>13</v>
      </c>
      <c r="P348" s="12">
        <f>O348/G348</f>
        <v>0.65</v>
      </c>
      <c r="Q348" s="8">
        <v>5</v>
      </c>
      <c r="R348" s="12">
        <f>Q348/G348</f>
        <v>0.25</v>
      </c>
      <c r="S348" s="8">
        <v>3</v>
      </c>
      <c r="T348" s="8">
        <v>0</v>
      </c>
      <c r="U348" s="8">
        <v>0</v>
      </c>
      <c r="V348" s="8"/>
      <c r="W348" s="8">
        <v>2</v>
      </c>
      <c r="X348" s="8">
        <v>1</v>
      </c>
      <c r="Y348" s="17">
        <f>IF(T348&gt;0,"YES",T348)</f>
        <v>0</v>
      </c>
      <c r="Z348" s="17">
        <f>IF(U348&gt;0,"YES",U348)</f>
        <v>0</v>
      </c>
      <c r="AA348" s="17">
        <f>IF(V348&gt;0,"YES",V348)</f>
        <v>0</v>
      </c>
      <c r="AB348" s="17" t="str">
        <f>IF(W348&gt;0,"YES",W348)</f>
        <v>YES</v>
      </c>
      <c r="AC348" s="17" t="str">
        <f>IF(X348&gt;0,"YES",X348)</f>
        <v>YES</v>
      </c>
      <c r="AD348" s="8">
        <v>9</v>
      </c>
      <c r="AE348" s="12">
        <f>AD348/G348</f>
        <v>0.45</v>
      </c>
      <c r="AF348" s="19">
        <f>IF(G348&gt;=35,1,0)</f>
        <v>0</v>
      </c>
      <c r="AG348" s="19">
        <f>IF(OR(I348&gt;=0.095,H348&gt;=10),1,0)</f>
        <v>0</v>
      </c>
      <c r="AH348" s="19">
        <f>IF(L348&gt;=0.495,1,0)</f>
        <v>1</v>
      </c>
      <c r="AI348" s="19">
        <f>IF(N348&gt;=0.395,1,0)</f>
        <v>0</v>
      </c>
      <c r="AJ348" s="19">
        <f>IF(P348&gt;=0.695,1,0)</f>
        <v>0</v>
      </c>
      <c r="AK348" s="19">
        <f>IF(R348&gt;=0.495,1,0)</f>
        <v>0</v>
      </c>
      <c r="AL348" s="19">
        <f>IF(S348&gt;=3,1,0)</f>
        <v>1</v>
      </c>
      <c r="AM348" s="8">
        <f>IF(OR(Y348="YES",Z348="YES",AA348="YES"),1,0)</f>
        <v>0</v>
      </c>
      <c r="AN348" s="8">
        <f>IF(OR(AB348="YES",AC348="YES"),1,0)</f>
        <v>1</v>
      </c>
      <c r="AO348" s="8">
        <f>IF(AE348&gt;=0.59,1,0)</f>
        <v>0</v>
      </c>
      <c r="AP348" s="8">
        <f>SUM(AF348:AO348)</f>
        <v>3</v>
      </c>
    </row>
    <row r="349" spans="1:42" hidden="1" x14ac:dyDescent="0.25">
      <c r="A349" s="8" t="s">
        <v>2091</v>
      </c>
      <c r="B349" s="8" t="s">
        <v>2105</v>
      </c>
      <c r="C349" s="9" t="s">
        <v>1957</v>
      </c>
      <c r="D349" s="10" t="s">
        <v>275</v>
      </c>
      <c r="E349" s="8" t="s">
        <v>276</v>
      </c>
      <c r="F349" s="11">
        <v>20</v>
      </c>
      <c r="G349" s="11">
        <v>19</v>
      </c>
      <c r="H349" s="11">
        <f>G349-F349</f>
        <v>-1</v>
      </c>
      <c r="I349" s="52">
        <f>H349/F349</f>
        <v>-0.05</v>
      </c>
      <c r="J349" s="11">
        <v>2</v>
      </c>
      <c r="K349" s="11">
        <v>0</v>
      </c>
      <c r="L349" s="14">
        <f>IFERROR(K349/J349,"0")</f>
        <v>0</v>
      </c>
      <c r="M349" s="8">
        <v>8</v>
      </c>
      <c r="N349" s="12">
        <f>M349/G349</f>
        <v>0.42105263157894735</v>
      </c>
      <c r="O349" s="8">
        <v>13</v>
      </c>
      <c r="P349" s="12">
        <f>O349/G349</f>
        <v>0.68421052631578949</v>
      </c>
      <c r="Q349" s="8">
        <v>10</v>
      </c>
      <c r="R349" s="12">
        <f>Q349/G349</f>
        <v>0.52631578947368418</v>
      </c>
      <c r="S349" s="8">
        <v>7</v>
      </c>
      <c r="T349" s="8">
        <v>0</v>
      </c>
      <c r="U349" s="8">
        <v>1</v>
      </c>
      <c r="V349" s="8"/>
      <c r="W349" s="8">
        <v>1</v>
      </c>
      <c r="X349" s="8">
        <v>1</v>
      </c>
      <c r="Y349" s="17">
        <f>IF(T349&gt;0,"YES",T349)</f>
        <v>0</v>
      </c>
      <c r="Z349" s="17" t="str">
        <f>IF(U349&gt;0,"YES",U349)</f>
        <v>YES</v>
      </c>
      <c r="AA349" s="17">
        <f>IF(V349&gt;0,"YES",V349)</f>
        <v>0</v>
      </c>
      <c r="AB349" s="17" t="str">
        <f>IF(W349&gt;0,"YES",W349)</f>
        <v>YES</v>
      </c>
      <c r="AC349" s="17" t="str">
        <f>IF(X349&gt;0,"YES",X349)</f>
        <v>YES</v>
      </c>
      <c r="AD349" s="8">
        <v>9</v>
      </c>
      <c r="AE349" s="12">
        <f>AD349/G349</f>
        <v>0.47368421052631576</v>
      </c>
      <c r="AF349" s="19">
        <f>IF(G349&gt;=35,1,0)</f>
        <v>0</v>
      </c>
      <c r="AG349" s="19">
        <f>IF(OR(I349&gt;=0.095,H349&gt;=10),1,0)</f>
        <v>0</v>
      </c>
      <c r="AH349" s="19">
        <f>IF(L349&gt;=0.495,1,0)</f>
        <v>0</v>
      </c>
      <c r="AI349" s="19">
        <f>IF(N349&gt;=0.395,1,0)</f>
        <v>1</v>
      </c>
      <c r="AJ349" s="19">
        <f>IF(P349&gt;=0.695,1,0)</f>
        <v>0</v>
      </c>
      <c r="AK349" s="19">
        <f>IF(R349&gt;=0.495,1,0)</f>
        <v>1</v>
      </c>
      <c r="AL349" s="19">
        <f>IF(S349&gt;=3,1,0)</f>
        <v>1</v>
      </c>
      <c r="AM349" s="8">
        <f>IF(OR(Y349="YES",Z349="YES",AA349="YES"),1,0)</f>
        <v>1</v>
      </c>
      <c r="AN349" s="8">
        <f>IF(OR(AB349="YES",AC349="YES"),1,0)</f>
        <v>1</v>
      </c>
      <c r="AO349" s="8">
        <f>IF(AE349&gt;=0.59,1,0)</f>
        <v>0</v>
      </c>
      <c r="AP349" s="8">
        <f>SUM(AF349:AO349)</f>
        <v>5</v>
      </c>
    </row>
    <row r="350" spans="1:42" hidden="1" x14ac:dyDescent="0.25">
      <c r="A350" s="8" t="s">
        <v>2091</v>
      </c>
      <c r="B350" s="8" t="s">
        <v>2105</v>
      </c>
      <c r="C350" s="9" t="s">
        <v>2116</v>
      </c>
      <c r="D350" s="10" t="s">
        <v>311</v>
      </c>
      <c r="E350" s="8" t="s">
        <v>312</v>
      </c>
      <c r="F350" s="11">
        <v>27</v>
      </c>
      <c r="G350" s="11">
        <v>15</v>
      </c>
      <c r="H350" s="11">
        <f>G350-F350</f>
        <v>-12</v>
      </c>
      <c r="I350" s="52">
        <f>H350/F350</f>
        <v>-0.44444444444444442</v>
      </c>
      <c r="J350" s="11">
        <v>14</v>
      </c>
      <c r="K350" s="11">
        <v>5</v>
      </c>
      <c r="L350" s="14">
        <f>IFERROR(K350/J350,"0%")</f>
        <v>0.35714285714285715</v>
      </c>
      <c r="M350" s="8">
        <v>10</v>
      </c>
      <c r="N350" s="12">
        <f>M350/G350</f>
        <v>0.66666666666666663</v>
      </c>
      <c r="O350" s="8">
        <v>11</v>
      </c>
      <c r="P350" s="12">
        <f>O350/G350</f>
        <v>0.73333333333333328</v>
      </c>
      <c r="Q350" s="8">
        <v>9</v>
      </c>
      <c r="R350" s="12">
        <f>Q350/G350</f>
        <v>0.6</v>
      </c>
      <c r="S350" s="8">
        <v>3</v>
      </c>
      <c r="T350" s="8">
        <v>0</v>
      </c>
      <c r="U350" s="8">
        <v>0</v>
      </c>
      <c r="V350" s="8"/>
      <c r="W350" s="8">
        <v>0</v>
      </c>
      <c r="X350" s="8">
        <v>0</v>
      </c>
      <c r="Y350" s="17">
        <f>IF(T350&gt;0,"YES",T350)</f>
        <v>0</v>
      </c>
      <c r="Z350" s="17">
        <f>IF(U350&gt;0,"YES",U350)</f>
        <v>0</v>
      </c>
      <c r="AA350" s="17">
        <f>IF(V350&gt;0,"YES",V350)</f>
        <v>0</v>
      </c>
      <c r="AB350" s="17">
        <f>IF(W350&gt;0,"YES",W350)</f>
        <v>0</v>
      </c>
      <c r="AC350" s="17">
        <f>IF(X350&gt;0,"YES",X350)</f>
        <v>0</v>
      </c>
      <c r="AD350" s="8">
        <v>9</v>
      </c>
      <c r="AE350" s="12">
        <f>AD350/G350</f>
        <v>0.6</v>
      </c>
      <c r="AF350" s="19">
        <f>IF(G350&gt;=35,1,0)</f>
        <v>0</v>
      </c>
      <c r="AG350" s="19">
        <f>IF(OR(I350&gt;=0.095,H350&gt;=10),1,0)</f>
        <v>0</v>
      </c>
      <c r="AH350" s="19">
        <f>IF(L350&gt;=0.495,1,0)</f>
        <v>0</v>
      </c>
      <c r="AI350" s="19">
        <f>IF(N350&gt;=0.395,1,0)</f>
        <v>1</v>
      </c>
      <c r="AJ350" s="19">
        <f>IF(P350&gt;=0.695,1,0)</f>
        <v>1</v>
      </c>
      <c r="AK350" s="19">
        <f>IF(R350&gt;=0.495,1,0)</f>
        <v>1</v>
      </c>
      <c r="AL350" s="19">
        <f>IF(S350&gt;=3,1,0)</f>
        <v>1</v>
      </c>
      <c r="AM350" s="8">
        <f>IF(OR(Y350="YES",Z350="YES",AA350="YES"),1,0)</f>
        <v>0</v>
      </c>
      <c r="AN350" s="8">
        <f>IF(OR(AB350="YES",AC350="YES"),1,0)</f>
        <v>0</v>
      </c>
      <c r="AO350" s="8">
        <f>IF(AE350&gt;=0.59,1,0)</f>
        <v>1</v>
      </c>
      <c r="AP350" s="8">
        <f>SUM(AF350:AO350)</f>
        <v>5</v>
      </c>
    </row>
    <row r="351" spans="1:42" hidden="1" x14ac:dyDescent="0.25">
      <c r="A351" s="8" t="s">
        <v>2091</v>
      </c>
      <c r="B351" s="8" t="s">
        <v>2105</v>
      </c>
      <c r="C351" s="9" t="s">
        <v>2117</v>
      </c>
      <c r="D351" s="10" t="s">
        <v>313</v>
      </c>
      <c r="E351" s="8" t="s">
        <v>314</v>
      </c>
      <c r="F351" s="11">
        <v>16</v>
      </c>
      <c r="G351" s="11">
        <v>14</v>
      </c>
      <c r="H351" s="11">
        <f>G351-F351</f>
        <v>-2</v>
      </c>
      <c r="I351" s="52">
        <f>H351/F351</f>
        <v>-0.125</v>
      </c>
      <c r="J351" s="11">
        <v>5</v>
      </c>
      <c r="K351" s="11">
        <v>2</v>
      </c>
      <c r="L351" s="14">
        <f>IFERROR(K351/J351,"0%")</f>
        <v>0.4</v>
      </c>
      <c r="M351" s="8">
        <v>9</v>
      </c>
      <c r="N351" s="12">
        <f>M351/G351</f>
        <v>0.6428571428571429</v>
      </c>
      <c r="O351" s="8">
        <v>13</v>
      </c>
      <c r="P351" s="12">
        <f>O351/G351</f>
        <v>0.9285714285714286</v>
      </c>
      <c r="Q351" s="8">
        <v>12</v>
      </c>
      <c r="R351" s="12">
        <f>Q351/G351</f>
        <v>0.8571428571428571</v>
      </c>
      <c r="S351" s="8">
        <v>7</v>
      </c>
      <c r="T351" s="8">
        <v>0</v>
      </c>
      <c r="U351" s="8">
        <v>0</v>
      </c>
      <c r="V351" s="8"/>
      <c r="W351" s="8">
        <v>0</v>
      </c>
      <c r="X351" s="8">
        <v>1</v>
      </c>
      <c r="Y351" s="17">
        <f>IF(T351&gt;0,"YES",T351)</f>
        <v>0</v>
      </c>
      <c r="Z351" s="17">
        <f>IF(U351&gt;0,"YES",U351)</f>
        <v>0</v>
      </c>
      <c r="AA351" s="17">
        <f>IF(V351&gt;0,"YES",V351)</f>
        <v>0</v>
      </c>
      <c r="AB351" s="17">
        <f>IF(W351&gt;0,"YES",W351)</f>
        <v>0</v>
      </c>
      <c r="AC351" s="17" t="str">
        <f>IF(X351&gt;0,"YES",X351)</f>
        <v>YES</v>
      </c>
      <c r="AD351" s="8">
        <v>8</v>
      </c>
      <c r="AE351" s="12">
        <f>AD351/G351</f>
        <v>0.5714285714285714</v>
      </c>
      <c r="AF351" s="19">
        <f>IF(G351&gt;=35,1,0)</f>
        <v>0</v>
      </c>
      <c r="AG351" s="19">
        <f>IF(OR(I351&gt;=0.095,H351&gt;=10),1,0)</f>
        <v>0</v>
      </c>
      <c r="AH351" s="19">
        <f>IF(L351&gt;=0.495,1,0)</f>
        <v>0</v>
      </c>
      <c r="AI351" s="19">
        <f>IF(N351&gt;=0.395,1,0)</f>
        <v>1</v>
      </c>
      <c r="AJ351" s="19">
        <f>IF(P351&gt;=0.695,1,0)</f>
        <v>1</v>
      </c>
      <c r="AK351" s="19">
        <f>IF(R351&gt;=0.495,1,0)</f>
        <v>1</v>
      </c>
      <c r="AL351" s="19">
        <f>IF(S351&gt;=3,1,0)</f>
        <v>1</v>
      </c>
      <c r="AM351" s="8">
        <f>IF(OR(Y351="YES",Z351="YES",AA351="YES"),1,0)</f>
        <v>0</v>
      </c>
      <c r="AN351" s="8">
        <f>IF(OR(AB351="YES",AC351="YES"),1,0)</f>
        <v>1</v>
      </c>
      <c r="AO351" s="8">
        <f>IF(AE351&gt;=0.59,1,0)</f>
        <v>0</v>
      </c>
      <c r="AP351" s="8">
        <f>SUM(AF351:AO351)</f>
        <v>5</v>
      </c>
    </row>
    <row r="352" spans="1:42" hidden="1" x14ac:dyDescent="0.25">
      <c r="A352" s="8" t="s">
        <v>2091</v>
      </c>
      <c r="B352" s="8" t="s">
        <v>2105</v>
      </c>
      <c r="C352" s="9" t="s">
        <v>2118</v>
      </c>
      <c r="D352" s="10" t="s">
        <v>1581</v>
      </c>
      <c r="E352" s="8" t="s">
        <v>1582</v>
      </c>
      <c r="F352" s="11">
        <v>22</v>
      </c>
      <c r="G352" s="11">
        <v>10</v>
      </c>
      <c r="H352" s="11">
        <f>G352-F352</f>
        <v>-12</v>
      </c>
      <c r="I352" s="52">
        <f>H352/F352</f>
        <v>-0.54545454545454541</v>
      </c>
      <c r="J352" s="11">
        <v>6</v>
      </c>
      <c r="K352" s="11">
        <v>5</v>
      </c>
      <c r="L352" s="14">
        <f>IFERROR(K352/J352,"0%")</f>
        <v>0.83333333333333337</v>
      </c>
      <c r="M352" s="8">
        <v>0</v>
      </c>
      <c r="N352" s="12">
        <f>M352/G352</f>
        <v>0</v>
      </c>
      <c r="O352" s="8">
        <v>4</v>
      </c>
      <c r="P352" s="12">
        <f>O352/G352</f>
        <v>0.4</v>
      </c>
      <c r="Q352" s="8">
        <v>0</v>
      </c>
      <c r="R352" s="12">
        <f>Q352/G352</f>
        <v>0</v>
      </c>
      <c r="S352" s="8">
        <v>0</v>
      </c>
      <c r="T352" s="8">
        <v>0</v>
      </c>
      <c r="U352" s="8">
        <v>0</v>
      </c>
      <c r="V352" s="8"/>
      <c r="W352" s="8">
        <v>0</v>
      </c>
      <c r="X352" s="8">
        <v>0</v>
      </c>
      <c r="Y352" s="17">
        <f>IF(T352&gt;0,"YES",T352)</f>
        <v>0</v>
      </c>
      <c r="Z352" s="17">
        <f>IF(U352&gt;0,"YES",U352)</f>
        <v>0</v>
      </c>
      <c r="AA352" s="17">
        <f>IF(V352&gt;0,"YES",V352)</f>
        <v>0</v>
      </c>
      <c r="AB352" s="17">
        <f>IF(W352&gt;0,"YES",W352)</f>
        <v>0</v>
      </c>
      <c r="AC352" s="17">
        <f>IF(X352&gt;0,"YES",X352)</f>
        <v>0</v>
      </c>
      <c r="AD352" s="8">
        <v>0</v>
      </c>
      <c r="AE352" s="12">
        <f>AD352/G352</f>
        <v>0</v>
      </c>
      <c r="AF352" s="19">
        <f>IF(G352&gt;=35,1,0)</f>
        <v>0</v>
      </c>
      <c r="AG352" s="19">
        <f>IF(OR(I352&gt;=0.095,H352&gt;=10),1,0)</f>
        <v>0</v>
      </c>
      <c r="AH352" s="19">
        <f>IF(L352&gt;=0.495,1,0)</f>
        <v>1</v>
      </c>
      <c r="AI352" s="19">
        <f>IF(N352&gt;=0.395,1,0)</f>
        <v>0</v>
      </c>
      <c r="AJ352" s="19">
        <f>IF(P352&gt;=0.695,1,0)</f>
        <v>0</v>
      </c>
      <c r="AK352" s="19">
        <f>IF(R352&gt;=0.495,1,0)</f>
        <v>0</v>
      </c>
      <c r="AL352" s="19">
        <f>IF(S352&gt;=3,1,0)</f>
        <v>0</v>
      </c>
      <c r="AM352" s="8">
        <f>IF(OR(Y352="YES",Z352="YES",AA352="YES"),1,0)</f>
        <v>0</v>
      </c>
      <c r="AN352" s="8">
        <f>IF(OR(AB352="YES",AC352="YES"),1,0)</f>
        <v>0</v>
      </c>
      <c r="AO352" s="8">
        <f>IF(AE352&gt;=0.59,1,0)</f>
        <v>0</v>
      </c>
      <c r="AP352" s="8">
        <f>SUM(AF352:AO352)</f>
        <v>1</v>
      </c>
    </row>
    <row r="353" spans="1:42" hidden="1" x14ac:dyDescent="0.25">
      <c r="A353" s="8" t="s">
        <v>2203</v>
      </c>
      <c r="B353" s="8" t="s">
        <v>2209</v>
      </c>
      <c r="C353" s="9" t="s">
        <v>2140</v>
      </c>
      <c r="D353" s="10" t="s">
        <v>678</v>
      </c>
      <c r="E353" s="8" t="s">
        <v>679</v>
      </c>
      <c r="F353" s="11">
        <v>17</v>
      </c>
      <c r="G353" s="11">
        <v>29</v>
      </c>
      <c r="H353" s="11">
        <f>G353-F353</f>
        <v>12</v>
      </c>
      <c r="I353" s="52">
        <f>H353/F353</f>
        <v>0.70588235294117652</v>
      </c>
      <c r="J353" s="11">
        <v>7</v>
      </c>
      <c r="K353" s="11">
        <v>4</v>
      </c>
      <c r="L353" s="14">
        <f>IFERROR(K353/J353,"0%")</f>
        <v>0.5714285714285714</v>
      </c>
      <c r="M353" s="8">
        <v>9</v>
      </c>
      <c r="N353" s="12">
        <f>M353/G353</f>
        <v>0.31034482758620691</v>
      </c>
      <c r="O353" s="8">
        <v>17</v>
      </c>
      <c r="P353" s="12">
        <f>O353/G353</f>
        <v>0.58620689655172409</v>
      </c>
      <c r="Q353" s="8">
        <v>12</v>
      </c>
      <c r="R353" s="12">
        <f>Q353/G353</f>
        <v>0.41379310344827586</v>
      </c>
      <c r="S353" s="8">
        <v>1</v>
      </c>
      <c r="T353" s="8">
        <v>0</v>
      </c>
      <c r="U353" s="8">
        <v>0</v>
      </c>
      <c r="V353" s="8"/>
      <c r="W353" s="8">
        <v>1</v>
      </c>
      <c r="X353" s="8">
        <v>0</v>
      </c>
      <c r="Y353" s="17">
        <f>IF(T353&gt;0,"YES",T353)</f>
        <v>0</v>
      </c>
      <c r="Z353" s="17">
        <f>IF(U353&gt;0,"YES",U353)</f>
        <v>0</v>
      </c>
      <c r="AA353" s="17">
        <f>IF(V353&gt;0,"YES",V353)</f>
        <v>0</v>
      </c>
      <c r="AB353" s="17" t="str">
        <f>IF(W353&gt;0,"YES",W353)</f>
        <v>YES</v>
      </c>
      <c r="AC353" s="17">
        <f>IF(X353&gt;0,"YES",X353)</f>
        <v>0</v>
      </c>
      <c r="AD353" s="8">
        <v>13</v>
      </c>
      <c r="AE353" s="12">
        <f>AD353/G353</f>
        <v>0.44827586206896552</v>
      </c>
      <c r="AF353" s="19">
        <f>IF(G353&gt;=35,1,0)</f>
        <v>0</v>
      </c>
      <c r="AG353" s="19">
        <f>IF(OR(I353&gt;=0.095,H353&gt;=10),1,0)</f>
        <v>1</v>
      </c>
      <c r="AH353" s="19">
        <f>IF(L353&gt;=0.495,1,0)</f>
        <v>1</v>
      </c>
      <c r="AI353" s="19">
        <f>IF(N353&gt;=0.395,1,0)</f>
        <v>0</v>
      </c>
      <c r="AJ353" s="19">
        <f>IF(P353&gt;=0.695,1,0)</f>
        <v>0</v>
      </c>
      <c r="AK353" s="19">
        <f>IF(R353&gt;=0.495,1,0)</f>
        <v>0</v>
      </c>
      <c r="AL353" s="19">
        <f>IF(S353&gt;=3,1,0)</f>
        <v>0</v>
      </c>
      <c r="AM353" s="8">
        <f>IF(OR(Y353="YES",Z353="YES",AA353="YES"),1,0)</f>
        <v>0</v>
      </c>
      <c r="AN353" s="8">
        <f>IF(OR(AB353="YES",AC353="YES"),1,0)</f>
        <v>1</v>
      </c>
      <c r="AO353" s="8">
        <f>IF(AE353&gt;=0.59,1,0)</f>
        <v>0</v>
      </c>
      <c r="AP353" s="8">
        <f>SUM(AF353:AO353)</f>
        <v>3</v>
      </c>
    </row>
    <row r="354" spans="1:42" hidden="1" x14ac:dyDescent="0.25">
      <c r="A354" s="8" t="s">
        <v>2203</v>
      </c>
      <c r="B354" s="8" t="s">
        <v>2209</v>
      </c>
      <c r="C354" s="9" t="s">
        <v>2174</v>
      </c>
      <c r="D354" s="10" t="s">
        <v>684</v>
      </c>
      <c r="E354" s="8" t="s">
        <v>685</v>
      </c>
      <c r="F354" s="11">
        <v>23</v>
      </c>
      <c r="G354" s="11">
        <v>21</v>
      </c>
      <c r="H354" s="11">
        <f>G354-F354</f>
        <v>-2</v>
      </c>
      <c r="I354" s="52">
        <f>H354/F354</f>
        <v>-8.6956521739130432E-2</v>
      </c>
      <c r="J354" s="11">
        <v>5</v>
      </c>
      <c r="K354" s="11">
        <v>1</v>
      </c>
      <c r="L354" s="14">
        <f>IFERROR(K354/J354,"0%")</f>
        <v>0.2</v>
      </c>
      <c r="M354" s="8">
        <v>11</v>
      </c>
      <c r="N354" s="12">
        <f>M354/G354</f>
        <v>0.52380952380952384</v>
      </c>
      <c r="O354" s="8">
        <v>19</v>
      </c>
      <c r="P354" s="12">
        <f>O354/G354</f>
        <v>0.90476190476190477</v>
      </c>
      <c r="Q354" s="8">
        <v>12</v>
      </c>
      <c r="R354" s="12">
        <f>Q354/G354</f>
        <v>0.5714285714285714</v>
      </c>
      <c r="S354" s="8">
        <v>7</v>
      </c>
      <c r="T354" s="8">
        <v>0</v>
      </c>
      <c r="U354" s="8">
        <v>0</v>
      </c>
      <c r="V354" s="8"/>
      <c r="W354" s="8">
        <v>0</v>
      </c>
      <c r="X354" s="8">
        <v>0</v>
      </c>
      <c r="Y354" s="17">
        <f>IF(T354&gt;0,"YES",T354)</f>
        <v>0</v>
      </c>
      <c r="Z354" s="17">
        <f>IF(U354&gt;0,"YES",U354)</f>
        <v>0</v>
      </c>
      <c r="AA354" s="17">
        <f>IF(V354&gt;0,"YES",V354)</f>
        <v>0</v>
      </c>
      <c r="AB354" s="17">
        <f>IF(W354&gt;0,"YES",W354)</f>
        <v>0</v>
      </c>
      <c r="AC354" s="17">
        <f>IF(X354&gt;0,"YES",X354)</f>
        <v>0</v>
      </c>
      <c r="AD354" s="8">
        <v>9</v>
      </c>
      <c r="AE354" s="12">
        <f>AD354/G354</f>
        <v>0.42857142857142855</v>
      </c>
      <c r="AF354" s="19">
        <f>IF(G354&gt;=35,1,0)</f>
        <v>0</v>
      </c>
      <c r="AG354" s="19">
        <f>IF(OR(I354&gt;=0.095,H354&gt;=10),1,0)</f>
        <v>0</v>
      </c>
      <c r="AH354" s="19">
        <f>IF(L354&gt;=0.495,1,0)</f>
        <v>0</v>
      </c>
      <c r="AI354" s="19">
        <f>IF(N354&gt;=0.395,1,0)</f>
        <v>1</v>
      </c>
      <c r="AJ354" s="19">
        <f>IF(P354&gt;=0.695,1,0)</f>
        <v>1</v>
      </c>
      <c r="AK354" s="19">
        <f>IF(R354&gt;=0.495,1,0)</f>
        <v>1</v>
      </c>
      <c r="AL354" s="19">
        <f>IF(S354&gt;=3,1,0)</f>
        <v>1</v>
      </c>
      <c r="AM354" s="8">
        <f>IF(OR(Y354="YES",Z354="YES",AA354="YES"),1,0)</f>
        <v>0</v>
      </c>
      <c r="AN354" s="8">
        <f>IF(OR(AB354="YES",AC354="YES"),1,0)</f>
        <v>0</v>
      </c>
      <c r="AO354" s="8">
        <f>IF(AE354&gt;=0.59,1,0)</f>
        <v>0</v>
      </c>
      <c r="AP354" s="8">
        <f>SUM(AF354:AO354)</f>
        <v>4</v>
      </c>
    </row>
    <row r="355" spans="1:42" hidden="1" x14ac:dyDescent="0.25">
      <c r="A355" s="8" t="s">
        <v>2203</v>
      </c>
      <c r="B355" s="8" t="s">
        <v>2209</v>
      </c>
      <c r="C355" s="9" t="s">
        <v>2150</v>
      </c>
      <c r="D355" s="10" t="s">
        <v>672</v>
      </c>
      <c r="E355" s="8" t="s">
        <v>673</v>
      </c>
      <c r="F355" s="11">
        <v>10</v>
      </c>
      <c r="G355" s="11">
        <v>17</v>
      </c>
      <c r="H355" s="11">
        <f>G355-F355</f>
        <v>7</v>
      </c>
      <c r="I355" s="52">
        <f>H355/F355</f>
        <v>0.7</v>
      </c>
      <c r="J355" s="11">
        <v>6</v>
      </c>
      <c r="K355" s="11">
        <v>1</v>
      </c>
      <c r="L355" s="14">
        <f>IFERROR(K355/J355,"0%")</f>
        <v>0.16666666666666666</v>
      </c>
      <c r="M355" s="8">
        <v>4</v>
      </c>
      <c r="N355" s="12">
        <f>M355/G355</f>
        <v>0.23529411764705882</v>
      </c>
      <c r="O355" s="8">
        <v>5</v>
      </c>
      <c r="P355" s="12">
        <f>O355/G355</f>
        <v>0.29411764705882354</v>
      </c>
      <c r="Q355" s="8">
        <v>3</v>
      </c>
      <c r="R355" s="12">
        <f>Q355/G355</f>
        <v>0.17647058823529413</v>
      </c>
      <c r="S355" s="8">
        <v>7</v>
      </c>
      <c r="T355" s="8">
        <v>0</v>
      </c>
      <c r="U355" s="8">
        <v>1</v>
      </c>
      <c r="V355" s="8"/>
      <c r="W355" s="8">
        <v>2</v>
      </c>
      <c r="X355" s="8">
        <v>0</v>
      </c>
      <c r="Y355" s="17">
        <f>IF(T355&gt;0,"YES",T355)</f>
        <v>0</v>
      </c>
      <c r="Z355" s="17" t="str">
        <f>IF(U355&gt;0,"YES",U355)</f>
        <v>YES</v>
      </c>
      <c r="AA355" s="17">
        <f>IF(V355&gt;0,"YES",V355)</f>
        <v>0</v>
      </c>
      <c r="AB355" s="17" t="str">
        <f>IF(W355&gt;0,"YES",W355)</f>
        <v>YES</v>
      </c>
      <c r="AC355" s="17">
        <f>IF(X355&gt;0,"YES",X355)</f>
        <v>0</v>
      </c>
      <c r="AD355" s="8">
        <v>12</v>
      </c>
      <c r="AE355" s="12">
        <f>AD355/G355</f>
        <v>0.70588235294117652</v>
      </c>
      <c r="AF355" s="19">
        <f>IF(G355&gt;=35,1,0)</f>
        <v>0</v>
      </c>
      <c r="AG355" s="19">
        <f>IF(OR(I355&gt;=0.095,H355&gt;=10),1,0)</f>
        <v>1</v>
      </c>
      <c r="AH355" s="19">
        <f>IF(L355&gt;=0.495,1,0)</f>
        <v>0</v>
      </c>
      <c r="AI355" s="19">
        <f>IF(N355&gt;=0.395,1,0)</f>
        <v>0</v>
      </c>
      <c r="AJ355" s="19">
        <f>IF(P355&gt;=0.695,1,0)</f>
        <v>0</v>
      </c>
      <c r="AK355" s="19">
        <f>IF(R355&gt;=0.495,1,0)</f>
        <v>0</v>
      </c>
      <c r="AL355" s="19">
        <f>IF(S355&gt;=3,1,0)</f>
        <v>1</v>
      </c>
      <c r="AM355" s="8">
        <f>IF(OR(Y355="YES",Z355="YES",AA355="YES"),1,0)</f>
        <v>1</v>
      </c>
      <c r="AN355" s="8">
        <f>IF(OR(AB355="YES",AC355="YES"),1,0)</f>
        <v>1</v>
      </c>
      <c r="AO355" s="8">
        <f>IF(AE355&gt;=0.59,1,0)</f>
        <v>1</v>
      </c>
      <c r="AP355" s="8">
        <f>SUM(AF355:AO355)</f>
        <v>5</v>
      </c>
    </row>
    <row r="356" spans="1:42" hidden="1" x14ac:dyDescent="0.25">
      <c r="A356" s="8" t="s">
        <v>2203</v>
      </c>
      <c r="B356" s="8" t="s">
        <v>2209</v>
      </c>
      <c r="C356" s="9" t="s">
        <v>2109</v>
      </c>
      <c r="D356" s="10" t="s">
        <v>676</v>
      </c>
      <c r="E356" s="8" t="s">
        <v>677</v>
      </c>
      <c r="F356" s="11">
        <v>15</v>
      </c>
      <c r="G356" s="11">
        <v>17</v>
      </c>
      <c r="H356" s="11">
        <f>G356-F356</f>
        <v>2</v>
      </c>
      <c r="I356" s="52">
        <f>H356/F356</f>
        <v>0.13333333333333333</v>
      </c>
      <c r="J356" s="11">
        <v>7</v>
      </c>
      <c r="K356" s="11">
        <v>3</v>
      </c>
      <c r="L356" s="14">
        <f>IFERROR(K356/J356,"0%")</f>
        <v>0.42857142857142855</v>
      </c>
      <c r="M356" s="8">
        <v>7</v>
      </c>
      <c r="N356" s="12">
        <f>M356/G356</f>
        <v>0.41176470588235292</v>
      </c>
      <c r="O356" s="8">
        <v>8</v>
      </c>
      <c r="P356" s="12">
        <f>O356/G356</f>
        <v>0.47058823529411764</v>
      </c>
      <c r="Q356" s="8">
        <v>8</v>
      </c>
      <c r="R356" s="12">
        <f>Q356/G356</f>
        <v>0.47058823529411764</v>
      </c>
      <c r="S356" s="8">
        <v>6</v>
      </c>
      <c r="T356" s="8">
        <v>0</v>
      </c>
      <c r="U356" s="8">
        <v>0</v>
      </c>
      <c r="V356" s="8"/>
      <c r="W356" s="8">
        <v>0</v>
      </c>
      <c r="X356" s="8">
        <v>0</v>
      </c>
      <c r="Y356" s="17">
        <f>IF(T356&gt;0,"YES",T356)</f>
        <v>0</v>
      </c>
      <c r="Z356" s="17">
        <f>IF(U356&gt;0,"YES",U356)</f>
        <v>0</v>
      </c>
      <c r="AA356" s="17">
        <f>IF(V356&gt;0,"YES",V356)</f>
        <v>0</v>
      </c>
      <c r="AB356" s="17">
        <f>IF(W356&gt;0,"YES",W356)</f>
        <v>0</v>
      </c>
      <c r="AC356" s="17">
        <f>IF(X356&gt;0,"YES",X356)</f>
        <v>0</v>
      </c>
      <c r="AD356" s="8">
        <v>9</v>
      </c>
      <c r="AE356" s="12">
        <f>AD356/G356</f>
        <v>0.52941176470588236</v>
      </c>
      <c r="AF356" s="19">
        <f>IF(G356&gt;=35,1,0)</f>
        <v>0</v>
      </c>
      <c r="AG356" s="19">
        <f>IF(OR(I356&gt;=0.095,H356&gt;=10),1,0)</f>
        <v>1</v>
      </c>
      <c r="AH356" s="19">
        <f>IF(L356&gt;=0.495,1,0)</f>
        <v>0</v>
      </c>
      <c r="AI356" s="19">
        <f>IF(N356&gt;=0.395,1,0)</f>
        <v>1</v>
      </c>
      <c r="AJ356" s="19">
        <f>IF(P356&gt;=0.695,1,0)</f>
        <v>0</v>
      </c>
      <c r="AK356" s="19">
        <f>IF(R356&gt;=0.495,1,0)</f>
        <v>0</v>
      </c>
      <c r="AL356" s="19">
        <f>IF(S356&gt;=3,1,0)</f>
        <v>1</v>
      </c>
      <c r="AM356" s="8">
        <f>IF(OR(Y356="YES",Z356="YES",AA356="YES"),1,0)</f>
        <v>0</v>
      </c>
      <c r="AN356" s="8">
        <f>IF(OR(AB356="YES",AC356="YES"),1,0)</f>
        <v>0</v>
      </c>
      <c r="AO356" s="8">
        <f>IF(AE356&gt;=0.59,1,0)</f>
        <v>0</v>
      </c>
      <c r="AP356" s="8">
        <f>SUM(AF356:AO356)</f>
        <v>3</v>
      </c>
    </row>
    <row r="357" spans="1:42" hidden="1" x14ac:dyDescent="0.25">
      <c r="A357" s="8" t="s">
        <v>2203</v>
      </c>
      <c r="B357" s="8" t="s">
        <v>2209</v>
      </c>
      <c r="C357" s="9" t="s">
        <v>2016</v>
      </c>
      <c r="D357" s="10" t="s">
        <v>680</v>
      </c>
      <c r="E357" s="8" t="s">
        <v>681</v>
      </c>
      <c r="F357" s="11">
        <v>20</v>
      </c>
      <c r="G357" s="11">
        <v>15</v>
      </c>
      <c r="H357" s="11">
        <f>G357-F357</f>
        <v>-5</v>
      </c>
      <c r="I357" s="52">
        <f>H357/F357</f>
        <v>-0.25</v>
      </c>
      <c r="J357" s="11">
        <v>9</v>
      </c>
      <c r="K357" s="11">
        <v>5</v>
      </c>
      <c r="L357" s="14">
        <f>IFERROR(K357/J357,"0%")</f>
        <v>0.55555555555555558</v>
      </c>
      <c r="M357" s="8">
        <v>5</v>
      </c>
      <c r="N357" s="12">
        <f>M357/G357</f>
        <v>0.33333333333333331</v>
      </c>
      <c r="O357" s="8">
        <v>13</v>
      </c>
      <c r="P357" s="12">
        <f>O357/G357</f>
        <v>0.8666666666666667</v>
      </c>
      <c r="Q357" s="8">
        <v>7</v>
      </c>
      <c r="R357" s="12">
        <f>Q357/G357</f>
        <v>0.46666666666666667</v>
      </c>
      <c r="S357" s="8">
        <v>2</v>
      </c>
      <c r="T357" s="8">
        <v>0</v>
      </c>
      <c r="U357" s="8">
        <v>0</v>
      </c>
      <c r="V357" s="8"/>
      <c r="W357" s="8">
        <v>0</v>
      </c>
      <c r="X357" s="8">
        <v>0</v>
      </c>
      <c r="Y357" s="17">
        <f>IF(T357&gt;0,"YES",T357)</f>
        <v>0</v>
      </c>
      <c r="Z357" s="17">
        <f>IF(U357&gt;0,"YES",U357)</f>
        <v>0</v>
      </c>
      <c r="AA357" s="17">
        <f>IF(V357&gt;0,"YES",V357)</f>
        <v>0</v>
      </c>
      <c r="AB357" s="17">
        <f>IF(W357&gt;0,"YES",W357)</f>
        <v>0</v>
      </c>
      <c r="AC357" s="17">
        <f>IF(X357&gt;0,"YES",X357)</f>
        <v>0</v>
      </c>
      <c r="AD357" s="8">
        <v>13</v>
      </c>
      <c r="AE357" s="12">
        <f>AD357/G357</f>
        <v>0.8666666666666667</v>
      </c>
      <c r="AF357" s="19">
        <f>IF(G357&gt;=35,1,0)</f>
        <v>0</v>
      </c>
      <c r="AG357" s="19">
        <f>IF(OR(I357&gt;=0.095,H357&gt;=10),1,0)</f>
        <v>0</v>
      </c>
      <c r="AH357" s="19">
        <f>IF(L357&gt;=0.495,1,0)</f>
        <v>1</v>
      </c>
      <c r="AI357" s="19">
        <f>IF(N357&gt;=0.395,1,0)</f>
        <v>0</v>
      </c>
      <c r="AJ357" s="19">
        <f>IF(P357&gt;=0.695,1,0)</f>
        <v>1</v>
      </c>
      <c r="AK357" s="19">
        <f>IF(R357&gt;=0.495,1,0)</f>
        <v>0</v>
      </c>
      <c r="AL357" s="19">
        <f>IF(S357&gt;=3,1,0)</f>
        <v>0</v>
      </c>
      <c r="AM357" s="8">
        <f>IF(OR(Y357="YES",Z357="YES",AA357="YES"),1,0)</f>
        <v>0</v>
      </c>
      <c r="AN357" s="8">
        <f>IF(OR(AB357="YES",AC357="YES"),1,0)</f>
        <v>0</v>
      </c>
      <c r="AO357" s="8">
        <f>IF(AE357&gt;=0.59,1,0)</f>
        <v>1</v>
      </c>
      <c r="AP357" s="8">
        <f>SUM(AF357:AO357)</f>
        <v>3</v>
      </c>
    </row>
    <row r="358" spans="1:42" hidden="1" x14ac:dyDescent="0.25">
      <c r="A358" s="8" t="s">
        <v>2203</v>
      </c>
      <c r="B358" s="8" t="s">
        <v>2209</v>
      </c>
      <c r="C358" s="9" t="s">
        <v>2094</v>
      </c>
      <c r="D358" s="10" t="s">
        <v>670</v>
      </c>
      <c r="E358" s="8" t="s">
        <v>671</v>
      </c>
      <c r="F358" s="11">
        <v>12</v>
      </c>
      <c r="G358" s="11">
        <v>11</v>
      </c>
      <c r="H358" s="11">
        <f>G358-F358</f>
        <v>-1</v>
      </c>
      <c r="I358" s="52">
        <f>H358/F358</f>
        <v>-8.3333333333333329E-2</v>
      </c>
      <c r="J358" s="11">
        <v>5</v>
      </c>
      <c r="K358" s="11">
        <v>2</v>
      </c>
      <c r="L358" s="14">
        <f>IFERROR(K358/J358,"0%")</f>
        <v>0.4</v>
      </c>
      <c r="M358" s="8">
        <v>4</v>
      </c>
      <c r="N358" s="12">
        <f>M358/G358</f>
        <v>0.36363636363636365</v>
      </c>
      <c r="O358" s="8">
        <v>8</v>
      </c>
      <c r="P358" s="12">
        <f>O358/G358</f>
        <v>0.72727272727272729</v>
      </c>
      <c r="Q358" s="8">
        <v>7</v>
      </c>
      <c r="R358" s="12">
        <f>Q358/G358</f>
        <v>0.63636363636363635</v>
      </c>
      <c r="S358" s="8">
        <v>2</v>
      </c>
      <c r="T358" s="8">
        <v>0</v>
      </c>
      <c r="U358" s="8">
        <v>0</v>
      </c>
      <c r="V358" s="8"/>
      <c r="W358" s="8">
        <v>0</v>
      </c>
      <c r="X358" s="8">
        <v>0</v>
      </c>
      <c r="Y358" s="17">
        <f>IF(T358&gt;0,"YES",T358)</f>
        <v>0</v>
      </c>
      <c r="Z358" s="17">
        <f>IF(U358&gt;0,"YES",U358)</f>
        <v>0</v>
      </c>
      <c r="AA358" s="17">
        <f>IF(V358&gt;0,"YES",V358)</f>
        <v>0</v>
      </c>
      <c r="AB358" s="17">
        <f>IF(W358&gt;0,"YES",W358)</f>
        <v>0</v>
      </c>
      <c r="AC358" s="17">
        <f>IF(X358&gt;0,"YES",X358)</f>
        <v>0</v>
      </c>
      <c r="AD358" s="8">
        <v>8</v>
      </c>
      <c r="AE358" s="12">
        <f>AD358/G358</f>
        <v>0.72727272727272729</v>
      </c>
      <c r="AF358" s="19">
        <f>IF(G358&gt;=35,1,0)</f>
        <v>0</v>
      </c>
      <c r="AG358" s="19">
        <f>IF(OR(I358&gt;=0.095,H358&gt;=10),1,0)</f>
        <v>0</v>
      </c>
      <c r="AH358" s="19">
        <f>IF(L358&gt;=0.495,1,0)</f>
        <v>0</v>
      </c>
      <c r="AI358" s="19">
        <f>IF(N358&gt;=0.395,1,0)</f>
        <v>0</v>
      </c>
      <c r="AJ358" s="19">
        <f>IF(P358&gt;=0.695,1,0)</f>
        <v>1</v>
      </c>
      <c r="AK358" s="19">
        <f>IF(R358&gt;=0.495,1,0)</f>
        <v>1</v>
      </c>
      <c r="AL358" s="19">
        <f>IF(S358&gt;=3,1,0)</f>
        <v>0</v>
      </c>
      <c r="AM358" s="8">
        <f>IF(OR(Y358="YES",Z358="YES",AA358="YES"),1,0)</f>
        <v>0</v>
      </c>
      <c r="AN358" s="8">
        <f>IF(OR(AB358="YES",AC358="YES"),1,0)</f>
        <v>0</v>
      </c>
      <c r="AO358" s="8">
        <f>IF(AE358&gt;=0.59,1,0)</f>
        <v>1</v>
      </c>
      <c r="AP358" s="8">
        <f>SUM(AF358:AO358)</f>
        <v>3</v>
      </c>
    </row>
    <row r="359" spans="1:42" hidden="1" x14ac:dyDescent="0.25">
      <c r="A359" s="8" t="s">
        <v>2203</v>
      </c>
      <c r="B359" s="8" t="s">
        <v>2209</v>
      </c>
      <c r="C359" s="9" t="s">
        <v>2059</v>
      </c>
      <c r="D359" s="10" t="s">
        <v>686</v>
      </c>
      <c r="E359" s="8" t="s">
        <v>687</v>
      </c>
      <c r="F359" s="11">
        <v>12</v>
      </c>
      <c r="G359" s="11">
        <v>10</v>
      </c>
      <c r="H359" s="11">
        <f>G359-F359</f>
        <v>-2</v>
      </c>
      <c r="I359" s="54">
        <f>H359/F359</f>
        <v>-0.16666666666666666</v>
      </c>
      <c r="J359" s="11">
        <v>5</v>
      </c>
      <c r="K359" s="11">
        <v>2</v>
      </c>
      <c r="L359" s="14">
        <f>IFERROR(K359/J359,"0%")</f>
        <v>0.4</v>
      </c>
      <c r="M359" s="8">
        <v>2</v>
      </c>
      <c r="N359" s="12">
        <f>M359/G359</f>
        <v>0.2</v>
      </c>
      <c r="O359" s="8">
        <v>5</v>
      </c>
      <c r="P359" s="12">
        <f>O359/G359</f>
        <v>0.5</v>
      </c>
      <c r="Q359" s="8">
        <v>4</v>
      </c>
      <c r="R359" s="12">
        <f>Q359/G359</f>
        <v>0.4</v>
      </c>
      <c r="S359" s="8">
        <v>4</v>
      </c>
      <c r="T359" s="8">
        <v>0</v>
      </c>
      <c r="U359" s="8">
        <v>0</v>
      </c>
      <c r="V359" s="8"/>
      <c r="W359" s="8">
        <v>0</v>
      </c>
      <c r="X359" s="8">
        <v>0</v>
      </c>
      <c r="Y359" s="17">
        <f>IF(T359&gt;0,"YES",T359)</f>
        <v>0</v>
      </c>
      <c r="Z359" s="17">
        <f>IF(U359&gt;0,"YES",U359)</f>
        <v>0</v>
      </c>
      <c r="AA359" s="17">
        <f>IF(V359&gt;0,"YES",V359)</f>
        <v>0</v>
      </c>
      <c r="AB359" s="17">
        <f>IF(W359&gt;0,"YES",W359)</f>
        <v>0</v>
      </c>
      <c r="AC359" s="17">
        <f>IF(X359&gt;0,"YES",X359)</f>
        <v>0</v>
      </c>
      <c r="AD359" s="8">
        <v>8</v>
      </c>
      <c r="AE359" s="12">
        <f>AD359/G359</f>
        <v>0.8</v>
      </c>
      <c r="AF359" s="19">
        <f>IF(G359&gt;=35,1,0)</f>
        <v>0</v>
      </c>
      <c r="AG359" s="19">
        <f>IF(OR(I359&gt;=0.095,H359&gt;=10),1,0)</f>
        <v>0</v>
      </c>
      <c r="AH359" s="19">
        <f>IF(L359&gt;=0.495,1,0)</f>
        <v>0</v>
      </c>
      <c r="AI359" s="19">
        <f>IF(N359&gt;=0.395,1,0)</f>
        <v>0</v>
      </c>
      <c r="AJ359" s="19">
        <f>IF(P359&gt;=0.695,1,0)</f>
        <v>0</v>
      </c>
      <c r="AK359" s="19">
        <f>IF(R359&gt;=0.495,1,0)</f>
        <v>0</v>
      </c>
      <c r="AL359" s="19">
        <f>IF(S359&gt;=3,1,0)</f>
        <v>1</v>
      </c>
      <c r="AM359" s="8">
        <f>IF(OR(Y359="YES",Z359="YES",AA359="YES"),1,0)</f>
        <v>0</v>
      </c>
      <c r="AN359" s="8">
        <f>IF(OR(AB359="YES",AC359="YES"),1,0)</f>
        <v>0</v>
      </c>
      <c r="AO359" s="8">
        <f>IF(AE359&gt;=0.59,1,0)</f>
        <v>1</v>
      </c>
      <c r="AP359" s="8">
        <f>SUM(AF359:AO359)</f>
        <v>2</v>
      </c>
    </row>
    <row r="360" spans="1:42" x14ac:dyDescent="0.25">
      <c r="A360" s="8" t="s">
        <v>1938</v>
      </c>
      <c r="B360" s="8" t="s">
        <v>1944</v>
      </c>
      <c r="C360" s="9" t="s">
        <v>2012</v>
      </c>
      <c r="D360" s="10" t="s">
        <v>106</v>
      </c>
      <c r="E360" s="8" t="s">
        <v>107</v>
      </c>
      <c r="F360" s="11">
        <v>9</v>
      </c>
      <c r="G360" s="11">
        <v>12</v>
      </c>
      <c r="H360" s="11">
        <f>G360-F360</f>
        <v>3</v>
      </c>
      <c r="I360" s="52">
        <f>H360/F360</f>
        <v>0.33333333333333331</v>
      </c>
      <c r="J360" s="11">
        <v>3</v>
      </c>
      <c r="K360" s="11">
        <v>2</v>
      </c>
      <c r="L360" s="14">
        <f>IFERROR(K360/J360,"0%")</f>
        <v>0.66666666666666663</v>
      </c>
      <c r="M360" s="8">
        <v>3</v>
      </c>
      <c r="N360" s="12">
        <f>M360/G360</f>
        <v>0.25</v>
      </c>
      <c r="O360" s="8">
        <v>10</v>
      </c>
      <c r="P360" s="12">
        <f>O360/G360</f>
        <v>0.83333333333333337</v>
      </c>
      <c r="Q360" s="8">
        <v>4</v>
      </c>
      <c r="R360" s="12">
        <f>Q360/G360</f>
        <v>0.33333333333333331</v>
      </c>
      <c r="S360" s="8">
        <v>3</v>
      </c>
      <c r="T360" s="8">
        <v>0</v>
      </c>
      <c r="U360" s="8">
        <v>0</v>
      </c>
      <c r="V360" s="8"/>
      <c r="W360" s="8">
        <v>1</v>
      </c>
      <c r="X360" s="8">
        <v>0</v>
      </c>
      <c r="Y360" s="17">
        <f>IF(T360&gt;0,"YES",T360)</f>
        <v>0</v>
      </c>
      <c r="Z360" s="17">
        <f>IF(U360&gt;0,"YES",U360)</f>
        <v>0</v>
      </c>
      <c r="AA360" s="17">
        <f>IF(V360&gt;0,"YES",V360)</f>
        <v>0</v>
      </c>
      <c r="AB360" s="17" t="str">
        <f>IF(W360&gt;0,"YES",W360)</f>
        <v>YES</v>
      </c>
      <c r="AC360" s="17">
        <f>IF(X360&gt;0,"YES",X360)</f>
        <v>0</v>
      </c>
      <c r="AD360" s="8">
        <v>8</v>
      </c>
      <c r="AE360" s="12">
        <f>AD360/G360</f>
        <v>0.66666666666666663</v>
      </c>
      <c r="AF360" s="19">
        <f>IF(G360&gt;=35,1,0)</f>
        <v>0</v>
      </c>
      <c r="AG360" s="19">
        <f>IF(OR(I360&gt;=0.095,H360&gt;=10),1,0)</f>
        <v>1</v>
      </c>
      <c r="AH360" s="19">
        <f>IF(L360&gt;=0.495,1,0)</f>
        <v>1</v>
      </c>
      <c r="AI360" s="19">
        <f>IF(N360&gt;=0.395,1,0)</f>
        <v>0</v>
      </c>
      <c r="AJ360" s="19">
        <f>IF(P360&gt;=0.695,1,0)</f>
        <v>1</v>
      </c>
      <c r="AK360" s="19">
        <f>IF(R360&gt;=0.495,1,0)</f>
        <v>0</v>
      </c>
      <c r="AL360" s="19">
        <f>IF(S360&gt;=3,1,0)</f>
        <v>1</v>
      </c>
      <c r="AM360" s="8">
        <f>IF(OR(Y360="YES",Z360="YES",AA360="YES"),1,0)</f>
        <v>0</v>
      </c>
      <c r="AN360" s="8">
        <f>IF(OR(AB360="YES",AC360="YES"),1,0)</f>
        <v>1</v>
      </c>
      <c r="AO360" s="8">
        <f>IF(AE360&gt;=0.59,1,0)</f>
        <v>1</v>
      </c>
      <c r="AP360" s="8">
        <f>SUM(AF360:AO360)</f>
        <v>6</v>
      </c>
    </row>
    <row r="361" spans="1:42" x14ac:dyDescent="0.25">
      <c r="A361" s="8" t="s">
        <v>1938</v>
      </c>
      <c r="B361" s="8" t="s">
        <v>1944</v>
      </c>
      <c r="C361" s="9" t="s">
        <v>2029</v>
      </c>
      <c r="D361" s="10" t="s">
        <v>112</v>
      </c>
      <c r="E361" s="8" t="s">
        <v>113</v>
      </c>
      <c r="F361" s="11">
        <v>24</v>
      </c>
      <c r="G361" s="11">
        <v>18</v>
      </c>
      <c r="H361" s="11">
        <f>G361-F361</f>
        <v>-6</v>
      </c>
      <c r="I361" s="52">
        <f>H361/F361</f>
        <v>-0.25</v>
      </c>
      <c r="J361" s="11">
        <v>13</v>
      </c>
      <c r="K361" s="11">
        <v>4</v>
      </c>
      <c r="L361" s="14">
        <f>IFERROR(K361/J361,"0%")</f>
        <v>0.30769230769230771</v>
      </c>
      <c r="M361" s="8">
        <v>8</v>
      </c>
      <c r="N361" s="12">
        <f>M361/G361</f>
        <v>0.44444444444444442</v>
      </c>
      <c r="O361" s="8">
        <v>15</v>
      </c>
      <c r="P361" s="12">
        <f>O361/G361</f>
        <v>0.83333333333333337</v>
      </c>
      <c r="Q361" s="8">
        <v>13</v>
      </c>
      <c r="R361" s="12">
        <f>Q361/G361</f>
        <v>0.72222222222222221</v>
      </c>
      <c r="S361" s="8">
        <v>12</v>
      </c>
      <c r="T361" s="8">
        <v>0</v>
      </c>
      <c r="U361" s="8">
        <v>1</v>
      </c>
      <c r="V361" s="8"/>
      <c r="W361" s="8">
        <v>1</v>
      </c>
      <c r="X361" s="8">
        <v>0</v>
      </c>
      <c r="Y361" s="17">
        <f>IF(T361&gt;0,"YES",T361)</f>
        <v>0</v>
      </c>
      <c r="Z361" s="17" t="str">
        <f>IF(U361&gt;0,"YES",U361)</f>
        <v>YES</v>
      </c>
      <c r="AA361" s="17">
        <f>IF(V361&gt;0,"YES",V361)</f>
        <v>0</v>
      </c>
      <c r="AB361" s="17" t="str">
        <f>IF(W361&gt;0,"YES",W361)</f>
        <v>YES</v>
      </c>
      <c r="AC361" s="17">
        <f>IF(X361&gt;0,"YES",X361)</f>
        <v>0</v>
      </c>
      <c r="AD361" s="8">
        <v>10</v>
      </c>
      <c r="AE361" s="12">
        <f>AD361/G361</f>
        <v>0.55555555555555558</v>
      </c>
      <c r="AF361" s="19">
        <f>IF(G361&gt;=35,1,0)</f>
        <v>0</v>
      </c>
      <c r="AG361" s="19">
        <f>IF(OR(I361&gt;=0.095,H361&gt;=10),1,0)</f>
        <v>0</v>
      </c>
      <c r="AH361" s="19">
        <f>IF(L361&gt;=0.495,1,0)</f>
        <v>0</v>
      </c>
      <c r="AI361" s="19">
        <f>IF(N361&gt;=0.395,1,0)</f>
        <v>1</v>
      </c>
      <c r="AJ361" s="19">
        <f>IF(P361&gt;=0.695,1,0)</f>
        <v>1</v>
      </c>
      <c r="AK361" s="19">
        <f>IF(R361&gt;=0.495,1,0)</f>
        <v>1</v>
      </c>
      <c r="AL361" s="19">
        <f>IF(S361&gt;=3,1,0)</f>
        <v>1</v>
      </c>
      <c r="AM361" s="8">
        <f>IF(OR(Y361="YES",Z361="YES",AA361="YES"),1,0)</f>
        <v>1</v>
      </c>
      <c r="AN361" s="8">
        <f>IF(OR(AB361="YES",AC361="YES"),1,0)</f>
        <v>1</v>
      </c>
      <c r="AO361" s="8">
        <f>IF(AE361&gt;=0.59,1,0)</f>
        <v>0</v>
      </c>
      <c r="AP361" s="8">
        <f>SUM(AF361:AO361)</f>
        <v>6</v>
      </c>
    </row>
    <row r="362" spans="1:42" x14ac:dyDescent="0.25">
      <c r="A362" s="8" t="s">
        <v>1938</v>
      </c>
      <c r="B362" s="8" t="s">
        <v>1944</v>
      </c>
      <c r="C362" s="9" t="s">
        <v>2017</v>
      </c>
      <c r="D362" s="10" t="s">
        <v>114</v>
      </c>
      <c r="E362" s="8" t="s">
        <v>115</v>
      </c>
      <c r="F362" s="11">
        <v>9</v>
      </c>
      <c r="G362" s="11">
        <v>11</v>
      </c>
      <c r="H362" s="11">
        <f>G362-F362</f>
        <v>2</v>
      </c>
      <c r="I362" s="52">
        <f>H362/F362</f>
        <v>0.22222222222222221</v>
      </c>
      <c r="J362" s="11">
        <v>3</v>
      </c>
      <c r="K362" s="11">
        <v>2</v>
      </c>
      <c r="L362" s="14">
        <f>IFERROR(K362/J362,"0%")</f>
        <v>0.66666666666666663</v>
      </c>
      <c r="M362" s="8">
        <v>4</v>
      </c>
      <c r="N362" s="12">
        <f>M362/G362</f>
        <v>0.36363636363636365</v>
      </c>
      <c r="O362" s="8">
        <v>9</v>
      </c>
      <c r="P362" s="12">
        <f>O362/G362</f>
        <v>0.81818181818181823</v>
      </c>
      <c r="Q362" s="8">
        <v>8</v>
      </c>
      <c r="R362" s="12">
        <f>Q362/G362</f>
        <v>0.72727272727272729</v>
      </c>
      <c r="S362" s="8">
        <v>5</v>
      </c>
      <c r="T362" s="8">
        <v>0</v>
      </c>
      <c r="U362" s="8">
        <v>0</v>
      </c>
      <c r="V362" s="8"/>
      <c r="W362" s="8">
        <v>2</v>
      </c>
      <c r="X362" s="8">
        <v>0</v>
      </c>
      <c r="Y362" s="17">
        <f>IF(T362&gt;0,"YES",T362)</f>
        <v>0</v>
      </c>
      <c r="Z362" s="17">
        <f>IF(U362&gt;0,"YES",U362)</f>
        <v>0</v>
      </c>
      <c r="AA362" s="17">
        <f>IF(V362&gt;0,"YES",V362)</f>
        <v>0</v>
      </c>
      <c r="AB362" s="17" t="str">
        <f>IF(W362&gt;0,"YES",W362)</f>
        <v>YES</v>
      </c>
      <c r="AC362" s="17">
        <f>IF(X362&gt;0,"YES",X362)</f>
        <v>0</v>
      </c>
      <c r="AD362" s="8">
        <v>8</v>
      </c>
      <c r="AE362" s="12">
        <f>AD362/G362</f>
        <v>0.72727272727272729</v>
      </c>
      <c r="AF362" s="19">
        <f>IF(G362&gt;=35,1,0)</f>
        <v>0</v>
      </c>
      <c r="AG362" s="19">
        <f>IF(OR(I362&gt;=0.095,H362&gt;=10),1,0)</f>
        <v>1</v>
      </c>
      <c r="AH362" s="19">
        <f>IF(L362&gt;=0.495,1,0)</f>
        <v>1</v>
      </c>
      <c r="AI362" s="19">
        <f>IF(N362&gt;=0.395,1,0)</f>
        <v>0</v>
      </c>
      <c r="AJ362" s="19">
        <f>IF(P362&gt;=0.695,1,0)</f>
        <v>1</v>
      </c>
      <c r="AK362" s="19">
        <f>IF(R362&gt;=0.495,1,0)</f>
        <v>1</v>
      </c>
      <c r="AL362" s="19">
        <f>IF(S362&gt;=3,1,0)</f>
        <v>1</v>
      </c>
      <c r="AM362" s="8">
        <f>IF(OR(Y362="YES",Z362="YES",AA362="YES"),1,0)</f>
        <v>0</v>
      </c>
      <c r="AN362" s="8">
        <f>IF(OR(AB362="YES",AC362="YES"),1,0)</f>
        <v>1</v>
      </c>
      <c r="AO362" s="8">
        <f>IF(AE362&gt;=0.59,1,0)</f>
        <v>1</v>
      </c>
      <c r="AP362" s="8">
        <f>SUM(AF362:AO362)</f>
        <v>7</v>
      </c>
    </row>
    <row r="363" spans="1:42" x14ac:dyDescent="0.25">
      <c r="A363" s="8" t="s">
        <v>1938</v>
      </c>
      <c r="B363" s="8" t="s">
        <v>1944</v>
      </c>
      <c r="C363" s="9" t="s">
        <v>2033</v>
      </c>
      <c r="D363" s="10" t="s">
        <v>120</v>
      </c>
      <c r="E363" s="8" t="s">
        <v>121</v>
      </c>
      <c r="F363" s="11">
        <v>23</v>
      </c>
      <c r="G363" s="11">
        <v>30</v>
      </c>
      <c r="H363" s="11">
        <f>G363-F363</f>
        <v>7</v>
      </c>
      <c r="I363" s="52">
        <f>H363/F363</f>
        <v>0.30434782608695654</v>
      </c>
      <c r="J363" s="11">
        <v>8</v>
      </c>
      <c r="K363" s="11">
        <v>6</v>
      </c>
      <c r="L363" s="14">
        <f>IFERROR(K363/J363,"0%")</f>
        <v>0.75</v>
      </c>
      <c r="M363" s="8">
        <v>17</v>
      </c>
      <c r="N363" s="12">
        <f>M363/G363</f>
        <v>0.56666666666666665</v>
      </c>
      <c r="O363" s="8">
        <v>25</v>
      </c>
      <c r="P363" s="12">
        <f>O363/G363</f>
        <v>0.83333333333333337</v>
      </c>
      <c r="Q363" s="8">
        <v>23</v>
      </c>
      <c r="R363" s="12">
        <f>Q363/G363</f>
        <v>0.76666666666666672</v>
      </c>
      <c r="S363" s="8">
        <v>13</v>
      </c>
      <c r="T363" s="8">
        <v>0</v>
      </c>
      <c r="U363" s="8">
        <v>1</v>
      </c>
      <c r="V363" s="8"/>
      <c r="W363" s="8">
        <v>0</v>
      </c>
      <c r="X363" s="8">
        <v>0</v>
      </c>
      <c r="Y363" s="17">
        <f>IF(T363&gt;0,"YES",T363)</f>
        <v>0</v>
      </c>
      <c r="Z363" s="17" t="str">
        <f>IF(U363&gt;0,"YES",U363)</f>
        <v>YES</v>
      </c>
      <c r="AA363" s="17">
        <f>IF(V363&gt;0,"YES",V363)</f>
        <v>0</v>
      </c>
      <c r="AB363" s="17">
        <f>IF(W363&gt;0,"YES",W363)</f>
        <v>0</v>
      </c>
      <c r="AC363" s="17">
        <f>IF(X363&gt;0,"YES",X363)</f>
        <v>0</v>
      </c>
      <c r="AD363" s="8">
        <v>15</v>
      </c>
      <c r="AE363" s="12">
        <f>AD363/G363</f>
        <v>0.5</v>
      </c>
      <c r="AF363" s="19">
        <f>IF(G363&gt;=35,1,0)</f>
        <v>0</v>
      </c>
      <c r="AG363" s="19">
        <f>IF(OR(I363&gt;=0.095,H363&gt;=10),1,0)</f>
        <v>1</v>
      </c>
      <c r="AH363" s="19">
        <f>IF(L363&gt;=0.495,1,0)</f>
        <v>1</v>
      </c>
      <c r="AI363" s="19">
        <f>IF(N363&gt;=0.395,1,0)</f>
        <v>1</v>
      </c>
      <c r="AJ363" s="19">
        <f>IF(P363&gt;=0.695,1,0)</f>
        <v>1</v>
      </c>
      <c r="AK363" s="19">
        <f>IF(R363&gt;=0.495,1,0)</f>
        <v>1</v>
      </c>
      <c r="AL363" s="19">
        <f>IF(S363&gt;=3,1,0)</f>
        <v>1</v>
      </c>
      <c r="AM363" s="8">
        <f>IF(OR(Y363="YES",Z363="YES",AA363="YES"),1,0)</f>
        <v>1</v>
      </c>
      <c r="AN363" s="8">
        <f>IF(OR(AB363="YES",AC363="YES"),1,0)</f>
        <v>0</v>
      </c>
      <c r="AO363" s="8">
        <f>IF(AE363&gt;=0.59,1,0)</f>
        <v>0</v>
      </c>
      <c r="AP363" s="8">
        <f>SUM(AF363:AO363)</f>
        <v>7</v>
      </c>
    </row>
    <row r="364" spans="1:42" x14ac:dyDescent="0.25">
      <c r="A364" s="8" t="s">
        <v>1938</v>
      </c>
      <c r="B364" s="8" t="s">
        <v>1944</v>
      </c>
      <c r="C364" s="9" t="s">
        <v>2037</v>
      </c>
      <c r="D364" s="10" t="s">
        <v>130</v>
      </c>
      <c r="E364" s="8" t="s">
        <v>131</v>
      </c>
      <c r="F364" s="11">
        <v>32</v>
      </c>
      <c r="G364" s="11">
        <v>33</v>
      </c>
      <c r="H364" s="11">
        <f>G364-F364</f>
        <v>1</v>
      </c>
      <c r="I364" s="52">
        <f>H364/F364</f>
        <v>3.125E-2</v>
      </c>
      <c r="J364" s="11">
        <v>15</v>
      </c>
      <c r="K364" s="11">
        <v>9</v>
      </c>
      <c r="L364" s="14">
        <f>IFERROR(K364/J364,"0%")</f>
        <v>0.6</v>
      </c>
      <c r="M364" s="8">
        <v>13</v>
      </c>
      <c r="N364" s="12">
        <f>M364/G364</f>
        <v>0.39393939393939392</v>
      </c>
      <c r="O364" s="8">
        <v>28</v>
      </c>
      <c r="P364" s="12">
        <f>O364/G364</f>
        <v>0.84848484848484851</v>
      </c>
      <c r="Q364" s="8">
        <v>24</v>
      </c>
      <c r="R364" s="12">
        <f>Q364/G364</f>
        <v>0.72727272727272729</v>
      </c>
      <c r="S364" s="8">
        <v>10</v>
      </c>
      <c r="T364" s="8">
        <v>0</v>
      </c>
      <c r="U364" s="8">
        <v>0</v>
      </c>
      <c r="V364" s="8"/>
      <c r="W364" s="8">
        <v>1</v>
      </c>
      <c r="X364" s="8">
        <v>1</v>
      </c>
      <c r="Y364" s="17">
        <f>IF(T364&gt;0,"YES",T364)</f>
        <v>0</v>
      </c>
      <c r="Z364" s="17">
        <f>IF(U364&gt;0,"YES",U364)</f>
        <v>0</v>
      </c>
      <c r="AA364" s="17">
        <f>IF(V364&gt;0,"YES",V364)</f>
        <v>0</v>
      </c>
      <c r="AB364" s="17" t="str">
        <f>IF(W364&gt;0,"YES",W364)</f>
        <v>YES</v>
      </c>
      <c r="AC364" s="17" t="str">
        <f>IF(X364&gt;0,"YES",X364)</f>
        <v>YES</v>
      </c>
      <c r="AD364" s="8">
        <v>24</v>
      </c>
      <c r="AE364" s="12">
        <f>AD364/G364</f>
        <v>0.72727272727272729</v>
      </c>
      <c r="AF364" s="19">
        <f>IF(G364&gt;=35,1,0)</f>
        <v>0</v>
      </c>
      <c r="AG364" s="19">
        <f>IF(OR(I364&gt;=0.095,H364&gt;=10),1,0)</f>
        <v>0</v>
      </c>
      <c r="AH364" s="19">
        <f>IF(L364&gt;=0.495,1,0)</f>
        <v>1</v>
      </c>
      <c r="AI364" s="19">
        <f>IF(N364&gt;=0.395,1,0)</f>
        <v>0</v>
      </c>
      <c r="AJ364" s="19">
        <f>IF(P364&gt;=0.695,1,0)</f>
        <v>1</v>
      </c>
      <c r="AK364" s="19">
        <f>IF(R364&gt;=0.495,1,0)</f>
        <v>1</v>
      </c>
      <c r="AL364" s="19">
        <f>IF(S364&gt;=3,1,0)</f>
        <v>1</v>
      </c>
      <c r="AM364" s="8">
        <f>IF(OR(Y364="YES",Z364="YES",AA364="YES"),1,0)</f>
        <v>0</v>
      </c>
      <c r="AN364" s="8">
        <f>IF(OR(AB364="YES",AC364="YES"),1,0)</f>
        <v>1</v>
      </c>
      <c r="AO364" s="8">
        <f>IF(AE364&gt;=0.59,1,0)</f>
        <v>1</v>
      </c>
      <c r="AP364" s="8">
        <f>SUM(AF364:AO364)</f>
        <v>6</v>
      </c>
    </row>
    <row r="365" spans="1:42" x14ac:dyDescent="0.25">
      <c r="A365" s="8" t="s">
        <v>1938</v>
      </c>
      <c r="B365" s="8" t="s">
        <v>1944</v>
      </c>
      <c r="C365" s="9" t="s">
        <v>2038</v>
      </c>
      <c r="D365" s="10" t="s">
        <v>132</v>
      </c>
      <c r="E365" s="8" t="s">
        <v>133</v>
      </c>
      <c r="F365" s="11">
        <v>36</v>
      </c>
      <c r="G365" s="11">
        <v>20</v>
      </c>
      <c r="H365" s="11">
        <f>G365-F365</f>
        <v>-16</v>
      </c>
      <c r="I365" s="52">
        <f>H365/F365</f>
        <v>-0.44444444444444442</v>
      </c>
      <c r="J365" s="11">
        <v>14</v>
      </c>
      <c r="K365" s="11">
        <v>5</v>
      </c>
      <c r="L365" s="14">
        <f>IFERROR(K365/J365,"0%")</f>
        <v>0.35714285714285715</v>
      </c>
      <c r="M365" s="8">
        <v>9</v>
      </c>
      <c r="N365" s="12">
        <f>M365/G365</f>
        <v>0.45</v>
      </c>
      <c r="O365" s="8">
        <v>17</v>
      </c>
      <c r="P365" s="12">
        <f>O365/G365</f>
        <v>0.85</v>
      </c>
      <c r="Q365" s="8">
        <v>12</v>
      </c>
      <c r="R365" s="12">
        <f>Q365/G365</f>
        <v>0.6</v>
      </c>
      <c r="S365" s="8">
        <v>11</v>
      </c>
      <c r="T365" s="8">
        <v>0</v>
      </c>
      <c r="U365" s="8">
        <v>1</v>
      </c>
      <c r="V365" s="8"/>
      <c r="W365" s="8">
        <v>2</v>
      </c>
      <c r="X365" s="8">
        <v>0</v>
      </c>
      <c r="Y365" s="17">
        <f>IF(T365&gt;0,"YES",T365)</f>
        <v>0</v>
      </c>
      <c r="Z365" s="17" t="str">
        <f>IF(U365&gt;0,"YES",U365)</f>
        <v>YES</v>
      </c>
      <c r="AA365" s="17">
        <f>IF(V365&gt;0,"YES",V365)</f>
        <v>0</v>
      </c>
      <c r="AB365" s="17" t="str">
        <f>IF(W365&gt;0,"YES",W365)</f>
        <v>YES</v>
      </c>
      <c r="AC365" s="17">
        <f>IF(X365&gt;0,"YES",X365)</f>
        <v>0</v>
      </c>
      <c r="AD365" s="8">
        <v>14</v>
      </c>
      <c r="AE365" s="12">
        <f>AD365/G365</f>
        <v>0.7</v>
      </c>
      <c r="AF365" s="19">
        <f>IF(G365&gt;=35,1,0)</f>
        <v>0</v>
      </c>
      <c r="AG365" s="19">
        <f>IF(OR(I365&gt;=0.095,H365&gt;=10),1,0)</f>
        <v>0</v>
      </c>
      <c r="AH365" s="19">
        <f>IF(L365&gt;=0.495,1,0)</f>
        <v>0</v>
      </c>
      <c r="AI365" s="19">
        <f>IF(N365&gt;=0.395,1,0)</f>
        <v>1</v>
      </c>
      <c r="AJ365" s="19">
        <f>IF(P365&gt;=0.695,1,0)</f>
        <v>1</v>
      </c>
      <c r="AK365" s="19">
        <f>IF(R365&gt;=0.495,1,0)</f>
        <v>1</v>
      </c>
      <c r="AL365" s="19">
        <f>IF(S365&gt;=3,1,0)</f>
        <v>1</v>
      </c>
      <c r="AM365" s="8">
        <f>IF(OR(Y365="YES",Z365="YES",AA365="YES"),1,0)</f>
        <v>1</v>
      </c>
      <c r="AN365" s="8">
        <f>IF(OR(AB365="YES",AC365="YES"),1,0)</f>
        <v>1</v>
      </c>
      <c r="AO365" s="8">
        <f>IF(AE365&gt;=0.59,1,0)</f>
        <v>1</v>
      </c>
      <c r="AP365" s="8">
        <f>SUM(AF365:AO365)</f>
        <v>7</v>
      </c>
    </row>
    <row r="366" spans="1:42" x14ac:dyDescent="0.25">
      <c r="A366" s="8" t="s">
        <v>1938</v>
      </c>
      <c r="B366" s="8" t="s">
        <v>1944</v>
      </c>
      <c r="C366" s="9" t="s">
        <v>1997</v>
      </c>
      <c r="D366" s="10" t="s">
        <v>134</v>
      </c>
      <c r="E366" s="8" t="s">
        <v>135</v>
      </c>
      <c r="F366" s="11">
        <v>21</v>
      </c>
      <c r="G366" s="11">
        <v>30</v>
      </c>
      <c r="H366" s="11">
        <f>G366-F366</f>
        <v>9</v>
      </c>
      <c r="I366" s="52">
        <f>H366/F366</f>
        <v>0.42857142857142855</v>
      </c>
      <c r="J366" s="11">
        <v>15</v>
      </c>
      <c r="K366" s="11">
        <v>8</v>
      </c>
      <c r="L366" s="14">
        <f>IFERROR(K366/J366,"0%")</f>
        <v>0.53333333333333333</v>
      </c>
      <c r="M366" s="8">
        <v>6</v>
      </c>
      <c r="N366" s="12">
        <f>M366/G366</f>
        <v>0.2</v>
      </c>
      <c r="O366" s="8">
        <v>28</v>
      </c>
      <c r="P366" s="12">
        <f>O366/G366</f>
        <v>0.93333333333333335</v>
      </c>
      <c r="Q366" s="8">
        <v>16</v>
      </c>
      <c r="R366" s="12">
        <f>Q366/G366</f>
        <v>0.53333333333333333</v>
      </c>
      <c r="S366" s="8">
        <v>6</v>
      </c>
      <c r="T366" s="8">
        <v>0</v>
      </c>
      <c r="U366" s="8">
        <v>0</v>
      </c>
      <c r="V366" s="8"/>
      <c r="W366" s="8">
        <v>0</v>
      </c>
      <c r="X366" s="8">
        <v>1</v>
      </c>
      <c r="Y366" s="17">
        <f>IF(T366&gt;0,"YES",T366)</f>
        <v>0</v>
      </c>
      <c r="Z366" s="17">
        <f>IF(U366&gt;0,"YES",U366)</f>
        <v>0</v>
      </c>
      <c r="AA366" s="17">
        <f>IF(V366&gt;0,"YES",V366)</f>
        <v>0</v>
      </c>
      <c r="AB366" s="17">
        <f>IF(W366&gt;0,"YES",W366)</f>
        <v>0</v>
      </c>
      <c r="AC366" s="17" t="str">
        <f>IF(X366&gt;0,"YES",X366)</f>
        <v>YES</v>
      </c>
      <c r="AD366" s="8">
        <v>20</v>
      </c>
      <c r="AE366" s="12">
        <f>AD366/G366</f>
        <v>0.66666666666666663</v>
      </c>
      <c r="AF366" s="19">
        <f>IF(G366&gt;=35,1,0)</f>
        <v>0</v>
      </c>
      <c r="AG366" s="19">
        <f>IF(OR(I366&gt;=0.095,H366&gt;=10),1,0)</f>
        <v>1</v>
      </c>
      <c r="AH366" s="19">
        <f>IF(L366&gt;=0.495,1,0)</f>
        <v>1</v>
      </c>
      <c r="AI366" s="19">
        <f>IF(N366&gt;=0.395,1,0)</f>
        <v>0</v>
      </c>
      <c r="AJ366" s="19">
        <f>IF(P366&gt;=0.695,1,0)</f>
        <v>1</v>
      </c>
      <c r="AK366" s="19">
        <f>IF(R366&gt;=0.495,1,0)</f>
        <v>1</v>
      </c>
      <c r="AL366" s="19">
        <f>IF(S366&gt;=3,1,0)</f>
        <v>1</v>
      </c>
      <c r="AM366" s="8">
        <f>IF(OR(Y366="YES",Z366="YES",AA366="YES"),1,0)</f>
        <v>0</v>
      </c>
      <c r="AN366" s="8">
        <f>IF(OR(AB366="YES",AC366="YES"),1,0)</f>
        <v>1</v>
      </c>
      <c r="AO366" s="8">
        <f>IF(AE366&gt;=0.59,1,0)</f>
        <v>1</v>
      </c>
      <c r="AP366" s="8">
        <f>SUM(AF366:AO366)</f>
        <v>7</v>
      </c>
    </row>
    <row r="367" spans="1:42" x14ac:dyDescent="0.25">
      <c r="A367" s="8" t="s">
        <v>1938</v>
      </c>
      <c r="B367" s="8" t="s">
        <v>1944</v>
      </c>
      <c r="C367" s="9" t="s">
        <v>2040</v>
      </c>
      <c r="D367" s="10" t="s">
        <v>136</v>
      </c>
      <c r="E367" s="8" t="s">
        <v>137</v>
      </c>
      <c r="F367" s="11">
        <v>33</v>
      </c>
      <c r="G367" s="11">
        <v>32</v>
      </c>
      <c r="H367" s="11">
        <f>G367-F367</f>
        <v>-1</v>
      </c>
      <c r="I367" s="52">
        <f>H367/F367</f>
        <v>-3.0303030303030304E-2</v>
      </c>
      <c r="J367" s="11">
        <v>12</v>
      </c>
      <c r="K367" s="11">
        <v>9</v>
      </c>
      <c r="L367" s="14">
        <f>IFERROR(K367/J367,"0%")</f>
        <v>0.75</v>
      </c>
      <c r="M367" s="8">
        <v>18</v>
      </c>
      <c r="N367" s="12">
        <f>M367/G367</f>
        <v>0.5625</v>
      </c>
      <c r="O367" s="8">
        <v>24</v>
      </c>
      <c r="P367" s="12">
        <f>O367/G367</f>
        <v>0.75</v>
      </c>
      <c r="Q367" s="8">
        <v>22</v>
      </c>
      <c r="R367" s="12">
        <f>Q367/G367</f>
        <v>0.6875</v>
      </c>
      <c r="S367" s="8">
        <v>3</v>
      </c>
      <c r="T367" s="8">
        <v>1</v>
      </c>
      <c r="U367" s="8">
        <v>0</v>
      </c>
      <c r="V367" s="8">
        <v>1</v>
      </c>
      <c r="W367" s="8">
        <v>0</v>
      </c>
      <c r="X367" s="8">
        <v>0</v>
      </c>
      <c r="Y367" s="17" t="str">
        <f>IF(T367&gt;0,"YES",T367)</f>
        <v>YES</v>
      </c>
      <c r="Z367" s="17">
        <f>IF(U367&gt;0,"YES",U367)</f>
        <v>0</v>
      </c>
      <c r="AA367" s="17" t="str">
        <f>IF(V367&gt;0,"YES",V367)</f>
        <v>YES</v>
      </c>
      <c r="AB367" s="17">
        <f>IF(W367&gt;0,"YES",W367)</f>
        <v>0</v>
      </c>
      <c r="AC367" s="17">
        <f>IF(X367&gt;0,"YES",X367)</f>
        <v>0</v>
      </c>
      <c r="AD367" s="8">
        <v>23</v>
      </c>
      <c r="AE367" s="12">
        <f>AD367/G367</f>
        <v>0.71875</v>
      </c>
      <c r="AF367" s="19">
        <f>IF(G367&gt;=35,1,0)</f>
        <v>0</v>
      </c>
      <c r="AG367" s="19">
        <f>IF(OR(I367&gt;=0.095,H367&gt;=10),1,0)</f>
        <v>0</v>
      </c>
      <c r="AH367" s="19">
        <f>IF(L367&gt;=0.495,1,0)</f>
        <v>1</v>
      </c>
      <c r="AI367" s="19">
        <f>IF(N367&gt;=0.395,1,0)</f>
        <v>1</v>
      </c>
      <c r="AJ367" s="19">
        <f>IF(P367&gt;=0.695,1,0)</f>
        <v>1</v>
      </c>
      <c r="AK367" s="19">
        <f>IF(R367&gt;=0.495,1,0)</f>
        <v>1</v>
      </c>
      <c r="AL367" s="19">
        <f>IF(S367&gt;=3,1,0)</f>
        <v>1</v>
      </c>
      <c r="AM367" s="8">
        <f>IF(OR(Y367="YES",Z367="YES",AA367="YES"),1,0)</f>
        <v>1</v>
      </c>
      <c r="AN367" s="8">
        <f>IF(OR(AB367="YES",AC367="YES"),1,0)</f>
        <v>0</v>
      </c>
      <c r="AO367" s="8">
        <f>IF(AE367&gt;=0.59,1,0)</f>
        <v>1</v>
      </c>
      <c r="AP367" s="8">
        <f>SUM(AF367:AO367)</f>
        <v>7</v>
      </c>
    </row>
    <row r="368" spans="1:42" x14ac:dyDescent="0.25">
      <c r="A368" s="8" t="s">
        <v>1938</v>
      </c>
      <c r="B368" s="8" t="s">
        <v>1944</v>
      </c>
      <c r="C368" s="9" t="s">
        <v>2041</v>
      </c>
      <c r="D368" s="10" t="s">
        <v>139</v>
      </c>
      <c r="E368" s="8" t="s">
        <v>140</v>
      </c>
      <c r="F368" s="11">
        <v>28</v>
      </c>
      <c r="G368" s="11">
        <v>27</v>
      </c>
      <c r="H368" s="11">
        <f>G368-F368</f>
        <v>-1</v>
      </c>
      <c r="I368" s="52">
        <f>H368/F368</f>
        <v>-3.5714285714285712E-2</v>
      </c>
      <c r="J368" s="11">
        <v>14</v>
      </c>
      <c r="K368" s="11">
        <v>10</v>
      </c>
      <c r="L368" s="14">
        <f>IFERROR(K368/J368,"0%")</f>
        <v>0.7142857142857143</v>
      </c>
      <c r="M368" s="8">
        <v>13</v>
      </c>
      <c r="N368" s="12">
        <f>M368/G368</f>
        <v>0.48148148148148145</v>
      </c>
      <c r="O368" s="8">
        <v>23</v>
      </c>
      <c r="P368" s="12">
        <f>O368/G368</f>
        <v>0.85185185185185186</v>
      </c>
      <c r="Q368" s="8">
        <v>19</v>
      </c>
      <c r="R368" s="12">
        <f>Q368/G368</f>
        <v>0.70370370370370372</v>
      </c>
      <c r="S368" s="8">
        <v>11</v>
      </c>
      <c r="T368" s="8">
        <v>0</v>
      </c>
      <c r="U368" s="8">
        <v>0</v>
      </c>
      <c r="V368" s="8"/>
      <c r="W368" s="8">
        <v>0</v>
      </c>
      <c r="X368" s="8">
        <v>1</v>
      </c>
      <c r="Y368" s="17">
        <f>IF(T368&gt;0,"YES",T368)</f>
        <v>0</v>
      </c>
      <c r="Z368" s="17">
        <f>IF(U368&gt;0,"YES",U368)</f>
        <v>0</v>
      </c>
      <c r="AA368" s="17">
        <f>IF(V368&gt;0,"YES",V368)</f>
        <v>0</v>
      </c>
      <c r="AB368" s="17">
        <f>IF(W368&gt;0,"YES",W368)</f>
        <v>0</v>
      </c>
      <c r="AC368" s="17" t="str">
        <f>IF(X368&gt;0,"YES",X368)</f>
        <v>YES</v>
      </c>
      <c r="AD368" s="8">
        <v>22</v>
      </c>
      <c r="AE368" s="12">
        <f>AD368/G368</f>
        <v>0.81481481481481477</v>
      </c>
      <c r="AF368" s="19">
        <f>IF(G368&gt;=35,1,0)</f>
        <v>0</v>
      </c>
      <c r="AG368" s="19">
        <f>IF(OR(I368&gt;=0.095,H368&gt;=10),1,0)</f>
        <v>0</v>
      </c>
      <c r="AH368" s="19">
        <f>IF(L368&gt;=0.495,1,0)</f>
        <v>1</v>
      </c>
      <c r="AI368" s="19">
        <f>IF(N368&gt;=0.395,1,0)</f>
        <v>1</v>
      </c>
      <c r="AJ368" s="19">
        <f>IF(P368&gt;=0.695,1,0)</f>
        <v>1</v>
      </c>
      <c r="AK368" s="19">
        <f>IF(R368&gt;=0.495,1,0)</f>
        <v>1</v>
      </c>
      <c r="AL368" s="19">
        <f>IF(S368&gt;=3,1,0)</f>
        <v>1</v>
      </c>
      <c r="AM368" s="8">
        <f>IF(OR(Y368="YES",Z368="YES",AA368="YES"),1,0)</f>
        <v>0</v>
      </c>
      <c r="AN368" s="8">
        <f>IF(OR(AB368="YES",AC368="YES"),1,0)</f>
        <v>1</v>
      </c>
      <c r="AO368" s="8">
        <f>IF(AE368&gt;=0.59,1,0)</f>
        <v>1</v>
      </c>
      <c r="AP368" s="8">
        <f>SUM(AF368:AO368)</f>
        <v>7</v>
      </c>
    </row>
    <row r="369" spans="1:42" x14ac:dyDescent="0.25">
      <c r="A369" s="8" t="s">
        <v>1938</v>
      </c>
      <c r="B369" s="8" t="s">
        <v>1944</v>
      </c>
      <c r="C369" s="9" t="s">
        <v>2045</v>
      </c>
      <c r="D369" s="10" t="s">
        <v>145</v>
      </c>
      <c r="E369" s="8" t="s">
        <v>146</v>
      </c>
      <c r="F369" s="11">
        <v>28</v>
      </c>
      <c r="G369" s="11">
        <v>25</v>
      </c>
      <c r="H369" s="11">
        <f>G369-F369</f>
        <v>-3</v>
      </c>
      <c r="I369" s="52">
        <f>H369/F369</f>
        <v>-0.10714285714285714</v>
      </c>
      <c r="J369" s="11">
        <v>12</v>
      </c>
      <c r="K369" s="11">
        <v>5</v>
      </c>
      <c r="L369" s="14">
        <f>IFERROR(K369/J369,"0%")</f>
        <v>0.41666666666666669</v>
      </c>
      <c r="M369" s="8">
        <v>10</v>
      </c>
      <c r="N369" s="12">
        <f>M369/G369</f>
        <v>0.4</v>
      </c>
      <c r="O369" s="8">
        <v>19</v>
      </c>
      <c r="P369" s="12">
        <f>O369/G369</f>
        <v>0.76</v>
      </c>
      <c r="Q369" s="8">
        <v>19</v>
      </c>
      <c r="R369" s="12">
        <f>Q369/G369</f>
        <v>0.76</v>
      </c>
      <c r="S369" s="8">
        <v>7</v>
      </c>
      <c r="T369" s="8">
        <v>0</v>
      </c>
      <c r="U369" s="8">
        <v>0</v>
      </c>
      <c r="V369" s="8"/>
      <c r="W369" s="8">
        <v>1</v>
      </c>
      <c r="X369" s="8">
        <v>0</v>
      </c>
      <c r="Y369" s="17">
        <f>IF(T369&gt;0,"YES",T369)</f>
        <v>0</v>
      </c>
      <c r="Z369" s="17">
        <f>IF(U369&gt;0,"YES",U369)</f>
        <v>0</v>
      </c>
      <c r="AA369" s="17">
        <f>IF(V369&gt;0,"YES",V369)</f>
        <v>0</v>
      </c>
      <c r="AB369" s="17" t="str">
        <f>IF(W369&gt;0,"YES",W369)</f>
        <v>YES</v>
      </c>
      <c r="AC369" s="17">
        <f>IF(X369&gt;0,"YES",X369)</f>
        <v>0</v>
      </c>
      <c r="AD369" s="8">
        <v>19</v>
      </c>
      <c r="AE369" s="12">
        <f>AD369/G369</f>
        <v>0.76</v>
      </c>
      <c r="AF369" s="19">
        <f>IF(G369&gt;=35,1,0)</f>
        <v>0</v>
      </c>
      <c r="AG369" s="19">
        <f>IF(OR(I369&gt;=0.095,H369&gt;=10),1,0)</f>
        <v>0</v>
      </c>
      <c r="AH369" s="19">
        <f>IF(L369&gt;=0.495,1,0)</f>
        <v>0</v>
      </c>
      <c r="AI369" s="19">
        <f>IF(N369&gt;=0.395,1,0)</f>
        <v>1</v>
      </c>
      <c r="AJ369" s="19">
        <f>IF(P369&gt;=0.695,1,0)</f>
        <v>1</v>
      </c>
      <c r="AK369" s="19">
        <f>IF(R369&gt;=0.495,1,0)</f>
        <v>1</v>
      </c>
      <c r="AL369" s="19">
        <f>IF(S369&gt;=3,1,0)</f>
        <v>1</v>
      </c>
      <c r="AM369" s="8">
        <f>IF(OR(Y369="YES",Z369="YES",AA369="YES"),1,0)</f>
        <v>0</v>
      </c>
      <c r="AN369" s="8">
        <f>IF(OR(AB369="YES",AC369="YES"),1,0)</f>
        <v>1</v>
      </c>
      <c r="AO369" s="8">
        <f>IF(AE369&gt;=0.59,1,0)</f>
        <v>1</v>
      </c>
      <c r="AP369" s="8">
        <f>SUM(AF369:AO369)</f>
        <v>6</v>
      </c>
    </row>
    <row r="370" spans="1:42" x14ac:dyDescent="0.25">
      <c r="A370" s="8" t="s">
        <v>1938</v>
      </c>
      <c r="B370" s="8" t="s">
        <v>1944</v>
      </c>
      <c r="C370" s="9" t="s">
        <v>2047</v>
      </c>
      <c r="D370" s="10" t="s">
        <v>149</v>
      </c>
      <c r="E370" s="8" t="s">
        <v>150</v>
      </c>
      <c r="F370" s="11">
        <v>47</v>
      </c>
      <c r="G370" s="11">
        <v>40</v>
      </c>
      <c r="H370" s="11">
        <f>G370-F370</f>
        <v>-7</v>
      </c>
      <c r="I370" s="52">
        <f>H370/F370</f>
        <v>-0.14893617021276595</v>
      </c>
      <c r="J370" s="11">
        <v>21</v>
      </c>
      <c r="K370" s="11">
        <v>12</v>
      </c>
      <c r="L370" s="14">
        <f>IFERROR(K370/J370,"0%")</f>
        <v>0.5714285714285714</v>
      </c>
      <c r="M370" s="8">
        <v>17</v>
      </c>
      <c r="N370" s="12">
        <f>M370/G370</f>
        <v>0.42499999999999999</v>
      </c>
      <c r="O370" s="8">
        <v>31</v>
      </c>
      <c r="P370" s="12">
        <f>O370/G370</f>
        <v>0.77500000000000002</v>
      </c>
      <c r="Q370" s="8">
        <v>22</v>
      </c>
      <c r="R370" s="12">
        <f>Q370/G370</f>
        <v>0.55000000000000004</v>
      </c>
      <c r="S370" s="8">
        <v>5</v>
      </c>
      <c r="T370" s="8">
        <v>0</v>
      </c>
      <c r="U370" s="8">
        <v>0</v>
      </c>
      <c r="V370" s="8"/>
      <c r="W370" s="8">
        <v>2</v>
      </c>
      <c r="X370" s="8">
        <v>0</v>
      </c>
      <c r="Y370" s="17">
        <f>IF(T370&gt;0,"YES",T370)</f>
        <v>0</v>
      </c>
      <c r="Z370" s="17">
        <f>IF(U370&gt;0,"YES",U370)</f>
        <v>0</v>
      </c>
      <c r="AA370" s="17">
        <f>IF(V370&gt;0,"YES",V370)</f>
        <v>0</v>
      </c>
      <c r="AB370" s="17" t="str">
        <f>IF(W370&gt;0,"YES",W370)</f>
        <v>YES</v>
      </c>
      <c r="AC370" s="17">
        <f>IF(X370&gt;0,"YES",X370)</f>
        <v>0</v>
      </c>
      <c r="AD370" s="8">
        <v>27</v>
      </c>
      <c r="AE370" s="12">
        <f>AD370/G370</f>
        <v>0.67500000000000004</v>
      </c>
      <c r="AF370" s="19">
        <f>IF(G370&gt;=35,1,0)</f>
        <v>1</v>
      </c>
      <c r="AG370" s="19">
        <f>IF(OR(I370&gt;=0.095,H370&gt;=10),1,0)</f>
        <v>0</v>
      </c>
      <c r="AH370" s="19">
        <f>IF(L370&gt;=0.495,1,0)</f>
        <v>1</v>
      </c>
      <c r="AI370" s="19">
        <f>IF(N370&gt;=0.395,1,0)</f>
        <v>1</v>
      </c>
      <c r="AJ370" s="19">
        <f>IF(P370&gt;=0.695,1,0)</f>
        <v>1</v>
      </c>
      <c r="AK370" s="19">
        <f>IF(R370&gt;=0.495,1,0)</f>
        <v>1</v>
      </c>
      <c r="AL370" s="19">
        <f>IF(S370&gt;=3,1,0)</f>
        <v>1</v>
      </c>
      <c r="AM370" s="8">
        <f>IF(OR(Y370="YES",Z370="YES",AA370="YES"),1,0)</f>
        <v>0</v>
      </c>
      <c r="AN370" s="8">
        <f>IF(OR(AB370="YES",AC370="YES"),1,0)</f>
        <v>1</v>
      </c>
      <c r="AO370" s="8">
        <f>IF(AE370&gt;=0.59,1,0)</f>
        <v>1</v>
      </c>
      <c r="AP370" s="8">
        <f>SUM(AF370:AO370)</f>
        <v>8</v>
      </c>
    </row>
    <row r="371" spans="1:42" x14ac:dyDescent="0.25">
      <c r="A371" s="8" t="s">
        <v>1938</v>
      </c>
      <c r="B371" s="8" t="s">
        <v>1944</v>
      </c>
      <c r="C371" s="9" t="s">
        <v>2048</v>
      </c>
      <c r="D371" s="10" t="s">
        <v>153</v>
      </c>
      <c r="E371" s="8" t="s">
        <v>154</v>
      </c>
      <c r="F371" s="11">
        <v>14</v>
      </c>
      <c r="G371" s="11">
        <v>18</v>
      </c>
      <c r="H371" s="11">
        <f>G371-F371</f>
        <v>4</v>
      </c>
      <c r="I371" s="52">
        <f>H371/F371</f>
        <v>0.2857142857142857</v>
      </c>
      <c r="J371" s="11">
        <v>6</v>
      </c>
      <c r="K371" s="11">
        <v>3</v>
      </c>
      <c r="L371" s="14">
        <f>IFERROR(K371/J371,"0%")</f>
        <v>0.5</v>
      </c>
      <c r="M371" s="8">
        <v>6</v>
      </c>
      <c r="N371" s="12">
        <f>M371/G371</f>
        <v>0.33333333333333331</v>
      </c>
      <c r="O371" s="8">
        <v>15</v>
      </c>
      <c r="P371" s="12">
        <f>O371/G371</f>
        <v>0.83333333333333337</v>
      </c>
      <c r="Q371" s="8">
        <v>10</v>
      </c>
      <c r="R371" s="12">
        <f>Q371/G371</f>
        <v>0.55555555555555558</v>
      </c>
      <c r="S371" s="8">
        <v>3</v>
      </c>
      <c r="T371" s="8">
        <v>0</v>
      </c>
      <c r="U371" s="8">
        <v>1</v>
      </c>
      <c r="V371" s="8"/>
      <c r="W371" s="8">
        <v>0</v>
      </c>
      <c r="X371" s="8">
        <v>0</v>
      </c>
      <c r="Y371" s="17">
        <f>IF(T371&gt;0,"YES",T371)</f>
        <v>0</v>
      </c>
      <c r="Z371" s="17" t="str">
        <f>IF(U371&gt;0,"YES",U371)</f>
        <v>YES</v>
      </c>
      <c r="AA371" s="17">
        <f>IF(V371&gt;0,"YES",V371)</f>
        <v>0</v>
      </c>
      <c r="AB371" s="17">
        <f>IF(W371&gt;0,"YES",W371)</f>
        <v>0</v>
      </c>
      <c r="AC371" s="17">
        <f>IF(X371&gt;0,"YES",X371)</f>
        <v>0</v>
      </c>
      <c r="AD371" s="8">
        <v>12</v>
      </c>
      <c r="AE371" s="12">
        <f>AD371/G371</f>
        <v>0.66666666666666663</v>
      </c>
      <c r="AF371" s="19">
        <f>IF(G371&gt;=35,1,0)</f>
        <v>0</v>
      </c>
      <c r="AG371" s="19">
        <f>IF(OR(I371&gt;=0.095,H371&gt;=10),1,0)</f>
        <v>1</v>
      </c>
      <c r="AH371" s="19">
        <f>IF(L371&gt;=0.495,1,0)</f>
        <v>1</v>
      </c>
      <c r="AI371" s="19">
        <f>IF(N371&gt;=0.395,1,0)</f>
        <v>0</v>
      </c>
      <c r="AJ371" s="19">
        <f>IF(P371&gt;=0.695,1,0)</f>
        <v>1</v>
      </c>
      <c r="AK371" s="19">
        <f>IF(R371&gt;=0.495,1,0)</f>
        <v>1</v>
      </c>
      <c r="AL371" s="19">
        <f>IF(S371&gt;=3,1,0)</f>
        <v>1</v>
      </c>
      <c r="AM371" s="8">
        <f>IF(OR(Y371="YES",Z371="YES",AA371="YES"),1,0)</f>
        <v>1</v>
      </c>
      <c r="AN371" s="8">
        <f>IF(OR(AB371="YES",AC371="YES"),1,0)</f>
        <v>0</v>
      </c>
      <c r="AO371" s="8">
        <f>IF(AE371&gt;=0.59,1,0)</f>
        <v>1</v>
      </c>
      <c r="AP371" s="8">
        <f>SUM(AF371:AO371)</f>
        <v>7</v>
      </c>
    </row>
    <row r="372" spans="1:42" x14ac:dyDescent="0.25">
      <c r="A372" s="8" t="s">
        <v>1938</v>
      </c>
      <c r="B372" s="8" t="s">
        <v>1944</v>
      </c>
      <c r="C372" s="9" t="s">
        <v>2051</v>
      </c>
      <c r="D372" s="10" t="s">
        <v>157</v>
      </c>
      <c r="E372" s="8" t="s">
        <v>158</v>
      </c>
      <c r="F372" s="11">
        <v>33</v>
      </c>
      <c r="G372" s="11">
        <v>27</v>
      </c>
      <c r="H372" s="11">
        <f>G372-F372</f>
        <v>-6</v>
      </c>
      <c r="I372" s="52">
        <f>H372/F372</f>
        <v>-0.18181818181818182</v>
      </c>
      <c r="J372" s="11">
        <v>16</v>
      </c>
      <c r="K372" s="11">
        <v>9</v>
      </c>
      <c r="L372" s="14">
        <f>IFERROR(K372/J372,"0%")</f>
        <v>0.5625</v>
      </c>
      <c r="M372" s="8">
        <v>21</v>
      </c>
      <c r="N372" s="12">
        <f>M372/G372</f>
        <v>0.77777777777777779</v>
      </c>
      <c r="O372" s="8">
        <v>27</v>
      </c>
      <c r="P372" s="12">
        <f>O372/G372</f>
        <v>1</v>
      </c>
      <c r="Q372" s="8">
        <v>25</v>
      </c>
      <c r="R372" s="12">
        <f>Q372/G372</f>
        <v>0.92592592592592593</v>
      </c>
      <c r="S372" s="8">
        <v>10</v>
      </c>
      <c r="T372" s="8">
        <v>0</v>
      </c>
      <c r="U372" s="8">
        <v>1</v>
      </c>
      <c r="V372" s="8"/>
      <c r="W372" s="8">
        <v>2</v>
      </c>
      <c r="X372" s="8">
        <v>0</v>
      </c>
      <c r="Y372" s="17">
        <f>IF(T372&gt;0,"YES",T372)</f>
        <v>0</v>
      </c>
      <c r="Z372" s="17" t="str">
        <f>IF(U372&gt;0,"YES",U372)</f>
        <v>YES</v>
      </c>
      <c r="AA372" s="17">
        <f>IF(V372&gt;0,"YES",V372)</f>
        <v>0</v>
      </c>
      <c r="AB372" s="17" t="str">
        <f>IF(W372&gt;0,"YES",W372)</f>
        <v>YES</v>
      </c>
      <c r="AC372" s="17">
        <f>IF(X372&gt;0,"YES",X372)</f>
        <v>0</v>
      </c>
      <c r="AD372" s="8">
        <v>22</v>
      </c>
      <c r="AE372" s="12">
        <f>AD372/G372</f>
        <v>0.81481481481481477</v>
      </c>
      <c r="AF372" s="19">
        <f>IF(G372&gt;=35,1,0)</f>
        <v>0</v>
      </c>
      <c r="AG372" s="19">
        <f>IF(OR(I372&gt;=0.095,H372&gt;=10),1,0)</f>
        <v>0</v>
      </c>
      <c r="AH372" s="19">
        <f>IF(L372&gt;=0.495,1,0)</f>
        <v>1</v>
      </c>
      <c r="AI372" s="19">
        <f>IF(N372&gt;=0.395,1,0)</f>
        <v>1</v>
      </c>
      <c r="AJ372" s="19">
        <f>IF(P372&gt;=0.695,1,0)</f>
        <v>1</v>
      </c>
      <c r="AK372" s="19">
        <f>IF(R372&gt;=0.495,1,0)</f>
        <v>1</v>
      </c>
      <c r="AL372" s="19">
        <f>IF(S372&gt;=3,1,0)</f>
        <v>1</v>
      </c>
      <c r="AM372" s="8">
        <f>IF(OR(Y372="YES",Z372="YES",AA372="YES"),1,0)</f>
        <v>1</v>
      </c>
      <c r="AN372" s="8">
        <f>IF(OR(AB372="YES",AC372="YES"),1,0)</f>
        <v>1</v>
      </c>
      <c r="AO372" s="8">
        <f>IF(AE372&gt;=0.59,1,0)</f>
        <v>1</v>
      </c>
      <c r="AP372" s="8">
        <f>SUM(AF372:AO372)</f>
        <v>8</v>
      </c>
    </row>
    <row r="373" spans="1:42" hidden="1" x14ac:dyDescent="0.25">
      <c r="A373" s="8" t="s">
        <v>1938</v>
      </c>
      <c r="B373" s="8" t="s">
        <v>1944</v>
      </c>
      <c r="C373" s="9" t="s">
        <v>2024</v>
      </c>
      <c r="D373" s="10" t="s">
        <v>102</v>
      </c>
      <c r="E373" s="8" t="s">
        <v>103</v>
      </c>
      <c r="F373" s="11">
        <v>17</v>
      </c>
      <c r="G373" s="11">
        <v>30</v>
      </c>
      <c r="H373" s="11">
        <f>G373-F373</f>
        <v>13</v>
      </c>
      <c r="I373" s="52">
        <f>H373/F373</f>
        <v>0.76470588235294112</v>
      </c>
      <c r="J373" s="11">
        <v>6</v>
      </c>
      <c r="K373" s="11">
        <v>4</v>
      </c>
      <c r="L373" s="14">
        <f>IFERROR(K373/J373,"0%")</f>
        <v>0.66666666666666663</v>
      </c>
      <c r="M373" s="8">
        <v>6</v>
      </c>
      <c r="N373" s="12">
        <f>M373/G373</f>
        <v>0.2</v>
      </c>
      <c r="O373" s="8">
        <v>19</v>
      </c>
      <c r="P373" s="12">
        <f>O373/G373</f>
        <v>0.6333333333333333</v>
      </c>
      <c r="Q373" s="8">
        <v>12</v>
      </c>
      <c r="R373" s="12">
        <f>Q373/G373</f>
        <v>0.4</v>
      </c>
      <c r="S373" s="8">
        <v>4</v>
      </c>
      <c r="T373" s="8">
        <v>0</v>
      </c>
      <c r="U373" s="8">
        <v>0</v>
      </c>
      <c r="V373" s="8"/>
      <c r="W373" s="8">
        <v>0</v>
      </c>
      <c r="X373" s="8">
        <v>0</v>
      </c>
      <c r="Y373" s="17">
        <f>IF(T373&gt;0,"YES",T373)</f>
        <v>0</v>
      </c>
      <c r="Z373" s="17">
        <f>IF(U373&gt;0,"YES",U373)</f>
        <v>0</v>
      </c>
      <c r="AA373" s="17">
        <f>IF(V373&gt;0,"YES",V373)</f>
        <v>0</v>
      </c>
      <c r="AB373" s="17">
        <f>IF(W373&gt;0,"YES",W373)</f>
        <v>0</v>
      </c>
      <c r="AC373" s="17">
        <f>IF(X373&gt;0,"YES",X373)</f>
        <v>0</v>
      </c>
      <c r="AD373" s="8">
        <v>18</v>
      </c>
      <c r="AE373" s="12">
        <f>AD373/G373</f>
        <v>0.6</v>
      </c>
      <c r="AF373" s="19">
        <f>IF(G373&gt;=35,1,0)</f>
        <v>0</v>
      </c>
      <c r="AG373" s="19">
        <f>IF(OR(I373&gt;=0.095,H373&gt;=10),1,0)</f>
        <v>1</v>
      </c>
      <c r="AH373" s="19">
        <f>IF(L373&gt;=0.495,1,0)</f>
        <v>1</v>
      </c>
      <c r="AI373" s="19">
        <f>IF(N373&gt;=0.395,1,0)</f>
        <v>0</v>
      </c>
      <c r="AJ373" s="19">
        <f>IF(P373&gt;=0.695,1,0)</f>
        <v>0</v>
      </c>
      <c r="AK373" s="19">
        <f>IF(R373&gt;=0.495,1,0)</f>
        <v>0</v>
      </c>
      <c r="AL373" s="19">
        <f>IF(S373&gt;=3,1,0)</f>
        <v>1</v>
      </c>
      <c r="AM373" s="8">
        <f>IF(OR(Y373="YES",Z373="YES",AA373="YES"),1,0)</f>
        <v>0</v>
      </c>
      <c r="AN373" s="8">
        <f>IF(OR(AB373="YES",AC373="YES"),1,0)</f>
        <v>0</v>
      </c>
      <c r="AO373" s="8">
        <f>IF(AE373&gt;=0.59,1,0)</f>
        <v>1</v>
      </c>
      <c r="AP373" s="8">
        <f>SUM(AF373:AO373)</f>
        <v>4</v>
      </c>
    </row>
    <row r="374" spans="1:42" hidden="1" x14ac:dyDescent="0.25">
      <c r="A374" s="8" t="s">
        <v>1938</v>
      </c>
      <c r="B374" s="8" t="s">
        <v>1944</v>
      </c>
      <c r="C374" s="9" t="s">
        <v>2032</v>
      </c>
      <c r="D374" s="10" t="s">
        <v>1574</v>
      </c>
      <c r="E374" s="8" t="s">
        <v>1575</v>
      </c>
      <c r="F374" s="11">
        <v>15</v>
      </c>
      <c r="G374" s="11">
        <v>30</v>
      </c>
      <c r="H374" s="11">
        <f>G374-F374</f>
        <v>15</v>
      </c>
      <c r="I374" s="52">
        <f>H374/F374</f>
        <v>1</v>
      </c>
      <c r="J374" s="11">
        <v>13</v>
      </c>
      <c r="K374" s="11">
        <v>6</v>
      </c>
      <c r="L374" s="14">
        <f>IFERROR(K374/J374,"0%")</f>
        <v>0.46153846153846156</v>
      </c>
      <c r="M374" s="8">
        <v>2</v>
      </c>
      <c r="N374" s="12">
        <f>M374/G374</f>
        <v>6.6666666666666666E-2</v>
      </c>
      <c r="O374" s="8">
        <v>22</v>
      </c>
      <c r="P374" s="12">
        <f>O374/G374</f>
        <v>0.73333333333333328</v>
      </c>
      <c r="Q374" s="8">
        <v>16</v>
      </c>
      <c r="R374" s="12">
        <f>Q374/G374</f>
        <v>0.53333333333333333</v>
      </c>
      <c r="S374" s="8">
        <v>6</v>
      </c>
      <c r="T374" s="8">
        <v>0</v>
      </c>
      <c r="U374" s="8">
        <v>0</v>
      </c>
      <c r="V374" s="8"/>
      <c r="W374" s="8">
        <v>0</v>
      </c>
      <c r="X374" s="8">
        <v>0</v>
      </c>
      <c r="Y374" s="17">
        <f>IF(T374&gt;0,"YES",T374)</f>
        <v>0</v>
      </c>
      <c r="Z374" s="17">
        <f>IF(U374&gt;0,"YES",U374)</f>
        <v>0</v>
      </c>
      <c r="AA374" s="17">
        <f>IF(V374&gt;0,"YES",V374)</f>
        <v>0</v>
      </c>
      <c r="AB374" s="17">
        <f>IF(W374&gt;0,"YES",W374)</f>
        <v>0</v>
      </c>
      <c r="AC374" s="17">
        <f>IF(X374&gt;0,"YES",X374)</f>
        <v>0</v>
      </c>
      <c r="AD374" s="8">
        <v>17</v>
      </c>
      <c r="AE374" s="12">
        <f>AD374/G374</f>
        <v>0.56666666666666665</v>
      </c>
      <c r="AF374" s="19">
        <f>IF(G374&gt;=35,1,0)</f>
        <v>0</v>
      </c>
      <c r="AG374" s="19">
        <f>IF(OR(I374&gt;=0.095,H374&gt;=10),1,0)</f>
        <v>1</v>
      </c>
      <c r="AH374" s="19">
        <f>IF(L374&gt;=0.495,1,0)</f>
        <v>0</v>
      </c>
      <c r="AI374" s="19">
        <f>IF(N374&gt;=0.395,1,0)</f>
        <v>0</v>
      </c>
      <c r="AJ374" s="19">
        <f>IF(P374&gt;=0.695,1,0)</f>
        <v>1</v>
      </c>
      <c r="AK374" s="19">
        <f>IF(R374&gt;=0.495,1,0)</f>
        <v>1</v>
      </c>
      <c r="AL374" s="19">
        <f>IF(S374&gt;=3,1,0)</f>
        <v>1</v>
      </c>
      <c r="AM374" s="8">
        <f>IF(OR(Y374="YES",Z374="YES",AA374="YES"),1,0)</f>
        <v>0</v>
      </c>
      <c r="AN374" s="8">
        <f>IF(OR(AB374="YES",AC374="YES"),1,0)</f>
        <v>0</v>
      </c>
      <c r="AO374" s="8">
        <f>IF(AE374&gt;=0.59,1,0)</f>
        <v>0</v>
      </c>
      <c r="AP374" s="8">
        <f>SUM(AF374:AO374)</f>
        <v>4</v>
      </c>
    </row>
    <row r="375" spans="1:42" hidden="1" x14ac:dyDescent="0.25">
      <c r="A375" s="8" t="s">
        <v>1938</v>
      </c>
      <c r="B375" s="8" t="s">
        <v>1944</v>
      </c>
      <c r="C375" s="9" t="s">
        <v>2044</v>
      </c>
      <c r="D375" s="10" t="s">
        <v>144</v>
      </c>
      <c r="E375" s="8" t="s">
        <v>1949</v>
      </c>
      <c r="F375" s="11">
        <v>13</v>
      </c>
      <c r="G375" s="11">
        <v>24</v>
      </c>
      <c r="H375" s="11">
        <f>G375-F375</f>
        <v>11</v>
      </c>
      <c r="I375" s="52">
        <f>H375/F375</f>
        <v>0.84615384615384615</v>
      </c>
      <c r="J375" s="11">
        <v>4</v>
      </c>
      <c r="K375" s="11">
        <v>3</v>
      </c>
      <c r="L375" s="14">
        <f>IFERROR(K375/J375,"0%")</f>
        <v>0.75</v>
      </c>
      <c r="M375" s="8">
        <v>9</v>
      </c>
      <c r="N375" s="12">
        <f>M375/G375</f>
        <v>0.375</v>
      </c>
      <c r="O375" s="8">
        <v>12</v>
      </c>
      <c r="P375" s="12">
        <f>O375/G375</f>
        <v>0.5</v>
      </c>
      <c r="Q375" s="8">
        <v>12</v>
      </c>
      <c r="R375" s="12">
        <f>Q375/G375</f>
        <v>0.5</v>
      </c>
      <c r="S375" s="8">
        <v>3</v>
      </c>
      <c r="T375" s="8">
        <v>0</v>
      </c>
      <c r="U375" s="8">
        <v>0</v>
      </c>
      <c r="V375" s="8"/>
      <c r="W375" s="8">
        <v>1</v>
      </c>
      <c r="X375" s="8">
        <v>1</v>
      </c>
      <c r="Y375" s="17">
        <f>IF(T375&gt;0,"YES",T375)</f>
        <v>0</v>
      </c>
      <c r="Z375" s="17">
        <f>IF(U375&gt;0,"YES",U375)</f>
        <v>0</v>
      </c>
      <c r="AA375" s="17">
        <f>IF(V375&gt;0,"YES",V375)</f>
        <v>0</v>
      </c>
      <c r="AB375" s="17" t="str">
        <f>IF(W375&gt;0,"YES",W375)</f>
        <v>YES</v>
      </c>
      <c r="AC375" s="17" t="str">
        <f>IF(X375&gt;0,"YES",X375)</f>
        <v>YES</v>
      </c>
      <c r="AD375" s="8">
        <v>8</v>
      </c>
      <c r="AE375" s="12">
        <f>AD375/G375</f>
        <v>0.33333333333333331</v>
      </c>
      <c r="AF375" s="19">
        <f>IF(G375&gt;=35,1,0)</f>
        <v>0</v>
      </c>
      <c r="AG375" s="19">
        <f>IF(OR(I375&gt;=0.095,H375&gt;=10),1,0)</f>
        <v>1</v>
      </c>
      <c r="AH375" s="19">
        <f>IF(L375&gt;=0.495,1,0)</f>
        <v>1</v>
      </c>
      <c r="AI375" s="19">
        <f>IF(N375&gt;=0.395,1,0)</f>
        <v>0</v>
      </c>
      <c r="AJ375" s="19">
        <f>IF(P375&gt;=0.695,1,0)</f>
        <v>0</v>
      </c>
      <c r="AK375" s="19">
        <f>IF(R375&gt;=0.495,1,0)</f>
        <v>1</v>
      </c>
      <c r="AL375" s="19">
        <f>IF(S375&gt;=3,1,0)</f>
        <v>1</v>
      </c>
      <c r="AM375" s="8">
        <f>IF(OR(Y375="YES",Z375="YES",AA375="YES"),1,0)</f>
        <v>0</v>
      </c>
      <c r="AN375" s="8">
        <f>IF(OR(AB375="YES",AC375="YES"),1,0)</f>
        <v>1</v>
      </c>
      <c r="AO375" s="8">
        <f>IF(AE375&gt;=0.59,1,0)</f>
        <v>0</v>
      </c>
      <c r="AP375" s="8">
        <f>SUM(AF375:AO375)</f>
        <v>5</v>
      </c>
    </row>
    <row r="376" spans="1:42" hidden="1" x14ac:dyDescent="0.25">
      <c r="A376" s="8" t="s">
        <v>1938</v>
      </c>
      <c r="B376" s="8" t="s">
        <v>1944</v>
      </c>
      <c r="C376" s="9" t="s">
        <v>2030</v>
      </c>
      <c r="D376" s="10" t="s">
        <v>118</v>
      </c>
      <c r="E376" s="8" t="s">
        <v>1945</v>
      </c>
      <c r="F376" s="11">
        <v>0</v>
      </c>
      <c r="G376" s="11">
        <v>23</v>
      </c>
      <c r="H376" s="11">
        <f>G376-F376</f>
        <v>23</v>
      </c>
      <c r="I376" s="55" t="s">
        <v>2457</v>
      </c>
      <c r="J376" s="11">
        <v>0</v>
      </c>
      <c r="K376" s="11">
        <v>0</v>
      </c>
      <c r="L376" s="57">
        <v>0</v>
      </c>
      <c r="M376" s="8">
        <v>0</v>
      </c>
      <c r="N376" s="12">
        <f>M376/G376</f>
        <v>0</v>
      </c>
      <c r="O376" s="8">
        <v>2</v>
      </c>
      <c r="P376" s="12">
        <f>O376/G376</f>
        <v>8.6956521739130432E-2</v>
      </c>
      <c r="Q376" s="8">
        <v>0</v>
      </c>
      <c r="R376" s="12">
        <f>Q376/G376</f>
        <v>0</v>
      </c>
      <c r="S376" s="8">
        <v>8</v>
      </c>
      <c r="T376" s="8">
        <v>0</v>
      </c>
      <c r="U376" s="8">
        <v>0</v>
      </c>
      <c r="V376" s="8"/>
      <c r="W376" s="8">
        <v>3</v>
      </c>
      <c r="X376" s="8">
        <v>1</v>
      </c>
      <c r="Y376" s="17">
        <f>IF(T376&gt;0,"YES",T376)</f>
        <v>0</v>
      </c>
      <c r="Z376" s="17">
        <f>IF(U376&gt;0,"YES",U376)</f>
        <v>0</v>
      </c>
      <c r="AA376" s="17">
        <f>IF(V376&gt;0,"YES",V376)</f>
        <v>0</v>
      </c>
      <c r="AB376" s="17" t="str">
        <f>IF(W376&gt;0,"YES",W376)</f>
        <v>YES</v>
      </c>
      <c r="AC376" s="17" t="str">
        <f>IF(X376&gt;0,"YES",X376)</f>
        <v>YES</v>
      </c>
      <c r="AD376" s="8">
        <v>12</v>
      </c>
      <c r="AE376" s="12">
        <f>AD376/G376</f>
        <v>0.52173913043478259</v>
      </c>
      <c r="AF376" s="19">
        <f>IF(G376&gt;=35,1,0)</f>
        <v>0</v>
      </c>
      <c r="AG376" s="19">
        <f>IF(OR(I376&gt;=0.095,H376&gt;=10),1,0)</f>
        <v>1</v>
      </c>
      <c r="AH376" s="19">
        <f>IF(L376&gt;=0.495,1,0)</f>
        <v>0</v>
      </c>
      <c r="AI376" s="19">
        <f>IF(N376&gt;=0.395,1,0)</f>
        <v>0</v>
      </c>
      <c r="AJ376" s="19">
        <f>IF(P376&gt;=0.695,1,0)</f>
        <v>0</v>
      </c>
      <c r="AK376" s="19">
        <f>IF(R376&gt;=0.495,1,0)</f>
        <v>0</v>
      </c>
      <c r="AL376" s="19">
        <f>IF(S376&gt;=3,1,0)</f>
        <v>1</v>
      </c>
      <c r="AM376" s="8">
        <f>IF(OR(Y376="YES",Z376="YES",AA376="YES"),1,0)</f>
        <v>0</v>
      </c>
      <c r="AN376" s="8">
        <f>IF(OR(AB376="YES",AC376="YES"),1,0)</f>
        <v>1</v>
      </c>
      <c r="AO376" s="8">
        <f>IF(AE376&gt;=0.59,1,0)</f>
        <v>0</v>
      </c>
      <c r="AP376" s="8">
        <f>SUM(AF376:AO376)</f>
        <v>3</v>
      </c>
    </row>
    <row r="377" spans="1:42" hidden="1" x14ac:dyDescent="0.25">
      <c r="A377" s="8" t="s">
        <v>1938</v>
      </c>
      <c r="B377" s="8" t="s">
        <v>1944</v>
      </c>
      <c r="C377" s="9" t="s">
        <v>2025</v>
      </c>
      <c r="D377" s="10" t="s">
        <v>104</v>
      </c>
      <c r="E377" s="8" t="s">
        <v>105</v>
      </c>
      <c r="F377" s="11">
        <v>22</v>
      </c>
      <c r="G377" s="11">
        <v>22</v>
      </c>
      <c r="H377" s="11">
        <f>G377-F377</f>
        <v>0</v>
      </c>
      <c r="I377" s="52">
        <f>H377/F377</f>
        <v>0</v>
      </c>
      <c r="J377" s="11">
        <v>14</v>
      </c>
      <c r="K377" s="11">
        <v>6</v>
      </c>
      <c r="L377" s="14">
        <f>IFERROR(K377/J377,"0%")</f>
        <v>0.42857142857142855</v>
      </c>
      <c r="M377" s="8">
        <v>10</v>
      </c>
      <c r="N377" s="12">
        <f>M377/G377</f>
        <v>0.45454545454545453</v>
      </c>
      <c r="O377" s="8">
        <v>14</v>
      </c>
      <c r="P377" s="12">
        <f>O377/G377</f>
        <v>0.63636363636363635</v>
      </c>
      <c r="Q377" s="8">
        <v>11</v>
      </c>
      <c r="R377" s="12">
        <f>Q377/G377</f>
        <v>0.5</v>
      </c>
      <c r="S377" s="8">
        <v>2</v>
      </c>
      <c r="T377" s="8">
        <v>0</v>
      </c>
      <c r="U377" s="8">
        <v>1</v>
      </c>
      <c r="V377" s="8"/>
      <c r="W377" s="8">
        <v>0</v>
      </c>
      <c r="X377" s="8">
        <v>0</v>
      </c>
      <c r="Y377" s="17">
        <f>IF(T377&gt;0,"YES",T377)</f>
        <v>0</v>
      </c>
      <c r="Z377" s="17" t="str">
        <f>IF(U377&gt;0,"YES",U377)</f>
        <v>YES</v>
      </c>
      <c r="AA377" s="17">
        <f>IF(V377&gt;0,"YES",V377)</f>
        <v>0</v>
      </c>
      <c r="AB377" s="17">
        <f>IF(W377&gt;0,"YES",W377)</f>
        <v>0</v>
      </c>
      <c r="AC377" s="17">
        <f>IF(X377&gt;0,"YES",X377)</f>
        <v>0</v>
      </c>
      <c r="AD377" s="8">
        <v>12</v>
      </c>
      <c r="AE377" s="12">
        <f>AD377/G377</f>
        <v>0.54545454545454541</v>
      </c>
      <c r="AF377" s="19">
        <f>IF(G377&gt;=35,1,0)</f>
        <v>0</v>
      </c>
      <c r="AG377" s="19">
        <f>IF(OR(I377&gt;=0.095,H377&gt;=10),1,0)</f>
        <v>0</v>
      </c>
      <c r="AH377" s="19">
        <f>IF(L377&gt;=0.495,1,0)</f>
        <v>0</v>
      </c>
      <c r="AI377" s="19">
        <f>IF(N377&gt;=0.395,1,0)</f>
        <v>1</v>
      </c>
      <c r="AJ377" s="19">
        <f>IF(P377&gt;=0.695,1,0)</f>
        <v>0</v>
      </c>
      <c r="AK377" s="19">
        <f>IF(R377&gt;=0.495,1,0)</f>
        <v>1</v>
      </c>
      <c r="AL377" s="19">
        <f>IF(S377&gt;=3,1,0)</f>
        <v>0</v>
      </c>
      <c r="AM377" s="8">
        <f>IF(OR(Y377="YES",Z377="YES",AA377="YES"),1,0)</f>
        <v>1</v>
      </c>
      <c r="AN377" s="8">
        <f>IF(OR(AB377="YES",AC377="YES"),1,0)</f>
        <v>0</v>
      </c>
      <c r="AO377" s="8">
        <f>IF(AE377&gt;=0.59,1,0)</f>
        <v>0</v>
      </c>
      <c r="AP377" s="8">
        <f>SUM(AF377:AO377)</f>
        <v>3</v>
      </c>
    </row>
    <row r="378" spans="1:42" hidden="1" x14ac:dyDescent="0.25">
      <c r="A378" s="8" t="s">
        <v>1938</v>
      </c>
      <c r="B378" s="8" t="s">
        <v>1944</v>
      </c>
      <c r="C378" s="9" t="s">
        <v>1966</v>
      </c>
      <c r="D378" s="10" t="s">
        <v>116</v>
      </c>
      <c r="E378" s="8" t="s">
        <v>117</v>
      </c>
      <c r="F378" s="11">
        <v>28</v>
      </c>
      <c r="G378" s="11">
        <v>22</v>
      </c>
      <c r="H378" s="11">
        <f>G378-F378</f>
        <v>-6</v>
      </c>
      <c r="I378" s="52">
        <f>H378/F378</f>
        <v>-0.21428571428571427</v>
      </c>
      <c r="J378" s="11">
        <v>15</v>
      </c>
      <c r="K378" s="11">
        <v>7</v>
      </c>
      <c r="L378" s="14">
        <f>IFERROR(K378/J378,"0%")</f>
        <v>0.46666666666666667</v>
      </c>
      <c r="M378" s="8">
        <v>10</v>
      </c>
      <c r="N378" s="12">
        <f>M378/G378</f>
        <v>0.45454545454545453</v>
      </c>
      <c r="O378" s="8">
        <v>18</v>
      </c>
      <c r="P378" s="12">
        <f>O378/G378</f>
        <v>0.81818181818181823</v>
      </c>
      <c r="Q378" s="8">
        <v>17</v>
      </c>
      <c r="R378" s="12">
        <f>Q378/G378</f>
        <v>0.77272727272727271</v>
      </c>
      <c r="S378" s="8">
        <v>7</v>
      </c>
      <c r="T378" s="8">
        <v>0</v>
      </c>
      <c r="U378" s="8">
        <v>0</v>
      </c>
      <c r="V378" s="8"/>
      <c r="W378" s="8">
        <v>2</v>
      </c>
      <c r="X378" s="8">
        <v>0</v>
      </c>
      <c r="Y378" s="17">
        <f>IF(T378&gt;0,"YES",T378)</f>
        <v>0</v>
      </c>
      <c r="Z378" s="17">
        <f>IF(U378&gt;0,"YES",U378)</f>
        <v>0</v>
      </c>
      <c r="AA378" s="17">
        <f>IF(V378&gt;0,"YES",V378)</f>
        <v>0</v>
      </c>
      <c r="AB378" s="17" t="str">
        <f>IF(W378&gt;0,"YES",W378)</f>
        <v>YES</v>
      </c>
      <c r="AC378" s="17">
        <f>IF(X378&gt;0,"YES",X378)</f>
        <v>0</v>
      </c>
      <c r="AD378" s="8">
        <v>9</v>
      </c>
      <c r="AE378" s="12">
        <f>AD378/G378</f>
        <v>0.40909090909090912</v>
      </c>
      <c r="AF378" s="19">
        <f>IF(G378&gt;=35,1,0)</f>
        <v>0</v>
      </c>
      <c r="AG378" s="19">
        <f>IF(OR(I378&gt;=0.095,H378&gt;=10),1,0)</f>
        <v>0</v>
      </c>
      <c r="AH378" s="19">
        <f>IF(L378&gt;=0.495,1,0)</f>
        <v>0</v>
      </c>
      <c r="AI378" s="19">
        <f>IF(N378&gt;=0.395,1,0)</f>
        <v>1</v>
      </c>
      <c r="AJ378" s="19">
        <f>IF(P378&gt;=0.695,1,0)</f>
        <v>1</v>
      </c>
      <c r="AK378" s="19">
        <f>IF(R378&gt;=0.495,1,0)</f>
        <v>1</v>
      </c>
      <c r="AL378" s="19">
        <f>IF(S378&gt;=3,1,0)</f>
        <v>1</v>
      </c>
      <c r="AM378" s="8">
        <f>IF(OR(Y378="YES",Z378="YES",AA378="YES"),1,0)</f>
        <v>0</v>
      </c>
      <c r="AN378" s="8">
        <f>IF(OR(AB378="YES",AC378="YES"),1,0)</f>
        <v>1</v>
      </c>
      <c r="AO378" s="8">
        <f>IF(AE378&gt;=0.59,1,0)</f>
        <v>0</v>
      </c>
      <c r="AP378" s="8">
        <f>SUM(AF378:AO378)</f>
        <v>5</v>
      </c>
    </row>
    <row r="379" spans="1:42" hidden="1" x14ac:dyDescent="0.25">
      <c r="A379" s="8" t="s">
        <v>1938</v>
      </c>
      <c r="B379" s="8" t="s">
        <v>1944</v>
      </c>
      <c r="C379" s="9" t="s">
        <v>2043</v>
      </c>
      <c r="D379" s="10" t="s">
        <v>142</v>
      </c>
      <c r="E379" s="8" t="s">
        <v>143</v>
      </c>
      <c r="F379" s="11">
        <v>10</v>
      </c>
      <c r="G379" s="11">
        <v>22</v>
      </c>
      <c r="H379" s="11">
        <f>G379-F379</f>
        <v>12</v>
      </c>
      <c r="I379" s="52">
        <f>H379/F379</f>
        <v>1.2</v>
      </c>
      <c r="J379" s="11">
        <v>5</v>
      </c>
      <c r="K379" s="11">
        <v>5</v>
      </c>
      <c r="L379" s="14">
        <f>IFERROR(K379/J379,"0%")</f>
        <v>1</v>
      </c>
      <c r="M379" s="8">
        <v>8</v>
      </c>
      <c r="N379" s="12">
        <f>M379/G379</f>
        <v>0.36363636363636365</v>
      </c>
      <c r="O379" s="8">
        <v>14</v>
      </c>
      <c r="P379" s="12">
        <f>O379/G379</f>
        <v>0.63636363636363635</v>
      </c>
      <c r="Q379" s="8">
        <v>11</v>
      </c>
      <c r="R379" s="12">
        <f>Q379/G379</f>
        <v>0.5</v>
      </c>
      <c r="S379" s="8">
        <v>3</v>
      </c>
      <c r="T379" s="8">
        <v>0</v>
      </c>
      <c r="U379" s="8">
        <v>0</v>
      </c>
      <c r="V379" s="8"/>
      <c r="W379" s="8">
        <v>0</v>
      </c>
      <c r="X379" s="8">
        <v>0</v>
      </c>
      <c r="Y379" s="17">
        <f>IF(T379&gt;0,"YES",T379)</f>
        <v>0</v>
      </c>
      <c r="Z379" s="17">
        <f>IF(U379&gt;0,"YES",U379)</f>
        <v>0</v>
      </c>
      <c r="AA379" s="17">
        <f>IF(V379&gt;0,"YES",V379)</f>
        <v>0</v>
      </c>
      <c r="AB379" s="17">
        <f>IF(W379&gt;0,"YES",W379)</f>
        <v>0</v>
      </c>
      <c r="AC379" s="17">
        <f>IF(X379&gt;0,"YES",X379)</f>
        <v>0</v>
      </c>
      <c r="AD379" s="8">
        <v>11</v>
      </c>
      <c r="AE379" s="12">
        <f>AD379/G379</f>
        <v>0.5</v>
      </c>
      <c r="AF379" s="19">
        <f>IF(G379&gt;=35,1,0)</f>
        <v>0</v>
      </c>
      <c r="AG379" s="19">
        <f>IF(OR(I379&gt;=0.095,H379&gt;=10),1,0)</f>
        <v>1</v>
      </c>
      <c r="AH379" s="19">
        <f>IF(L379&gt;=0.495,1,0)</f>
        <v>1</v>
      </c>
      <c r="AI379" s="19">
        <f>IF(N379&gt;=0.395,1,0)</f>
        <v>0</v>
      </c>
      <c r="AJ379" s="19">
        <f>IF(P379&gt;=0.695,1,0)</f>
        <v>0</v>
      </c>
      <c r="AK379" s="19">
        <f>IF(R379&gt;=0.495,1,0)</f>
        <v>1</v>
      </c>
      <c r="AL379" s="19">
        <f>IF(S379&gt;=3,1,0)</f>
        <v>1</v>
      </c>
      <c r="AM379" s="8">
        <f>IF(OR(Y379="YES",Z379="YES",AA379="YES"),1,0)</f>
        <v>0</v>
      </c>
      <c r="AN379" s="8">
        <f>IF(OR(AB379="YES",AC379="YES"),1,0)</f>
        <v>0</v>
      </c>
      <c r="AO379" s="8">
        <f>IF(AE379&gt;=0.59,1,0)</f>
        <v>0</v>
      </c>
      <c r="AP379" s="8">
        <f>SUM(AF379:AO379)</f>
        <v>4</v>
      </c>
    </row>
    <row r="380" spans="1:42" hidden="1" x14ac:dyDescent="0.25">
      <c r="A380" s="8" t="s">
        <v>1938</v>
      </c>
      <c r="B380" s="8" t="s">
        <v>1944</v>
      </c>
      <c r="C380" s="9" t="s">
        <v>2035</v>
      </c>
      <c r="D380" s="10" t="s">
        <v>126</v>
      </c>
      <c r="E380" s="8" t="s">
        <v>127</v>
      </c>
      <c r="F380" s="11">
        <v>29</v>
      </c>
      <c r="G380" s="11">
        <v>20</v>
      </c>
      <c r="H380" s="11">
        <f>G380-F380</f>
        <v>-9</v>
      </c>
      <c r="I380" s="52">
        <f>H380/F380</f>
        <v>-0.31034482758620691</v>
      </c>
      <c r="J380" s="11">
        <v>16</v>
      </c>
      <c r="K380" s="11">
        <v>3</v>
      </c>
      <c r="L380" s="14">
        <f>IFERROR(K380/J380,"0%")</f>
        <v>0.1875</v>
      </c>
      <c r="M380" s="8">
        <v>9</v>
      </c>
      <c r="N380" s="12">
        <f>M380/G380</f>
        <v>0.45</v>
      </c>
      <c r="O380" s="8">
        <v>12</v>
      </c>
      <c r="P380" s="12">
        <f>O380/G380</f>
        <v>0.6</v>
      </c>
      <c r="Q380" s="8">
        <v>10</v>
      </c>
      <c r="R380" s="12">
        <f>Q380/G380</f>
        <v>0.5</v>
      </c>
      <c r="S380" s="8">
        <v>3</v>
      </c>
      <c r="T380" s="8">
        <v>0</v>
      </c>
      <c r="U380" s="8">
        <v>0</v>
      </c>
      <c r="V380" s="8"/>
      <c r="W380" s="8">
        <v>3</v>
      </c>
      <c r="X380" s="8">
        <v>0</v>
      </c>
      <c r="Y380" s="17">
        <f>IF(T380&gt;0,"YES",T380)</f>
        <v>0</v>
      </c>
      <c r="Z380" s="17">
        <f>IF(U380&gt;0,"YES",U380)</f>
        <v>0</v>
      </c>
      <c r="AA380" s="17">
        <f>IF(V380&gt;0,"YES",V380)</f>
        <v>0</v>
      </c>
      <c r="AB380" s="17" t="str">
        <f>IF(W380&gt;0,"YES",W380)</f>
        <v>YES</v>
      </c>
      <c r="AC380" s="17">
        <f>IF(X380&gt;0,"YES",X380)</f>
        <v>0</v>
      </c>
      <c r="AD380" s="8">
        <v>10</v>
      </c>
      <c r="AE380" s="12">
        <f>AD380/G380</f>
        <v>0.5</v>
      </c>
      <c r="AF380" s="19">
        <f>IF(G380&gt;=35,1,0)</f>
        <v>0</v>
      </c>
      <c r="AG380" s="19">
        <f>IF(OR(I380&gt;=0.095,H380&gt;=10),1,0)</f>
        <v>0</v>
      </c>
      <c r="AH380" s="19">
        <f>IF(L380&gt;=0.495,1,0)</f>
        <v>0</v>
      </c>
      <c r="AI380" s="19">
        <f>IF(N380&gt;=0.395,1,0)</f>
        <v>1</v>
      </c>
      <c r="AJ380" s="19">
        <f>IF(P380&gt;=0.695,1,0)</f>
        <v>0</v>
      </c>
      <c r="AK380" s="19">
        <f>IF(R380&gt;=0.495,1,0)</f>
        <v>1</v>
      </c>
      <c r="AL380" s="19">
        <f>IF(S380&gt;=3,1,0)</f>
        <v>1</v>
      </c>
      <c r="AM380" s="8">
        <f>IF(OR(Y380="YES",Z380="YES",AA380="YES"),1,0)</f>
        <v>0</v>
      </c>
      <c r="AN380" s="8">
        <f>IF(OR(AB380="YES",AC380="YES"),1,0)</f>
        <v>1</v>
      </c>
      <c r="AO380" s="8">
        <f>IF(AE380&gt;=0.59,1,0)</f>
        <v>0</v>
      </c>
      <c r="AP380" s="8">
        <f>SUM(AF380:AO380)</f>
        <v>4</v>
      </c>
    </row>
    <row r="381" spans="1:42" hidden="1" x14ac:dyDescent="0.25">
      <c r="A381" s="8" t="s">
        <v>1938</v>
      </c>
      <c r="B381" s="8" t="s">
        <v>1944</v>
      </c>
      <c r="C381" s="9" t="s">
        <v>1986</v>
      </c>
      <c r="D381" s="10" t="s">
        <v>100</v>
      </c>
      <c r="E381" s="8" t="s">
        <v>101</v>
      </c>
      <c r="F381" s="11">
        <v>14</v>
      </c>
      <c r="G381" s="11">
        <v>14</v>
      </c>
      <c r="H381" s="11">
        <f>G381-F381</f>
        <v>0</v>
      </c>
      <c r="I381" s="52">
        <f>H381/F381</f>
        <v>0</v>
      </c>
      <c r="J381" s="11">
        <v>5</v>
      </c>
      <c r="K381" s="11">
        <v>4</v>
      </c>
      <c r="L381" s="14">
        <f>IFERROR(K381/J381,"0%")</f>
        <v>0.8</v>
      </c>
      <c r="M381" s="8">
        <v>2</v>
      </c>
      <c r="N381" s="12">
        <f>M381/G381</f>
        <v>0.14285714285714285</v>
      </c>
      <c r="O381" s="8">
        <v>9</v>
      </c>
      <c r="P381" s="12">
        <f>O381/G381</f>
        <v>0.6428571428571429</v>
      </c>
      <c r="Q381" s="8">
        <v>9</v>
      </c>
      <c r="R381" s="12">
        <f>Q381/G381</f>
        <v>0.6428571428571429</v>
      </c>
      <c r="S381" s="8">
        <v>3</v>
      </c>
      <c r="T381" s="8">
        <v>0</v>
      </c>
      <c r="U381" s="8">
        <v>0</v>
      </c>
      <c r="V381" s="8"/>
      <c r="W381" s="8">
        <v>0</v>
      </c>
      <c r="X381" s="8">
        <v>0</v>
      </c>
      <c r="Y381" s="17">
        <f>IF(T381&gt;0,"YES",T381)</f>
        <v>0</v>
      </c>
      <c r="Z381" s="17">
        <f>IF(U381&gt;0,"YES",U381)</f>
        <v>0</v>
      </c>
      <c r="AA381" s="17">
        <f>IF(V381&gt;0,"YES",V381)</f>
        <v>0</v>
      </c>
      <c r="AB381" s="17">
        <f>IF(W381&gt;0,"YES",W381)</f>
        <v>0</v>
      </c>
      <c r="AC381" s="17">
        <f>IF(X381&gt;0,"YES",X381)</f>
        <v>0</v>
      </c>
      <c r="AD381" s="8">
        <v>10</v>
      </c>
      <c r="AE381" s="12">
        <f>AD381/G381</f>
        <v>0.7142857142857143</v>
      </c>
      <c r="AF381" s="19">
        <f>IF(G381&gt;=35,1,0)</f>
        <v>0</v>
      </c>
      <c r="AG381" s="19">
        <f>IF(OR(I381&gt;=0.095,H381&gt;=10),1,0)</f>
        <v>0</v>
      </c>
      <c r="AH381" s="19">
        <f>IF(L381&gt;=0.495,1,0)</f>
        <v>1</v>
      </c>
      <c r="AI381" s="19">
        <f>IF(N381&gt;=0.395,1,0)</f>
        <v>0</v>
      </c>
      <c r="AJ381" s="19">
        <f>IF(P381&gt;=0.695,1,0)</f>
        <v>0</v>
      </c>
      <c r="AK381" s="19">
        <f>IF(R381&gt;=0.495,1,0)</f>
        <v>1</v>
      </c>
      <c r="AL381" s="19">
        <f>IF(S381&gt;=3,1,0)</f>
        <v>1</v>
      </c>
      <c r="AM381" s="8">
        <f>IF(OR(Y381="YES",Z381="YES",AA381="YES"),1,0)</f>
        <v>0</v>
      </c>
      <c r="AN381" s="8">
        <f>IF(OR(AB381="YES",AC381="YES"),1,0)</f>
        <v>0</v>
      </c>
      <c r="AO381" s="8">
        <f>IF(AE381&gt;=0.59,1,0)</f>
        <v>1</v>
      </c>
      <c r="AP381" s="8">
        <f>SUM(AF381:AO381)</f>
        <v>4</v>
      </c>
    </row>
    <row r="382" spans="1:42" hidden="1" x14ac:dyDescent="0.25">
      <c r="A382" s="8" t="s">
        <v>1938</v>
      </c>
      <c r="B382" s="8" t="s">
        <v>1944</v>
      </c>
      <c r="C382" s="9" t="s">
        <v>2028</v>
      </c>
      <c r="D382" s="10" t="s">
        <v>110</v>
      </c>
      <c r="E382" s="8" t="s">
        <v>111</v>
      </c>
      <c r="F382" s="11">
        <v>20</v>
      </c>
      <c r="G382" s="11">
        <v>14</v>
      </c>
      <c r="H382" s="11">
        <f>G382-F382</f>
        <v>-6</v>
      </c>
      <c r="I382" s="52">
        <f>H382/F382</f>
        <v>-0.3</v>
      </c>
      <c r="J382" s="11">
        <v>14</v>
      </c>
      <c r="K382" s="11">
        <v>4</v>
      </c>
      <c r="L382" s="14">
        <f>IFERROR(K382/J382,"0%")</f>
        <v>0.2857142857142857</v>
      </c>
      <c r="M382" s="8">
        <v>4</v>
      </c>
      <c r="N382" s="12">
        <f>M382/G382</f>
        <v>0.2857142857142857</v>
      </c>
      <c r="O382" s="8">
        <v>13</v>
      </c>
      <c r="P382" s="12">
        <f>O382/G382</f>
        <v>0.9285714285714286</v>
      </c>
      <c r="Q382" s="8">
        <v>9</v>
      </c>
      <c r="R382" s="12">
        <f>Q382/G382</f>
        <v>0.6428571428571429</v>
      </c>
      <c r="S382" s="8">
        <v>4</v>
      </c>
      <c r="T382" s="8">
        <v>0</v>
      </c>
      <c r="U382" s="8">
        <v>0</v>
      </c>
      <c r="V382" s="8"/>
      <c r="W382" s="8">
        <v>4</v>
      </c>
      <c r="X382" s="8">
        <v>1</v>
      </c>
      <c r="Y382" s="17">
        <f>IF(T382&gt;0,"YES",T382)</f>
        <v>0</v>
      </c>
      <c r="Z382" s="17">
        <f>IF(U382&gt;0,"YES",U382)</f>
        <v>0</v>
      </c>
      <c r="AA382" s="17">
        <f>IF(V382&gt;0,"YES",V382)</f>
        <v>0</v>
      </c>
      <c r="AB382" s="17" t="str">
        <f>IF(W382&gt;0,"YES",W382)</f>
        <v>YES</v>
      </c>
      <c r="AC382" s="17" t="str">
        <f>IF(X382&gt;0,"YES",X382)</f>
        <v>YES</v>
      </c>
      <c r="AD382" s="8">
        <v>9</v>
      </c>
      <c r="AE382" s="12">
        <f>AD382/G382</f>
        <v>0.6428571428571429</v>
      </c>
      <c r="AF382" s="19">
        <f>IF(G382&gt;=35,1,0)</f>
        <v>0</v>
      </c>
      <c r="AG382" s="19">
        <f>IF(OR(I382&gt;=0.095,H382&gt;=10),1,0)</f>
        <v>0</v>
      </c>
      <c r="AH382" s="19">
        <f>IF(L382&gt;=0.495,1,0)</f>
        <v>0</v>
      </c>
      <c r="AI382" s="19">
        <f>IF(N382&gt;=0.395,1,0)</f>
        <v>0</v>
      </c>
      <c r="AJ382" s="19">
        <f>IF(P382&gt;=0.695,1,0)</f>
        <v>1</v>
      </c>
      <c r="AK382" s="19">
        <f>IF(R382&gt;=0.495,1,0)</f>
        <v>1</v>
      </c>
      <c r="AL382" s="19">
        <f>IF(S382&gt;=3,1,0)</f>
        <v>1</v>
      </c>
      <c r="AM382" s="8">
        <f>IF(OR(Y382="YES",Z382="YES",AA382="YES"),1,0)</f>
        <v>0</v>
      </c>
      <c r="AN382" s="8">
        <f>IF(OR(AB382="YES",AC382="YES"),1,0)</f>
        <v>1</v>
      </c>
      <c r="AO382" s="8">
        <f>IF(AE382&gt;=0.59,1,0)</f>
        <v>1</v>
      </c>
      <c r="AP382" s="8">
        <f>SUM(AF382:AO382)</f>
        <v>5</v>
      </c>
    </row>
    <row r="383" spans="1:42" hidden="1" x14ac:dyDescent="0.25">
      <c r="A383" s="8" t="s">
        <v>1938</v>
      </c>
      <c r="B383" s="8" t="s">
        <v>1944</v>
      </c>
      <c r="C383" s="9" t="s">
        <v>2034</v>
      </c>
      <c r="D383" s="10" t="s">
        <v>122</v>
      </c>
      <c r="E383" s="8" t="s">
        <v>123</v>
      </c>
      <c r="F383" s="11">
        <v>14</v>
      </c>
      <c r="G383" s="11">
        <v>14</v>
      </c>
      <c r="H383" s="11">
        <f>G383-F383</f>
        <v>0</v>
      </c>
      <c r="I383" s="52">
        <f>H383/F383</f>
        <v>0</v>
      </c>
      <c r="J383" s="11">
        <v>8</v>
      </c>
      <c r="K383" s="11">
        <v>4</v>
      </c>
      <c r="L383" s="14">
        <f>IFERROR(K383/J383,"0%")</f>
        <v>0.5</v>
      </c>
      <c r="M383" s="8">
        <v>4</v>
      </c>
      <c r="N383" s="12">
        <f>M383/G383</f>
        <v>0.2857142857142857</v>
      </c>
      <c r="O383" s="8">
        <v>9</v>
      </c>
      <c r="P383" s="12">
        <f>O383/G383</f>
        <v>0.6428571428571429</v>
      </c>
      <c r="Q383" s="8">
        <v>6</v>
      </c>
      <c r="R383" s="12">
        <f>Q383/G383</f>
        <v>0.42857142857142855</v>
      </c>
      <c r="S383" s="8">
        <v>3</v>
      </c>
      <c r="T383" s="8">
        <v>0</v>
      </c>
      <c r="U383" s="8">
        <v>0</v>
      </c>
      <c r="V383" s="8"/>
      <c r="W383" s="8">
        <v>2</v>
      </c>
      <c r="X383" s="8">
        <v>0</v>
      </c>
      <c r="Y383" s="17">
        <f>IF(T383&gt;0,"YES",T383)</f>
        <v>0</v>
      </c>
      <c r="Z383" s="17">
        <f>IF(U383&gt;0,"YES",U383)</f>
        <v>0</v>
      </c>
      <c r="AA383" s="17">
        <f>IF(V383&gt;0,"YES",V383)</f>
        <v>0</v>
      </c>
      <c r="AB383" s="17" t="str">
        <f>IF(W383&gt;0,"YES",W383)</f>
        <v>YES</v>
      </c>
      <c r="AC383" s="17">
        <f>IF(X383&gt;0,"YES",X383)</f>
        <v>0</v>
      </c>
      <c r="AD383" s="8">
        <v>8</v>
      </c>
      <c r="AE383" s="12">
        <f>AD383/G383</f>
        <v>0.5714285714285714</v>
      </c>
      <c r="AF383" s="19">
        <f>IF(G383&gt;=35,1,0)</f>
        <v>0</v>
      </c>
      <c r="AG383" s="19">
        <f>IF(OR(I383&gt;=0.095,H383&gt;=10),1,0)</f>
        <v>0</v>
      </c>
      <c r="AH383" s="19">
        <f>IF(L383&gt;=0.495,1,0)</f>
        <v>1</v>
      </c>
      <c r="AI383" s="19">
        <f>IF(N383&gt;=0.395,1,0)</f>
        <v>0</v>
      </c>
      <c r="AJ383" s="19">
        <f>IF(P383&gt;=0.695,1,0)</f>
        <v>0</v>
      </c>
      <c r="AK383" s="19">
        <f>IF(R383&gt;=0.495,1,0)</f>
        <v>0</v>
      </c>
      <c r="AL383" s="19">
        <f>IF(S383&gt;=3,1,0)</f>
        <v>1</v>
      </c>
      <c r="AM383" s="8">
        <f>IF(OR(Y383="YES",Z383="YES",AA383="YES"),1,0)</f>
        <v>0</v>
      </c>
      <c r="AN383" s="8">
        <f>IF(OR(AB383="YES",AC383="YES"),1,0)</f>
        <v>1</v>
      </c>
      <c r="AO383" s="8">
        <f>IF(AE383&gt;=0.59,1,0)</f>
        <v>0</v>
      </c>
      <c r="AP383" s="8">
        <f>SUM(AF383:AO383)</f>
        <v>3</v>
      </c>
    </row>
    <row r="384" spans="1:42" hidden="1" x14ac:dyDescent="0.25">
      <c r="A384" s="8" t="s">
        <v>1938</v>
      </c>
      <c r="B384" s="8" t="s">
        <v>1944</v>
      </c>
      <c r="C384" s="9" t="s">
        <v>2018</v>
      </c>
      <c r="D384" s="10" t="s">
        <v>124</v>
      </c>
      <c r="E384" s="8" t="s">
        <v>125</v>
      </c>
      <c r="F384" s="11">
        <v>17</v>
      </c>
      <c r="G384" s="11">
        <v>13</v>
      </c>
      <c r="H384" s="11">
        <f>G384-F384</f>
        <v>-4</v>
      </c>
      <c r="I384" s="52">
        <f>H384/F384</f>
        <v>-0.23529411764705882</v>
      </c>
      <c r="J384" s="11">
        <v>8</v>
      </c>
      <c r="K384" s="11">
        <v>1</v>
      </c>
      <c r="L384" s="14">
        <f>IFERROR(K384/J384,"0%")</f>
        <v>0.125</v>
      </c>
      <c r="M384" s="8">
        <v>10</v>
      </c>
      <c r="N384" s="12">
        <f>M384/G384</f>
        <v>0.76923076923076927</v>
      </c>
      <c r="O384" s="8">
        <v>10</v>
      </c>
      <c r="P384" s="12">
        <f>O384/G384</f>
        <v>0.76923076923076927</v>
      </c>
      <c r="Q384" s="8">
        <v>8</v>
      </c>
      <c r="R384" s="12">
        <f>Q384/G384</f>
        <v>0.61538461538461542</v>
      </c>
      <c r="S384" s="8">
        <v>1</v>
      </c>
      <c r="T384" s="8">
        <v>0</v>
      </c>
      <c r="U384" s="8">
        <v>0</v>
      </c>
      <c r="V384" s="8"/>
      <c r="W384" s="8">
        <v>2</v>
      </c>
      <c r="X384" s="8">
        <v>0</v>
      </c>
      <c r="Y384" s="17">
        <f>IF(T384&gt;0,"YES",T384)</f>
        <v>0</v>
      </c>
      <c r="Z384" s="17">
        <f>IF(U384&gt;0,"YES",U384)</f>
        <v>0</v>
      </c>
      <c r="AA384" s="17">
        <f>IF(V384&gt;0,"YES",V384)</f>
        <v>0</v>
      </c>
      <c r="AB384" s="17" t="str">
        <f>IF(W384&gt;0,"YES",W384)</f>
        <v>YES</v>
      </c>
      <c r="AC384" s="17">
        <f>IF(X384&gt;0,"YES",X384)</f>
        <v>0</v>
      </c>
      <c r="AD384" s="8">
        <v>7</v>
      </c>
      <c r="AE384" s="12">
        <f>AD384/G384</f>
        <v>0.53846153846153844</v>
      </c>
      <c r="AF384" s="19">
        <f>IF(G384&gt;=35,1,0)</f>
        <v>0</v>
      </c>
      <c r="AG384" s="19">
        <f>IF(OR(I384&gt;=0.095,H384&gt;=10),1,0)</f>
        <v>0</v>
      </c>
      <c r="AH384" s="19">
        <f>IF(L384&gt;=0.495,1,0)</f>
        <v>0</v>
      </c>
      <c r="AI384" s="19">
        <f>IF(N384&gt;=0.395,1,0)</f>
        <v>1</v>
      </c>
      <c r="AJ384" s="19">
        <f>IF(P384&gt;=0.695,1,0)</f>
        <v>1</v>
      </c>
      <c r="AK384" s="19">
        <f>IF(R384&gt;=0.495,1,0)</f>
        <v>1</v>
      </c>
      <c r="AL384" s="19">
        <f>IF(S384&gt;=3,1,0)</f>
        <v>0</v>
      </c>
      <c r="AM384" s="8">
        <f>IF(OR(Y384="YES",Z384="YES",AA384="YES"),1,0)</f>
        <v>0</v>
      </c>
      <c r="AN384" s="8">
        <f>IF(OR(AB384="YES",AC384="YES"),1,0)</f>
        <v>1</v>
      </c>
      <c r="AO384" s="8">
        <f>IF(AE384&gt;=0.59,1,0)</f>
        <v>0</v>
      </c>
      <c r="AP384" s="8">
        <f>SUM(AF384:AO384)</f>
        <v>4</v>
      </c>
    </row>
    <row r="385" spans="1:42" hidden="1" x14ac:dyDescent="0.25">
      <c r="A385" s="8" t="s">
        <v>1938</v>
      </c>
      <c r="B385" s="8" t="s">
        <v>1944</v>
      </c>
      <c r="C385" s="9" t="s">
        <v>1975</v>
      </c>
      <c r="D385" s="10" t="s">
        <v>151</v>
      </c>
      <c r="E385" s="8" t="s">
        <v>152</v>
      </c>
      <c r="F385" s="11">
        <v>16</v>
      </c>
      <c r="G385" s="11">
        <v>11</v>
      </c>
      <c r="H385" s="11">
        <f>G385-F385</f>
        <v>-5</v>
      </c>
      <c r="I385" s="52">
        <f>H385/F385</f>
        <v>-0.3125</v>
      </c>
      <c r="J385" s="11">
        <v>7</v>
      </c>
      <c r="K385" s="11">
        <v>2</v>
      </c>
      <c r="L385" s="14">
        <f>IFERROR(K385/J385,"0%")</f>
        <v>0.2857142857142857</v>
      </c>
      <c r="M385" s="8">
        <v>4</v>
      </c>
      <c r="N385" s="12">
        <f>M385/G385</f>
        <v>0.36363636363636365</v>
      </c>
      <c r="O385" s="8">
        <v>7</v>
      </c>
      <c r="P385" s="12">
        <f>O385/G385</f>
        <v>0.63636363636363635</v>
      </c>
      <c r="Q385" s="8">
        <v>6</v>
      </c>
      <c r="R385" s="12">
        <f>Q385/G385</f>
        <v>0.54545454545454541</v>
      </c>
      <c r="S385" s="8">
        <v>3</v>
      </c>
      <c r="T385" s="8">
        <v>0</v>
      </c>
      <c r="U385" s="8">
        <v>0</v>
      </c>
      <c r="V385" s="8"/>
      <c r="W385" s="8">
        <v>0</v>
      </c>
      <c r="X385" s="8">
        <v>1</v>
      </c>
      <c r="Y385" s="17">
        <f>IF(T385&gt;0,"YES",T385)</f>
        <v>0</v>
      </c>
      <c r="Z385" s="17">
        <f>IF(U385&gt;0,"YES",U385)</f>
        <v>0</v>
      </c>
      <c r="AA385" s="17">
        <f>IF(V385&gt;0,"YES",V385)</f>
        <v>0</v>
      </c>
      <c r="AB385" s="17">
        <f>IF(W385&gt;0,"YES",W385)</f>
        <v>0</v>
      </c>
      <c r="AC385" s="17" t="str">
        <f>IF(X385&gt;0,"YES",X385)</f>
        <v>YES</v>
      </c>
      <c r="AD385" s="8">
        <v>8</v>
      </c>
      <c r="AE385" s="12">
        <f>AD385/G385</f>
        <v>0.72727272727272729</v>
      </c>
      <c r="AF385" s="19">
        <f>IF(G385&gt;=35,1,0)</f>
        <v>0</v>
      </c>
      <c r="AG385" s="19">
        <f>IF(OR(I385&gt;=0.095,H385&gt;=10),1,0)</f>
        <v>0</v>
      </c>
      <c r="AH385" s="19">
        <f>IF(L385&gt;=0.495,1,0)</f>
        <v>0</v>
      </c>
      <c r="AI385" s="19">
        <f>IF(N385&gt;=0.395,1,0)</f>
        <v>0</v>
      </c>
      <c r="AJ385" s="19">
        <f>IF(P385&gt;=0.695,1,0)</f>
        <v>0</v>
      </c>
      <c r="AK385" s="19">
        <f>IF(R385&gt;=0.495,1,0)</f>
        <v>1</v>
      </c>
      <c r="AL385" s="19">
        <f>IF(S385&gt;=3,1,0)</f>
        <v>1</v>
      </c>
      <c r="AM385" s="8">
        <f>IF(OR(Y385="YES",Z385="YES",AA385="YES"),1,0)</f>
        <v>0</v>
      </c>
      <c r="AN385" s="8">
        <f>IF(OR(AB385="YES",AC385="YES"),1,0)</f>
        <v>1</v>
      </c>
      <c r="AO385" s="8">
        <f>IF(AE385&gt;=0.59,1,0)</f>
        <v>1</v>
      </c>
      <c r="AP385" s="8">
        <f>SUM(AF385:AO385)</f>
        <v>4</v>
      </c>
    </row>
    <row r="386" spans="1:42" x14ac:dyDescent="0.25">
      <c r="A386" s="8" t="s">
        <v>2165</v>
      </c>
      <c r="B386" s="8" t="s">
        <v>2179</v>
      </c>
      <c r="C386" s="9" t="s">
        <v>2181</v>
      </c>
      <c r="D386" s="10" t="s">
        <v>503</v>
      </c>
      <c r="E386" s="8" t="s">
        <v>504</v>
      </c>
      <c r="F386" s="11">
        <v>33</v>
      </c>
      <c r="G386" s="11">
        <v>39</v>
      </c>
      <c r="H386" s="11">
        <f>G386-F386</f>
        <v>6</v>
      </c>
      <c r="I386" s="52">
        <f>H386/F386</f>
        <v>0.18181818181818182</v>
      </c>
      <c r="J386" s="11">
        <v>10</v>
      </c>
      <c r="K386" s="11">
        <v>4</v>
      </c>
      <c r="L386" s="14">
        <f>IFERROR(K386/J386,"0%")</f>
        <v>0.4</v>
      </c>
      <c r="M386" s="8">
        <v>17</v>
      </c>
      <c r="N386" s="12">
        <f>M386/G386</f>
        <v>0.4358974358974359</v>
      </c>
      <c r="O386" s="8">
        <v>34</v>
      </c>
      <c r="P386" s="12">
        <f>O386/G386</f>
        <v>0.87179487179487181</v>
      </c>
      <c r="Q386" s="8">
        <v>25</v>
      </c>
      <c r="R386" s="12">
        <f>Q386/G386</f>
        <v>0.64102564102564108</v>
      </c>
      <c r="S386" s="8">
        <v>5</v>
      </c>
      <c r="T386" s="8">
        <v>0</v>
      </c>
      <c r="U386" s="8">
        <v>0</v>
      </c>
      <c r="V386" s="8"/>
      <c r="W386" s="8">
        <v>1</v>
      </c>
      <c r="X386" s="8">
        <v>0</v>
      </c>
      <c r="Y386" s="17">
        <f>IF(T386&gt;0,"YES",T386)</f>
        <v>0</v>
      </c>
      <c r="Z386" s="17">
        <f>IF(U386&gt;0,"YES",U386)</f>
        <v>0</v>
      </c>
      <c r="AA386" s="17">
        <f>IF(V386&gt;0,"YES",V386)</f>
        <v>0</v>
      </c>
      <c r="AB386" s="17" t="str">
        <f>IF(W386&gt;0,"YES",W386)</f>
        <v>YES</v>
      </c>
      <c r="AC386" s="17">
        <f>IF(X386&gt;0,"YES",X386)</f>
        <v>0</v>
      </c>
      <c r="AD386" s="8">
        <v>18</v>
      </c>
      <c r="AE386" s="12">
        <f>AD386/G386</f>
        <v>0.46153846153846156</v>
      </c>
      <c r="AF386" s="19">
        <f>IF(G386&gt;=35,1,0)</f>
        <v>1</v>
      </c>
      <c r="AG386" s="19">
        <f>IF(OR(I386&gt;=0.095,H386&gt;=10),1,0)</f>
        <v>1</v>
      </c>
      <c r="AH386" s="19">
        <f>IF(L386&gt;=0.495,1,0)</f>
        <v>0</v>
      </c>
      <c r="AI386" s="19">
        <f>IF(N386&gt;=0.395,1,0)</f>
        <v>1</v>
      </c>
      <c r="AJ386" s="19">
        <f>IF(P386&gt;=0.695,1,0)</f>
        <v>1</v>
      </c>
      <c r="AK386" s="19">
        <f>IF(R386&gt;=0.495,1,0)</f>
        <v>1</v>
      </c>
      <c r="AL386" s="19">
        <f>IF(S386&gt;=3,1,0)</f>
        <v>1</v>
      </c>
      <c r="AM386" s="8">
        <f>IF(OR(Y386="YES",Z386="YES",AA386="YES"),1,0)</f>
        <v>0</v>
      </c>
      <c r="AN386" s="8">
        <f>IF(OR(AB386="YES",AC386="YES"),1,0)</f>
        <v>1</v>
      </c>
      <c r="AO386" s="8">
        <f>IF(AE386&gt;=0.59,1,0)</f>
        <v>0</v>
      </c>
      <c r="AP386" s="8">
        <f>SUM(AF386:AO386)</f>
        <v>7</v>
      </c>
    </row>
    <row r="387" spans="1:42" x14ac:dyDescent="0.25">
      <c r="A387" s="8" t="s">
        <v>2165</v>
      </c>
      <c r="B387" s="8" t="s">
        <v>2179</v>
      </c>
      <c r="C387" s="9" t="s">
        <v>1960</v>
      </c>
      <c r="D387" s="10" t="s">
        <v>505</v>
      </c>
      <c r="E387" s="8" t="s">
        <v>506</v>
      </c>
      <c r="F387" s="11">
        <v>29</v>
      </c>
      <c r="G387" s="11">
        <v>21</v>
      </c>
      <c r="H387" s="11">
        <f>G387-F387</f>
        <v>-8</v>
      </c>
      <c r="I387" s="52">
        <f>H387/F387</f>
        <v>-0.27586206896551724</v>
      </c>
      <c r="J387" s="11">
        <v>17</v>
      </c>
      <c r="K387" s="11">
        <v>11</v>
      </c>
      <c r="L387" s="14">
        <f>IFERROR(K387/J387,"0%")</f>
        <v>0.6470588235294118</v>
      </c>
      <c r="M387" s="8">
        <v>14</v>
      </c>
      <c r="N387" s="12">
        <f>M387/G387</f>
        <v>0.66666666666666663</v>
      </c>
      <c r="O387" s="8">
        <v>19</v>
      </c>
      <c r="P387" s="12">
        <f>O387/G387</f>
        <v>0.90476190476190477</v>
      </c>
      <c r="Q387" s="8">
        <v>16</v>
      </c>
      <c r="R387" s="12">
        <f>Q387/G387</f>
        <v>0.76190476190476186</v>
      </c>
      <c r="S387" s="8">
        <v>4</v>
      </c>
      <c r="T387" s="8">
        <v>0</v>
      </c>
      <c r="U387" s="8">
        <v>0</v>
      </c>
      <c r="V387" s="8"/>
      <c r="W387" s="8">
        <v>0</v>
      </c>
      <c r="X387" s="8">
        <v>1</v>
      </c>
      <c r="Y387" s="17">
        <f>IF(T387&gt;0,"YES",T387)</f>
        <v>0</v>
      </c>
      <c r="Z387" s="17">
        <f>IF(U387&gt;0,"YES",U387)</f>
        <v>0</v>
      </c>
      <c r="AA387" s="17">
        <f>IF(V387&gt;0,"YES",V387)</f>
        <v>0</v>
      </c>
      <c r="AB387" s="17">
        <f>IF(W387&gt;0,"YES",W387)</f>
        <v>0</v>
      </c>
      <c r="AC387" s="17" t="str">
        <f>IF(X387&gt;0,"YES",X387)</f>
        <v>YES</v>
      </c>
      <c r="AD387" s="8">
        <v>14</v>
      </c>
      <c r="AE387" s="12">
        <f>AD387/G387</f>
        <v>0.66666666666666663</v>
      </c>
      <c r="AF387" s="19">
        <f>IF(G387&gt;=35,1,0)</f>
        <v>0</v>
      </c>
      <c r="AG387" s="19">
        <f>IF(OR(I387&gt;=0.095,H387&gt;=10),1,0)</f>
        <v>0</v>
      </c>
      <c r="AH387" s="19">
        <f>IF(L387&gt;=0.495,1,0)</f>
        <v>1</v>
      </c>
      <c r="AI387" s="19">
        <f>IF(N387&gt;=0.395,1,0)</f>
        <v>1</v>
      </c>
      <c r="AJ387" s="19">
        <f>IF(P387&gt;=0.695,1,0)</f>
        <v>1</v>
      </c>
      <c r="AK387" s="19">
        <f>IF(R387&gt;=0.495,1,0)</f>
        <v>1</v>
      </c>
      <c r="AL387" s="19">
        <f>IF(S387&gt;=3,1,0)</f>
        <v>1</v>
      </c>
      <c r="AM387" s="8">
        <f>IF(OR(Y387="YES",Z387="YES",AA387="YES"),1,0)</f>
        <v>0</v>
      </c>
      <c r="AN387" s="8">
        <f>IF(OR(AB387="YES",AC387="YES"),1,0)</f>
        <v>1</v>
      </c>
      <c r="AO387" s="8">
        <f>IF(AE387&gt;=0.59,1,0)</f>
        <v>1</v>
      </c>
      <c r="AP387" s="8">
        <f>SUM(AF387:AO387)</f>
        <v>7</v>
      </c>
    </row>
    <row r="388" spans="1:42" x14ac:dyDescent="0.25">
      <c r="A388" s="8" t="s">
        <v>2165</v>
      </c>
      <c r="B388" s="8" t="s">
        <v>2179</v>
      </c>
      <c r="C388" s="9" t="s">
        <v>2099</v>
      </c>
      <c r="D388" s="10" t="s">
        <v>507</v>
      </c>
      <c r="E388" s="8" t="s">
        <v>508</v>
      </c>
      <c r="F388" s="11">
        <v>37</v>
      </c>
      <c r="G388" s="11">
        <v>46</v>
      </c>
      <c r="H388" s="11">
        <f>G388-F388</f>
        <v>9</v>
      </c>
      <c r="I388" s="52">
        <f>H388/F388</f>
        <v>0.24324324324324326</v>
      </c>
      <c r="J388" s="11">
        <v>15</v>
      </c>
      <c r="K388" s="11">
        <v>10</v>
      </c>
      <c r="L388" s="14">
        <f>IFERROR(K388/J388,"0%")</f>
        <v>0.66666666666666663</v>
      </c>
      <c r="M388" s="8">
        <v>19</v>
      </c>
      <c r="N388" s="12">
        <f>M388/G388</f>
        <v>0.41304347826086957</v>
      </c>
      <c r="O388" s="8">
        <v>25</v>
      </c>
      <c r="P388" s="12">
        <f>O388/G388</f>
        <v>0.54347826086956519</v>
      </c>
      <c r="Q388" s="8">
        <v>29</v>
      </c>
      <c r="R388" s="12">
        <f>Q388/G388</f>
        <v>0.63043478260869568</v>
      </c>
      <c r="S388" s="8">
        <v>7</v>
      </c>
      <c r="T388" s="8">
        <v>0</v>
      </c>
      <c r="U388" s="8">
        <v>0</v>
      </c>
      <c r="V388" s="8"/>
      <c r="W388" s="8">
        <v>1</v>
      </c>
      <c r="X388" s="8">
        <v>0</v>
      </c>
      <c r="Y388" s="17">
        <f>IF(T388&gt;0,"YES",T388)</f>
        <v>0</v>
      </c>
      <c r="Z388" s="17">
        <f>IF(U388&gt;0,"YES",U388)</f>
        <v>0</v>
      </c>
      <c r="AA388" s="17">
        <f>IF(V388&gt;0,"YES",V388)</f>
        <v>0</v>
      </c>
      <c r="AB388" s="17" t="str">
        <f>IF(W388&gt;0,"YES",W388)</f>
        <v>YES</v>
      </c>
      <c r="AC388" s="17">
        <f>IF(X388&gt;0,"YES",X388)</f>
        <v>0</v>
      </c>
      <c r="AD388" s="8">
        <v>26</v>
      </c>
      <c r="AE388" s="12">
        <f>AD388/G388</f>
        <v>0.56521739130434778</v>
      </c>
      <c r="AF388" s="19">
        <f>IF(G388&gt;=35,1,0)</f>
        <v>1</v>
      </c>
      <c r="AG388" s="19">
        <f>IF(OR(I388&gt;=0.095,H388&gt;=10),1,0)</f>
        <v>1</v>
      </c>
      <c r="AH388" s="19">
        <f>IF(L388&gt;=0.495,1,0)</f>
        <v>1</v>
      </c>
      <c r="AI388" s="19">
        <f>IF(N388&gt;=0.395,1,0)</f>
        <v>1</v>
      </c>
      <c r="AJ388" s="19">
        <f>IF(P388&gt;=0.695,1,0)</f>
        <v>0</v>
      </c>
      <c r="AK388" s="19">
        <f>IF(R388&gt;=0.495,1,0)</f>
        <v>1</v>
      </c>
      <c r="AL388" s="19">
        <f>IF(S388&gt;=3,1,0)</f>
        <v>1</v>
      </c>
      <c r="AM388" s="8">
        <f>IF(OR(Y388="YES",Z388="YES",AA388="YES"),1,0)</f>
        <v>0</v>
      </c>
      <c r="AN388" s="8">
        <f>IF(OR(AB388="YES",AC388="YES"),1,0)</f>
        <v>1</v>
      </c>
      <c r="AO388" s="8">
        <f>IF(AE388&gt;=0.59,1,0)</f>
        <v>0</v>
      </c>
      <c r="AP388" s="8">
        <f>SUM(AF388:AO388)</f>
        <v>7</v>
      </c>
    </row>
    <row r="389" spans="1:42" x14ac:dyDescent="0.25">
      <c r="A389" s="8" t="s">
        <v>2165</v>
      </c>
      <c r="B389" s="8" t="s">
        <v>2179</v>
      </c>
      <c r="C389" s="9" t="s">
        <v>2182</v>
      </c>
      <c r="D389" s="10" t="s">
        <v>509</v>
      </c>
      <c r="E389" s="8" t="s">
        <v>510</v>
      </c>
      <c r="F389" s="11">
        <v>79</v>
      </c>
      <c r="G389" s="11">
        <v>86</v>
      </c>
      <c r="H389" s="11">
        <f>G389-F389</f>
        <v>7</v>
      </c>
      <c r="I389" s="52">
        <f>H389/F389</f>
        <v>8.8607594936708861E-2</v>
      </c>
      <c r="J389" s="11">
        <v>37</v>
      </c>
      <c r="K389" s="11">
        <v>26</v>
      </c>
      <c r="L389" s="14">
        <f>IFERROR(K389/J389,"0%")</f>
        <v>0.70270270270270274</v>
      </c>
      <c r="M389" s="8">
        <v>46</v>
      </c>
      <c r="N389" s="12">
        <f>M389/G389</f>
        <v>0.53488372093023251</v>
      </c>
      <c r="O389" s="8">
        <v>72</v>
      </c>
      <c r="P389" s="12">
        <f>O389/G389</f>
        <v>0.83720930232558144</v>
      </c>
      <c r="Q389" s="8">
        <v>59</v>
      </c>
      <c r="R389" s="12">
        <f>Q389/G389</f>
        <v>0.68604651162790697</v>
      </c>
      <c r="S389" s="8">
        <v>8</v>
      </c>
      <c r="T389" s="8">
        <v>0</v>
      </c>
      <c r="U389" s="8">
        <v>1</v>
      </c>
      <c r="V389" s="8"/>
      <c r="W389" s="8">
        <v>1</v>
      </c>
      <c r="X389" s="8">
        <v>2</v>
      </c>
      <c r="Y389" s="17">
        <f>IF(T389&gt;0,"YES",T389)</f>
        <v>0</v>
      </c>
      <c r="Z389" s="17" t="str">
        <f>IF(U389&gt;0,"YES",U389)</f>
        <v>YES</v>
      </c>
      <c r="AA389" s="17">
        <f>IF(V389&gt;0,"YES",V389)</f>
        <v>0</v>
      </c>
      <c r="AB389" s="17" t="str">
        <f>IF(W389&gt;0,"YES",W389)</f>
        <v>YES</v>
      </c>
      <c r="AC389" s="17" t="str">
        <f>IF(X389&gt;0,"YES",X389)</f>
        <v>YES</v>
      </c>
      <c r="AD389" s="8">
        <v>62</v>
      </c>
      <c r="AE389" s="12">
        <f>AD389/G389</f>
        <v>0.72093023255813948</v>
      </c>
      <c r="AF389" s="19">
        <f>IF(G389&gt;=35,1,0)</f>
        <v>1</v>
      </c>
      <c r="AG389" s="19">
        <f>IF(OR(I389&gt;=0.095,H389&gt;=10),1,0)</f>
        <v>0</v>
      </c>
      <c r="AH389" s="19">
        <f>IF(L389&gt;=0.495,1,0)</f>
        <v>1</v>
      </c>
      <c r="AI389" s="19">
        <f>IF(N389&gt;=0.395,1,0)</f>
        <v>1</v>
      </c>
      <c r="AJ389" s="19">
        <f>IF(P389&gt;=0.695,1,0)</f>
        <v>1</v>
      </c>
      <c r="AK389" s="19">
        <f>IF(R389&gt;=0.495,1,0)</f>
        <v>1</v>
      </c>
      <c r="AL389" s="19">
        <f>IF(S389&gt;=3,1,0)</f>
        <v>1</v>
      </c>
      <c r="AM389" s="8">
        <f>IF(OR(Y389="YES",Z389="YES",AA389="YES"),1,0)</f>
        <v>1</v>
      </c>
      <c r="AN389" s="8">
        <f>IF(OR(AB389="YES",AC389="YES"),1,0)</f>
        <v>1</v>
      </c>
      <c r="AO389" s="8">
        <f>IF(AE389&gt;=0.59,1,0)</f>
        <v>1</v>
      </c>
      <c r="AP389" s="8">
        <f>SUM(AF389:AO389)</f>
        <v>9</v>
      </c>
    </row>
    <row r="390" spans="1:42" x14ac:dyDescent="0.25">
      <c r="A390" s="8" t="s">
        <v>2165</v>
      </c>
      <c r="B390" s="8" t="s">
        <v>2179</v>
      </c>
      <c r="C390" s="9" t="s">
        <v>2163</v>
      </c>
      <c r="D390" s="10" t="s">
        <v>511</v>
      </c>
      <c r="E390" s="8" t="s">
        <v>512</v>
      </c>
      <c r="F390" s="11">
        <v>45</v>
      </c>
      <c r="G390" s="11">
        <v>41</v>
      </c>
      <c r="H390" s="11">
        <f>G390-F390</f>
        <v>-4</v>
      </c>
      <c r="I390" s="52">
        <f>H390/F390</f>
        <v>-8.8888888888888892E-2</v>
      </c>
      <c r="J390" s="11">
        <v>16</v>
      </c>
      <c r="K390" s="11">
        <v>8</v>
      </c>
      <c r="L390" s="14">
        <f>IFERROR(K390/J390,"0%")</f>
        <v>0.5</v>
      </c>
      <c r="M390" s="8">
        <v>20</v>
      </c>
      <c r="N390" s="12">
        <f>M390/G390</f>
        <v>0.48780487804878048</v>
      </c>
      <c r="O390" s="8">
        <v>25</v>
      </c>
      <c r="P390" s="12">
        <f>O390/G390</f>
        <v>0.6097560975609756</v>
      </c>
      <c r="Q390" s="8">
        <v>23</v>
      </c>
      <c r="R390" s="12">
        <f>Q390/G390</f>
        <v>0.56097560975609762</v>
      </c>
      <c r="S390" s="8">
        <v>10</v>
      </c>
      <c r="T390" s="8">
        <v>0</v>
      </c>
      <c r="U390" s="8">
        <v>1</v>
      </c>
      <c r="V390" s="8"/>
      <c r="W390" s="8">
        <v>3</v>
      </c>
      <c r="X390" s="8">
        <v>0</v>
      </c>
      <c r="Y390" s="17">
        <f>IF(T390&gt;0,"YES",T390)</f>
        <v>0</v>
      </c>
      <c r="Z390" s="17" t="str">
        <f>IF(U390&gt;0,"YES",U390)</f>
        <v>YES</v>
      </c>
      <c r="AA390" s="17">
        <f>IF(V390&gt;0,"YES",V390)</f>
        <v>0</v>
      </c>
      <c r="AB390" s="17" t="str">
        <f>IF(W390&gt;0,"YES",W390)</f>
        <v>YES</v>
      </c>
      <c r="AC390" s="17">
        <f>IF(X390&gt;0,"YES",X390)</f>
        <v>0</v>
      </c>
      <c r="AD390" s="8">
        <v>23</v>
      </c>
      <c r="AE390" s="12">
        <f>AD390/G390</f>
        <v>0.56097560975609762</v>
      </c>
      <c r="AF390" s="19">
        <f>IF(G390&gt;=35,1,0)</f>
        <v>1</v>
      </c>
      <c r="AG390" s="19">
        <f>IF(OR(I390&gt;=0.095,H390&gt;=10),1,0)</f>
        <v>0</v>
      </c>
      <c r="AH390" s="19">
        <f>IF(L390&gt;=0.495,1,0)</f>
        <v>1</v>
      </c>
      <c r="AI390" s="19">
        <f>IF(N390&gt;=0.395,1,0)</f>
        <v>1</v>
      </c>
      <c r="AJ390" s="19">
        <f>IF(P390&gt;=0.695,1,0)</f>
        <v>0</v>
      </c>
      <c r="AK390" s="19">
        <f>IF(R390&gt;=0.495,1,0)</f>
        <v>1</v>
      </c>
      <c r="AL390" s="19">
        <f>IF(S390&gt;=3,1,0)</f>
        <v>1</v>
      </c>
      <c r="AM390" s="8">
        <f>IF(OR(Y390="YES",Z390="YES",AA390="YES"),1,0)</f>
        <v>1</v>
      </c>
      <c r="AN390" s="8">
        <f>IF(OR(AB390="YES",AC390="YES"),1,0)</f>
        <v>1</v>
      </c>
      <c r="AO390" s="8">
        <f>IF(AE390&gt;=0.59,1,0)</f>
        <v>0</v>
      </c>
      <c r="AP390" s="8">
        <f>SUM(AF390:AO390)</f>
        <v>7</v>
      </c>
    </row>
    <row r="391" spans="1:42" x14ac:dyDescent="0.25">
      <c r="A391" s="8" t="s">
        <v>2165</v>
      </c>
      <c r="B391" s="8" t="s">
        <v>2179</v>
      </c>
      <c r="C391" s="9" t="s">
        <v>1962</v>
      </c>
      <c r="D391" s="10" t="s">
        <v>513</v>
      </c>
      <c r="E391" s="8" t="s">
        <v>514</v>
      </c>
      <c r="F391" s="11">
        <v>11</v>
      </c>
      <c r="G391" s="11">
        <v>35</v>
      </c>
      <c r="H391" s="11">
        <f>G391-F391</f>
        <v>24</v>
      </c>
      <c r="I391" s="52">
        <f>H391/F391</f>
        <v>2.1818181818181817</v>
      </c>
      <c r="J391" s="11">
        <v>3</v>
      </c>
      <c r="K391" s="11">
        <v>4</v>
      </c>
      <c r="L391" s="14">
        <f>IFERROR(K391/J391,"0%")</f>
        <v>1.3333333333333333</v>
      </c>
      <c r="M391" s="8">
        <v>8</v>
      </c>
      <c r="N391" s="12">
        <f>M391/G391</f>
        <v>0.22857142857142856</v>
      </c>
      <c r="O391" s="8">
        <v>17</v>
      </c>
      <c r="P391" s="12">
        <f>O391/G391</f>
        <v>0.48571428571428571</v>
      </c>
      <c r="Q391" s="8">
        <v>14</v>
      </c>
      <c r="R391" s="12">
        <f>Q391/G391</f>
        <v>0.4</v>
      </c>
      <c r="S391" s="8">
        <v>4</v>
      </c>
      <c r="T391" s="8">
        <v>0</v>
      </c>
      <c r="U391" s="8">
        <v>1</v>
      </c>
      <c r="V391" s="8"/>
      <c r="W391" s="8">
        <v>2</v>
      </c>
      <c r="X391" s="8">
        <v>1</v>
      </c>
      <c r="Y391" s="17">
        <f>IF(T391&gt;0,"YES",T391)</f>
        <v>0</v>
      </c>
      <c r="Z391" s="17" t="str">
        <f>IF(U391&gt;0,"YES",U391)</f>
        <v>YES</v>
      </c>
      <c r="AA391" s="17">
        <f>IF(V391&gt;0,"YES",V391)</f>
        <v>0</v>
      </c>
      <c r="AB391" s="17" t="str">
        <f>IF(W391&gt;0,"YES",W391)</f>
        <v>YES</v>
      </c>
      <c r="AC391" s="17" t="str">
        <f>IF(X391&gt;0,"YES",X391)</f>
        <v>YES</v>
      </c>
      <c r="AD391" s="8">
        <v>21</v>
      </c>
      <c r="AE391" s="12">
        <f>AD391/G391</f>
        <v>0.6</v>
      </c>
      <c r="AF391" s="19">
        <f>IF(G391&gt;=35,1,0)</f>
        <v>1</v>
      </c>
      <c r="AG391" s="19">
        <f>IF(OR(I391&gt;=0.095,H391&gt;=10),1,0)</f>
        <v>1</v>
      </c>
      <c r="AH391" s="19">
        <f>IF(L391&gt;=0.495,1,0)</f>
        <v>1</v>
      </c>
      <c r="AI391" s="19">
        <f>IF(N391&gt;=0.395,1,0)</f>
        <v>0</v>
      </c>
      <c r="AJ391" s="19">
        <f>IF(P391&gt;=0.695,1,0)</f>
        <v>0</v>
      </c>
      <c r="AK391" s="19">
        <f>IF(R391&gt;=0.495,1,0)</f>
        <v>0</v>
      </c>
      <c r="AL391" s="19">
        <f>IF(S391&gt;=3,1,0)</f>
        <v>1</v>
      </c>
      <c r="AM391" s="8">
        <f>IF(OR(Y391="YES",Z391="YES",AA391="YES"),1,0)</f>
        <v>1</v>
      </c>
      <c r="AN391" s="8">
        <f>IF(OR(AB391="YES",AC391="YES"),1,0)</f>
        <v>1</v>
      </c>
      <c r="AO391" s="8">
        <f>IF(AE391&gt;=0.59,1,0)</f>
        <v>1</v>
      </c>
      <c r="AP391" s="8">
        <f>SUM(AF391:AO391)</f>
        <v>7</v>
      </c>
    </row>
    <row r="392" spans="1:42" x14ac:dyDescent="0.25">
      <c r="A392" s="8" t="s">
        <v>2165</v>
      </c>
      <c r="B392" s="8" t="s">
        <v>2179</v>
      </c>
      <c r="C392" s="9" t="s">
        <v>2081</v>
      </c>
      <c r="D392" s="10" t="s">
        <v>517</v>
      </c>
      <c r="E392" s="8" t="s">
        <v>518</v>
      </c>
      <c r="F392" s="11">
        <v>47</v>
      </c>
      <c r="G392" s="11">
        <v>45</v>
      </c>
      <c r="H392" s="11">
        <f>G392-F392</f>
        <v>-2</v>
      </c>
      <c r="I392" s="52">
        <f>H392/F392</f>
        <v>-4.2553191489361701E-2</v>
      </c>
      <c r="J392" s="11">
        <v>18</v>
      </c>
      <c r="K392" s="11">
        <v>14</v>
      </c>
      <c r="L392" s="14">
        <f>IFERROR(K392/J392,"0%")</f>
        <v>0.77777777777777779</v>
      </c>
      <c r="M392" s="8">
        <v>17</v>
      </c>
      <c r="N392" s="12">
        <f>M392/G392</f>
        <v>0.37777777777777777</v>
      </c>
      <c r="O392" s="8">
        <v>39</v>
      </c>
      <c r="P392" s="12">
        <f>O392/G392</f>
        <v>0.8666666666666667</v>
      </c>
      <c r="Q392" s="8">
        <v>30</v>
      </c>
      <c r="R392" s="12">
        <f>Q392/G392</f>
        <v>0.66666666666666663</v>
      </c>
      <c r="S392" s="8">
        <v>4</v>
      </c>
      <c r="T392" s="8">
        <v>0</v>
      </c>
      <c r="U392" s="8">
        <v>1</v>
      </c>
      <c r="V392" s="8"/>
      <c r="W392" s="8">
        <v>0</v>
      </c>
      <c r="X392" s="8">
        <v>0</v>
      </c>
      <c r="Y392" s="17">
        <f>IF(T392&gt;0,"YES",T392)</f>
        <v>0</v>
      </c>
      <c r="Z392" s="17" t="str">
        <f>IF(U392&gt;0,"YES",U392)</f>
        <v>YES</v>
      </c>
      <c r="AA392" s="17">
        <f>IF(V392&gt;0,"YES",V392)</f>
        <v>0</v>
      </c>
      <c r="AB392" s="17">
        <f>IF(W392&gt;0,"YES",W392)</f>
        <v>0</v>
      </c>
      <c r="AC392" s="17">
        <f>IF(X392&gt;0,"YES",X392)</f>
        <v>0</v>
      </c>
      <c r="AD392" s="8">
        <v>26</v>
      </c>
      <c r="AE392" s="12">
        <f>AD392/G392</f>
        <v>0.57777777777777772</v>
      </c>
      <c r="AF392" s="19">
        <f>IF(G392&gt;=35,1,0)</f>
        <v>1</v>
      </c>
      <c r="AG392" s="19">
        <f>IF(OR(I392&gt;=0.095,H392&gt;=10),1,0)</f>
        <v>0</v>
      </c>
      <c r="AH392" s="19">
        <f>IF(L392&gt;=0.495,1,0)</f>
        <v>1</v>
      </c>
      <c r="AI392" s="19">
        <f>IF(N392&gt;=0.395,1,0)</f>
        <v>0</v>
      </c>
      <c r="AJ392" s="19">
        <f>IF(P392&gt;=0.695,1,0)</f>
        <v>1</v>
      </c>
      <c r="AK392" s="19">
        <f>IF(R392&gt;=0.495,1,0)</f>
        <v>1</v>
      </c>
      <c r="AL392" s="19">
        <f>IF(S392&gt;=3,1,0)</f>
        <v>1</v>
      </c>
      <c r="AM392" s="8">
        <f>IF(OR(Y392="YES",Z392="YES",AA392="YES"),1,0)</f>
        <v>1</v>
      </c>
      <c r="AN392" s="8">
        <f>IF(OR(AB392="YES",AC392="YES"),1,0)</f>
        <v>0</v>
      </c>
      <c r="AO392" s="8">
        <f>IF(AE392&gt;=0.59,1,0)</f>
        <v>0</v>
      </c>
      <c r="AP392" s="8">
        <f>SUM(AF392:AO392)</f>
        <v>6</v>
      </c>
    </row>
    <row r="393" spans="1:42" x14ac:dyDescent="0.25">
      <c r="A393" s="8" t="s">
        <v>2165</v>
      </c>
      <c r="B393" s="8" t="s">
        <v>2179</v>
      </c>
      <c r="C393" s="9" t="s">
        <v>2185</v>
      </c>
      <c r="D393" s="10" t="s">
        <v>525</v>
      </c>
      <c r="E393" s="8" t="s">
        <v>526</v>
      </c>
      <c r="F393" s="11">
        <v>41</v>
      </c>
      <c r="G393" s="11">
        <v>36</v>
      </c>
      <c r="H393" s="11">
        <f>G393-F393</f>
        <v>-5</v>
      </c>
      <c r="I393" s="54">
        <f>H393/F393</f>
        <v>-0.12195121951219512</v>
      </c>
      <c r="J393" s="11">
        <v>10</v>
      </c>
      <c r="K393" s="11">
        <v>8</v>
      </c>
      <c r="L393" s="14">
        <f>IFERROR(K393/J393,"0%")</f>
        <v>0.8</v>
      </c>
      <c r="M393" s="8">
        <v>19</v>
      </c>
      <c r="N393" s="12">
        <f>M393/G393</f>
        <v>0.52777777777777779</v>
      </c>
      <c r="O393" s="8">
        <v>22</v>
      </c>
      <c r="P393" s="12">
        <f>O393/G393</f>
        <v>0.61111111111111116</v>
      </c>
      <c r="Q393" s="8">
        <v>23</v>
      </c>
      <c r="R393" s="12">
        <f>Q393/G393</f>
        <v>0.63888888888888884</v>
      </c>
      <c r="S393" s="8">
        <v>6</v>
      </c>
      <c r="T393" s="8">
        <v>0</v>
      </c>
      <c r="U393" s="8">
        <v>0</v>
      </c>
      <c r="V393" s="8"/>
      <c r="W393" s="8">
        <v>0</v>
      </c>
      <c r="X393" s="8">
        <v>0</v>
      </c>
      <c r="Y393" s="17">
        <f>IF(T393&gt;0,"YES",T393)</f>
        <v>0</v>
      </c>
      <c r="Z393" s="17">
        <f>IF(U393&gt;0,"YES",U393)</f>
        <v>0</v>
      </c>
      <c r="AA393" s="17">
        <f>IF(V393&gt;0,"YES",V393)</f>
        <v>0</v>
      </c>
      <c r="AB393" s="17">
        <f>IF(W393&gt;0,"YES",W393)</f>
        <v>0</v>
      </c>
      <c r="AC393" s="17">
        <f>IF(X393&gt;0,"YES",X393)</f>
        <v>0</v>
      </c>
      <c r="AD393" s="8">
        <v>25</v>
      </c>
      <c r="AE393" s="12">
        <f>AD393/G393</f>
        <v>0.69444444444444442</v>
      </c>
      <c r="AF393" s="19">
        <f>IF(G393&gt;=35,1,0)</f>
        <v>1</v>
      </c>
      <c r="AG393" s="19">
        <f>IF(OR(I393&gt;=0.095,H393&gt;=10),1,0)</f>
        <v>0</v>
      </c>
      <c r="AH393" s="19">
        <f>IF(L393&gt;=0.495,1,0)</f>
        <v>1</v>
      </c>
      <c r="AI393" s="19">
        <f>IF(N393&gt;=0.395,1,0)</f>
        <v>1</v>
      </c>
      <c r="AJ393" s="19">
        <f>IF(P393&gt;=0.695,1,0)</f>
        <v>0</v>
      </c>
      <c r="AK393" s="19">
        <f>IF(R393&gt;=0.495,1,0)</f>
        <v>1</v>
      </c>
      <c r="AL393" s="19">
        <f>IF(S393&gt;=3,1,0)</f>
        <v>1</v>
      </c>
      <c r="AM393" s="8">
        <f>IF(OR(Y393="YES",Z393="YES",AA393="YES"),1,0)</f>
        <v>0</v>
      </c>
      <c r="AN393" s="8">
        <f>IF(OR(AB393="YES",AC393="YES"),1,0)</f>
        <v>0</v>
      </c>
      <c r="AO393" s="8">
        <f>IF(AE393&gt;=0.59,1,0)</f>
        <v>1</v>
      </c>
      <c r="AP393" s="8">
        <f>SUM(AF393:AO393)</f>
        <v>6</v>
      </c>
    </row>
    <row r="394" spans="1:42" x14ac:dyDescent="0.25">
      <c r="A394" s="8" t="s">
        <v>2165</v>
      </c>
      <c r="B394" s="8" t="s">
        <v>2179</v>
      </c>
      <c r="C394" s="9" t="s">
        <v>2126</v>
      </c>
      <c r="D394" s="10" t="s">
        <v>527</v>
      </c>
      <c r="E394" s="8" t="s">
        <v>528</v>
      </c>
      <c r="F394" s="11">
        <v>20</v>
      </c>
      <c r="G394" s="11">
        <v>18</v>
      </c>
      <c r="H394" s="11">
        <f>G394-F394</f>
        <v>-2</v>
      </c>
      <c r="I394" s="52">
        <f>H394/F394</f>
        <v>-0.1</v>
      </c>
      <c r="J394" s="11">
        <v>4</v>
      </c>
      <c r="K394" s="11">
        <v>2</v>
      </c>
      <c r="L394" s="14">
        <f>IFERROR(K394/J394,"0%")</f>
        <v>0.5</v>
      </c>
      <c r="M394" s="8">
        <v>9</v>
      </c>
      <c r="N394" s="12">
        <f>M394/G394</f>
        <v>0.5</v>
      </c>
      <c r="O394" s="8">
        <v>11</v>
      </c>
      <c r="P394" s="12">
        <f>O394/G394</f>
        <v>0.61111111111111116</v>
      </c>
      <c r="Q394" s="8">
        <v>9</v>
      </c>
      <c r="R394" s="12">
        <f>Q394/G394</f>
        <v>0.5</v>
      </c>
      <c r="S394" s="8">
        <v>8</v>
      </c>
      <c r="T394" s="8">
        <v>0</v>
      </c>
      <c r="U394" s="8">
        <v>1</v>
      </c>
      <c r="V394" s="8"/>
      <c r="W394" s="8">
        <v>1</v>
      </c>
      <c r="X394" s="8">
        <v>0</v>
      </c>
      <c r="Y394" s="17">
        <f>IF(T394&gt;0,"YES",T394)</f>
        <v>0</v>
      </c>
      <c r="Z394" s="17" t="str">
        <f>IF(U394&gt;0,"YES",U394)</f>
        <v>YES</v>
      </c>
      <c r="AA394" s="17">
        <f>IF(V394&gt;0,"YES",V394)</f>
        <v>0</v>
      </c>
      <c r="AB394" s="17" t="str">
        <f>IF(W394&gt;0,"YES",W394)</f>
        <v>YES</v>
      </c>
      <c r="AC394" s="17">
        <f>IF(X394&gt;0,"YES",X394)</f>
        <v>0</v>
      </c>
      <c r="AD394" s="8">
        <v>17</v>
      </c>
      <c r="AE394" s="12">
        <f>AD394/G394</f>
        <v>0.94444444444444442</v>
      </c>
      <c r="AF394" s="19">
        <f>IF(G394&gt;=35,1,0)</f>
        <v>0</v>
      </c>
      <c r="AG394" s="19">
        <f>IF(OR(I394&gt;=0.095,H394&gt;=10),1,0)</f>
        <v>0</v>
      </c>
      <c r="AH394" s="19">
        <f>IF(L394&gt;=0.495,1,0)</f>
        <v>1</v>
      </c>
      <c r="AI394" s="19">
        <f>IF(N394&gt;=0.395,1,0)</f>
        <v>1</v>
      </c>
      <c r="AJ394" s="19">
        <f>IF(P394&gt;=0.695,1,0)</f>
        <v>0</v>
      </c>
      <c r="AK394" s="19">
        <f>IF(R394&gt;=0.495,1,0)</f>
        <v>1</v>
      </c>
      <c r="AL394" s="19">
        <f>IF(S394&gt;=3,1,0)</f>
        <v>1</v>
      </c>
      <c r="AM394" s="8">
        <f>IF(OR(Y394="YES",Z394="YES",AA394="YES"),1,0)</f>
        <v>1</v>
      </c>
      <c r="AN394" s="8">
        <f>IF(OR(AB394="YES",AC394="YES"),1,0)</f>
        <v>1</v>
      </c>
      <c r="AO394" s="8">
        <f>IF(AE394&gt;=0.59,1,0)</f>
        <v>1</v>
      </c>
      <c r="AP394" s="8">
        <f>SUM(AF394:AO394)</f>
        <v>7</v>
      </c>
    </row>
    <row r="395" spans="1:42" x14ac:dyDescent="0.25">
      <c r="A395" s="8" t="s">
        <v>2165</v>
      </c>
      <c r="B395" s="8" t="s">
        <v>2179</v>
      </c>
      <c r="C395" s="9" t="s">
        <v>1969</v>
      </c>
      <c r="D395" s="10" t="s">
        <v>529</v>
      </c>
      <c r="E395" s="8" t="s">
        <v>530</v>
      </c>
      <c r="F395" s="11">
        <v>37</v>
      </c>
      <c r="G395" s="11">
        <v>37</v>
      </c>
      <c r="H395" s="11">
        <f>G395-F395</f>
        <v>0</v>
      </c>
      <c r="I395" s="52">
        <f>H395/F395</f>
        <v>0</v>
      </c>
      <c r="J395" s="11">
        <v>14</v>
      </c>
      <c r="K395" s="11">
        <v>11</v>
      </c>
      <c r="L395" s="14">
        <f>IFERROR(K395/J395,"0%")</f>
        <v>0.7857142857142857</v>
      </c>
      <c r="M395" s="8">
        <v>13</v>
      </c>
      <c r="N395" s="12">
        <f>M395/G395</f>
        <v>0.35135135135135137</v>
      </c>
      <c r="O395" s="8">
        <v>28</v>
      </c>
      <c r="P395" s="12">
        <f>O395/G395</f>
        <v>0.7567567567567568</v>
      </c>
      <c r="Q395" s="8">
        <v>21</v>
      </c>
      <c r="R395" s="12">
        <f>Q395/G395</f>
        <v>0.56756756756756754</v>
      </c>
      <c r="S395" s="8">
        <v>3</v>
      </c>
      <c r="T395" s="8">
        <v>0</v>
      </c>
      <c r="U395" s="8">
        <v>0</v>
      </c>
      <c r="V395" s="8"/>
      <c r="W395" s="8">
        <v>3</v>
      </c>
      <c r="X395" s="8">
        <v>0</v>
      </c>
      <c r="Y395" s="17">
        <f>IF(T395&gt;0,"YES",T395)</f>
        <v>0</v>
      </c>
      <c r="Z395" s="17">
        <f>IF(U395&gt;0,"YES",U395)</f>
        <v>0</v>
      </c>
      <c r="AA395" s="17">
        <f>IF(V395&gt;0,"YES",V395)</f>
        <v>0</v>
      </c>
      <c r="AB395" s="17" t="str">
        <f>IF(W395&gt;0,"YES",W395)</f>
        <v>YES</v>
      </c>
      <c r="AC395" s="17">
        <f>IF(X395&gt;0,"YES",X395)</f>
        <v>0</v>
      </c>
      <c r="AD395" s="8">
        <v>25</v>
      </c>
      <c r="AE395" s="12">
        <f>AD395/G395</f>
        <v>0.67567567567567566</v>
      </c>
      <c r="AF395" s="19">
        <f>IF(G395&gt;=35,1,0)</f>
        <v>1</v>
      </c>
      <c r="AG395" s="19">
        <f>IF(OR(I395&gt;=0.095,H395&gt;=10),1,0)</f>
        <v>0</v>
      </c>
      <c r="AH395" s="19">
        <f>IF(L395&gt;=0.495,1,0)</f>
        <v>1</v>
      </c>
      <c r="AI395" s="19">
        <f>IF(N395&gt;=0.395,1,0)</f>
        <v>0</v>
      </c>
      <c r="AJ395" s="19">
        <f>IF(P395&gt;=0.695,1,0)</f>
        <v>1</v>
      </c>
      <c r="AK395" s="19">
        <f>IF(R395&gt;=0.495,1,0)</f>
        <v>1</v>
      </c>
      <c r="AL395" s="19">
        <f>IF(S395&gt;=3,1,0)</f>
        <v>1</v>
      </c>
      <c r="AM395" s="8">
        <f>IF(OR(Y395="YES",Z395="YES",AA395="YES"),1,0)</f>
        <v>0</v>
      </c>
      <c r="AN395" s="8">
        <f>IF(OR(AB395="YES",AC395="YES"),1,0)</f>
        <v>1</v>
      </c>
      <c r="AO395" s="8">
        <f>IF(AE395&gt;=0.59,1,0)</f>
        <v>1</v>
      </c>
      <c r="AP395" s="8">
        <f>SUM(AF395:AO395)</f>
        <v>7</v>
      </c>
    </row>
    <row r="396" spans="1:42" x14ac:dyDescent="0.25">
      <c r="A396" s="8" t="s">
        <v>2165</v>
      </c>
      <c r="B396" s="8" t="s">
        <v>2179</v>
      </c>
      <c r="C396" s="9" t="s">
        <v>2158</v>
      </c>
      <c r="D396" s="10" t="s">
        <v>531</v>
      </c>
      <c r="E396" s="8" t="s">
        <v>532</v>
      </c>
      <c r="F396" s="11">
        <v>74</v>
      </c>
      <c r="G396" s="11">
        <v>74</v>
      </c>
      <c r="H396" s="11">
        <f>G396-F396</f>
        <v>0</v>
      </c>
      <c r="I396" s="52">
        <f>H396/F396</f>
        <v>0</v>
      </c>
      <c r="J396" s="11">
        <v>18</v>
      </c>
      <c r="K396" s="11">
        <v>9</v>
      </c>
      <c r="L396" s="14">
        <f>IFERROR(K396/J396,"0%")</f>
        <v>0.5</v>
      </c>
      <c r="M396" s="8">
        <v>45</v>
      </c>
      <c r="N396" s="12">
        <f>M396/G396</f>
        <v>0.60810810810810811</v>
      </c>
      <c r="O396" s="8">
        <v>56</v>
      </c>
      <c r="P396" s="12">
        <f>O396/G396</f>
        <v>0.7567567567567568</v>
      </c>
      <c r="Q396" s="8">
        <v>51</v>
      </c>
      <c r="R396" s="12">
        <f>Q396/G396</f>
        <v>0.68918918918918914</v>
      </c>
      <c r="S396" s="8">
        <v>6</v>
      </c>
      <c r="T396" s="8">
        <v>0</v>
      </c>
      <c r="U396" s="8">
        <v>1</v>
      </c>
      <c r="V396" s="8"/>
      <c r="W396" s="8">
        <v>1</v>
      </c>
      <c r="X396" s="8">
        <v>0</v>
      </c>
      <c r="Y396" s="17">
        <f>IF(T396&gt;0,"YES",T396)</f>
        <v>0</v>
      </c>
      <c r="Z396" s="17" t="str">
        <f>IF(U396&gt;0,"YES",U396)</f>
        <v>YES</v>
      </c>
      <c r="AA396" s="17">
        <f>IF(V396&gt;0,"YES",V396)</f>
        <v>0</v>
      </c>
      <c r="AB396" s="17" t="str">
        <f>IF(W396&gt;0,"YES",W396)</f>
        <v>YES</v>
      </c>
      <c r="AC396" s="17">
        <f>IF(X396&gt;0,"YES",X396)</f>
        <v>0</v>
      </c>
      <c r="AD396" s="8">
        <v>49</v>
      </c>
      <c r="AE396" s="12">
        <f>AD396/G396</f>
        <v>0.66216216216216217</v>
      </c>
      <c r="AF396" s="19">
        <f>IF(G396&gt;=35,1,0)</f>
        <v>1</v>
      </c>
      <c r="AG396" s="19">
        <f>IF(OR(I396&gt;=0.095,H396&gt;=10),1,0)</f>
        <v>0</v>
      </c>
      <c r="AH396" s="19">
        <f>IF(L396&gt;=0.495,1,0)</f>
        <v>1</v>
      </c>
      <c r="AI396" s="19">
        <f>IF(N396&gt;=0.395,1,0)</f>
        <v>1</v>
      </c>
      <c r="AJ396" s="19">
        <f>IF(P396&gt;=0.695,1,0)</f>
        <v>1</v>
      </c>
      <c r="AK396" s="19">
        <f>IF(R396&gt;=0.495,1,0)</f>
        <v>1</v>
      </c>
      <c r="AL396" s="19">
        <f>IF(S396&gt;=3,1,0)</f>
        <v>1</v>
      </c>
      <c r="AM396" s="8">
        <f>IF(OR(Y396="YES",Z396="YES",AA396="YES"),1,0)</f>
        <v>1</v>
      </c>
      <c r="AN396" s="8">
        <f>IF(OR(AB396="YES",AC396="YES"),1,0)</f>
        <v>1</v>
      </c>
      <c r="AO396" s="8">
        <f>IF(AE396&gt;=0.59,1,0)</f>
        <v>1</v>
      </c>
      <c r="AP396" s="8">
        <f>SUM(AF396:AO396)</f>
        <v>9</v>
      </c>
    </row>
    <row r="397" spans="1:42" x14ac:dyDescent="0.25">
      <c r="A397" s="8" t="s">
        <v>2165</v>
      </c>
      <c r="B397" s="8" t="s">
        <v>2179</v>
      </c>
      <c r="C397" s="9" t="s">
        <v>2018</v>
      </c>
      <c r="D397" s="10" t="s">
        <v>533</v>
      </c>
      <c r="E397" s="8" t="s">
        <v>534</v>
      </c>
      <c r="F397" s="11">
        <v>33</v>
      </c>
      <c r="G397" s="11">
        <v>27</v>
      </c>
      <c r="H397" s="11">
        <f>G397-F397</f>
        <v>-6</v>
      </c>
      <c r="I397" s="52">
        <f>H397/F397</f>
        <v>-0.18181818181818182</v>
      </c>
      <c r="J397" s="11">
        <v>9</v>
      </c>
      <c r="K397" s="11">
        <v>5</v>
      </c>
      <c r="L397" s="14">
        <f>IFERROR(K397/J397,"0%")</f>
        <v>0.55555555555555558</v>
      </c>
      <c r="M397" s="8">
        <v>16</v>
      </c>
      <c r="N397" s="12">
        <f>M397/G397</f>
        <v>0.59259259259259256</v>
      </c>
      <c r="O397" s="8">
        <v>24</v>
      </c>
      <c r="P397" s="12">
        <f>O397/G397</f>
        <v>0.88888888888888884</v>
      </c>
      <c r="Q397" s="8">
        <v>20</v>
      </c>
      <c r="R397" s="12">
        <f>Q397/G397</f>
        <v>0.7407407407407407</v>
      </c>
      <c r="S397" s="8">
        <v>10</v>
      </c>
      <c r="T397" s="8">
        <v>0</v>
      </c>
      <c r="U397" s="8">
        <v>0</v>
      </c>
      <c r="V397" s="8"/>
      <c r="W397" s="8">
        <v>1</v>
      </c>
      <c r="X397" s="8">
        <v>0</v>
      </c>
      <c r="Y397" s="17">
        <f>IF(T397&gt;0,"YES",T397)</f>
        <v>0</v>
      </c>
      <c r="Z397" s="17">
        <f>IF(U397&gt;0,"YES",U397)</f>
        <v>0</v>
      </c>
      <c r="AA397" s="17">
        <f>IF(V397&gt;0,"YES",V397)</f>
        <v>0</v>
      </c>
      <c r="AB397" s="17" t="str">
        <f>IF(W397&gt;0,"YES",W397)</f>
        <v>YES</v>
      </c>
      <c r="AC397" s="17">
        <f>IF(X397&gt;0,"YES",X397)</f>
        <v>0</v>
      </c>
      <c r="AD397" s="8">
        <v>15</v>
      </c>
      <c r="AE397" s="12">
        <f>AD397/G397</f>
        <v>0.55555555555555558</v>
      </c>
      <c r="AF397" s="19">
        <f>IF(G397&gt;=35,1,0)</f>
        <v>0</v>
      </c>
      <c r="AG397" s="19">
        <f>IF(OR(I397&gt;=0.095,H397&gt;=10),1,0)</f>
        <v>0</v>
      </c>
      <c r="AH397" s="19">
        <f>IF(L397&gt;=0.495,1,0)</f>
        <v>1</v>
      </c>
      <c r="AI397" s="19">
        <f>IF(N397&gt;=0.395,1,0)</f>
        <v>1</v>
      </c>
      <c r="AJ397" s="19">
        <f>IF(P397&gt;=0.695,1,0)</f>
        <v>1</v>
      </c>
      <c r="AK397" s="19">
        <f>IF(R397&gt;=0.495,1,0)</f>
        <v>1</v>
      </c>
      <c r="AL397" s="19">
        <f>IF(S397&gt;=3,1,0)</f>
        <v>1</v>
      </c>
      <c r="AM397" s="8">
        <f>IF(OR(Y397="YES",Z397="YES",AA397="YES"),1,0)</f>
        <v>0</v>
      </c>
      <c r="AN397" s="8">
        <f>IF(OR(AB397="YES",AC397="YES"),1,0)</f>
        <v>1</v>
      </c>
      <c r="AO397" s="8">
        <f>IF(AE397&gt;=0.59,1,0)</f>
        <v>0</v>
      </c>
      <c r="AP397" s="8">
        <f>SUM(AF397:AO397)</f>
        <v>6</v>
      </c>
    </row>
    <row r="398" spans="1:42" x14ac:dyDescent="0.25">
      <c r="A398" s="8" t="s">
        <v>2165</v>
      </c>
      <c r="B398" s="8" t="s">
        <v>2179</v>
      </c>
      <c r="C398" s="9" t="s">
        <v>2188</v>
      </c>
      <c r="D398" s="10" t="s">
        <v>2189</v>
      </c>
      <c r="E398" s="8" t="s">
        <v>2190</v>
      </c>
      <c r="F398" s="11">
        <v>0</v>
      </c>
      <c r="G398" s="11">
        <v>25</v>
      </c>
      <c r="H398" s="11">
        <f>G398-F398</f>
        <v>25</v>
      </c>
      <c r="I398" s="55" t="s">
        <v>2457</v>
      </c>
      <c r="J398" s="11">
        <v>0</v>
      </c>
      <c r="K398" s="11">
        <v>7</v>
      </c>
      <c r="L398" s="57">
        <v>7</v>
      </c>
      <c r="M398" s="8">
        <v>5</v>
      </c>
      <c r="N398" s="12">
        <f>M398/G398</f>
        <v>0.2</v>
      </c>
      <c r="O398" s="8">
        <v>20</v>
      </c>
      <c r="P398" s="12">
        <f>O398/G398</f>
        <v>0.8</v>
      </c>
      <c r="Q398" s="8">
        <v>13</v>
      </c>
      <c r="R398" s="12">
        <f>Q398/G398</f>
        <v>0.52</v>
      </c>
      <c r="S398" s="8">
        <v>2</v>
      </c>
      <c r="T398" s="8">
        <v>0</v>
      </c>
      <c r="U398" s="8">
        <v>0</v>
      </c>
      <c r="V398" s="8"/>
      <c r="W398" s="8">
        <v>0</v>
      </c>
      <c r="X398" s="8">
        <v>4</v>
      </c>
      <c r="Y398" s="17">
        <f>IF(T398&gt;0,"YES",T398)</f>
        <v>0</v>
      </c>
      <c r="Z398" s="17">
        <f>IF(U398&gt;0,"YES",U398)</f>
        <v>0</v>
      </c>
      <c r="AA398" s="17">
        <f>IF(V398&gt;0,"YES",V398)</f>
        <v>0</v>
      </c>
      <c r="AB398" s="17">
        <f>IF(W398&gt;0,"YES",W398)</f>
        <v>0</v>
      </c>
      <c r="AC398" s="17" t="str">
        <f>IF(X398&gt;0,"YES",X398)</f>
        <v>YES</v>
      </c>
      <c r="AD398" s="8">
        <v>21</v>
      </c>
      <c r="AE398" s="12">
        <f>AD398/G398</f>
        <v>0.84</v>
      </c>
      <c r="AF398" s="19">
        <f>IF(G398&gt;=35,1,0)</f>
        <v>0</v>
      </c>
      <c r="AG398" s="19">
        <f>IF(OR(I398&gt;=0.095,H398&gt;=10),1,0)</f>
        <v>1</v>
      </c>
      <c r="AH398" s="19">
        <f>IF(L398&gt;=0.495,1,0)</f>
        <v>1</v>
      </c>
      <c r="AI398" s="19">
        <f>IF(N398&gt;=0.395,1,0)</f>
        <v>0</v>
      </c>
      <c r="AJ398" s="19">
        <f>IF(P398&gt;=0.695,1,0)</f>
        <v>1</v>
      </c>
      <c r="AK398" s="19">
        <f>IF(R398&gt;=0.495,1,0)</f>
        <v>1</v>
      </c>
      <c r="AL398" s="19">
        <f>IF(S398&gt;=3,1,0)</f>
        <v>0</v>
      </c>
      <c r="AM398" s="8">
        <f>IF(OR(Y398="YES",Z398="YES",AA398="YES"),1,0)</f>
        <v>0</v>
      </c>
      <c r="AN398" s="8">
        <f>IF(OR(AB398="YES",AC398="YES"),1,0)</f>
        <v>1</v>
      </c>
      <c r="AO398" s="8">
        <f>IF(AE398&gt;=0.59,1,0)</f>
        <v>1</v>
      </c>
      <c r="AP398" s="8">
        <f>SUM(AF398:AO398)</f>
        <v>6</v>
      </c>
    </row>
    <row r="399" spans="1:42" hidden="1" x14ac:dyDescent="0.25">
      <c r="A399" s="8" t="s">
        <v>2165</v>
      </c>
      <c r="B399" s="8" t="s">
        <v>2179</v>
      </c>
      <c r="C399" s="9" t="s">
        <v>2186</v>
      </c>
      <c r="D399" s="10" t="s">
        <v>535</v>
      </c>
      <c r="E399" s="8" t="s">
        <v>536</v>
      </c>
      <c r="F399" s="11">
        <v>20</v>
      </c>
      <c r="G399" s="11">
        <v>27</v>
      </c>
      <c r="H399" s="11">
        <f>G399-F399</f>
        <v>7</v>
      </c>
      <c r="I399" s="52">
        <f>H399/F399</f>
        <v>0.35</v>
      </c>
      <c r="J399" s="11">
        <v>9</v>
      </c>
      <c r="K399" s="11">
        <v>5</v>
      </c>
      <c r="L399" s="14">
        <f>IFERROR(K399/J399,"0%")</f>
        <v>0.55555555555555558</v>
      </c>
      <c r="M399" s="8">
        <v>8</v>
      </c>
      <c r="N399" s="12">
        <f>M399/G399</f>
        <v>0.29629629629629628</v>
      </c>
      <c r="O399" s="8">
        <v>10</v>
      </c>
      <c r="P399" s="12">
        <f>O399/G399</f>
        <v>0.37037037037037035</v>
      </c>
      <c r="Q399" s="8">
        <v>15</v>
      </c>
      <c r="R399" s="12">
        <f>Q399/G399</f>
        <v>0.55555555555555558</v>
      </c>
      <c r="S399" s="8">
        <v>1</v>
      </c>
      <c r="T399" s="8">
        <v>0</v>
      </c>
      <c r="U399" s="8">
        <v>0</v>
      </c>
      <c r="V399" s="8"/>
      <c r="W399" s="8">
        <v>0</v>
      </c>
      <c r="X399" s="8">
        <v>0</v>
      </c>
      <c r="Y399" s="17">
        <f>IF(T399&gt;0,"YES",T399)</f>
        <v>0</v>
      </c>
      <c r="Z399" s="17">
        <f>IF(U399&gt;0,"YES",U399)</f>
        <v>0</v>
      </c>
      <c r="AA399" s="17">
        <f>IF(V399&gt;0,"YES",V399)</f>
        <v>0</v>
      </c>
      <c r="AB399" s="17">
        <f>IF(W399&gt;0,"YES",W399)</f>
        <v>0</v>
      </c>
      <c r="AC399" s="17">
        <f>IF(X399&gt;0,"YES",X399)</f>
        <v>0</v>
      </c>
      <c r="AD399" s="8">
        <v>11</v>
      </c>
      <c r="AE399" s="12">
        <f>AD399/G399</f>
        <v>0.40740740740740738</v>
      </c>
      <c r="AF399" s="19">
        <f>IF(G399&gt;=35,1,0)</f>
        <v>0</v>
      </c>
      <c r="AG399" s="19">
        <f>IF(OR(I399&gt;=0.095,H399&gt;=10),1,0)</f>
        <v>1</v>
      </c>
      <c r="AH399" s="19">
        <f>IF(L399&gt;=0.495,1,0)</f>
        <v>1</v>
      </c>
      <c r="AI399" s="19">
        <f>IF(N399&gt;=0.395,1,0)</f>
        <v>0</v>
      </c>
      <c r="AJ399" s="19">
        <f>IF(P399&gt;=0.695,1,0)</f>
        <v>0</v>
      </c>
      <c r="AK399" s="19">
        <f>IF(R399&gt;=0.495,1,0)</f>
        <v>1</v>
      </c>
      <c r="AL399" s="19">
        <f>IF(S399&gt;=3,1,0)</f>
        <v>0</v>
      </c>
      <c r="AM399" s="8">
        <f>IF(OR(Y399="YES",Z399="YES",AA399="YES"),1,0)</f>
        <v>0</v>
      </c>
      <c r="AN399" s="8">
        <f>IF(OR(AB399="YES",AC399="YES"),1,0)</f>
        <v>0</v>
      </c>
      <c r="AO399" s="8">
        <f>IF(AE399&gt;=0.59,1,0)</f>
        <v>0</v>
      </c>
      <c r="AP399" s="8">
        <f>SUM(AF399:AO399)</f>
        <v>3</v>
      </c>
    </row>
    <row r="400" spans="1:42" hidden="1" x14ac:dyDescent="0.25">
      <c r="A400" s="8" t="s">
        <v>2165</v>
      </c>
      <c r="B400" s="8" t="s">
        <v>2179</v>
      </c>
      <c r="C400" s="9" t="s">
        <v>2184</v>
      </c>
      <c r="D400" s="10" t="s">
        <v>515</v>
      </c>
      <c r="E400" s="8" t="s">
        <v>516</v>
      </c>
      <c r="F400" s="11">
        <v>22</v>
      </c>
      <c r="G400" s="11">
        <v>25</v>
      </c>
      <c r="H400" s="11">
        <f>G400-F400</f>
        <v>3</v>
      </c>
      <c r="I400" s="52">
        <f>H400/F400</f>
        <v>0.13636363636363635</v>
      </c>
      <c r="J400" s="11">
        <v>9</v>
      </c>
      <c r="K400" s="11">
        <v>6</v>
      </c>
      <c r="L400" s="14">
        <f>IFERROR(K400/J400,"0%")</f>
        <v>0.66666666666666663</v>
      </c>
      <c r="M400" s="8">
        <v>8</v>
      </c>
      <c r="N400" s="12">
        <f>M400/G400</f>
        <v>0.32</v>
      </c>
      <c r="O400" s="8">
        <v>13</v>
      </c>
      <c r="P400" s="12">
        <f>O400/G400</f>
        <v>0.52</v>
      </c>
      <c r="Q400" s="8">
        <v>11</v>
      </c>
      <c r="R400" s="12">
        <f>Q400/G400</f>
        <v>0.44</v>
      </c>
      <c r="S400" s="8">
        <v>1</v>
      </c>
      <c r="T400" s="8">
        <v>0</v>
      </c>
      <c r="U400" s="8">
        <v>0</v>
      </c>
      <c r="V400" s="8"/>
      <c r="W400" s="8">
        <v>1</v>
      </c>
      <c r="X400" s="8">
        <v>0</v>
      </c>
      <c r="Y400" s="17">
        <f>IF(T400&gt;0,"YES",T400)</f>
        <v>0</v>
      </c>
      <c r="Z400" s="17">
        <f>IF(U400&gt;0,"YES",U400)</f>
        <v>0</v>
      </c>
      <c r="AA400" s="17">
        <f>IF(V400&gt;0,"YES",V400)</f>
        <v>0</v>
      </c>
      <c r="AB400" s="17" t="str">
        <f>IF(W400&gt;0,"YES",W400)</f>
        <v>YES</v>
      </c>
      <c r="AC400" s="17">
        <f>IF(X400&gt;0,"YES",X400)</f>
        <v>0</v>
      </c>
      <c r="AD400" s="8">
        <v>11</v>
      </c>
      <c r="AE400" s="12">
        <f>AD400/G400</f>
        <v>0.44</v>
      </c>
      <c r="AF400" s="19">
        <f>IF(G400&gt;=35,1,0)</f>
        <v>0</v>
      </c>
      <c r="AG400" s="19">
        <f>IF(OR(I400&gt;=0.095,H400&gt;=10),1,0)</f>
        <v>1</v>
      </c>
      <c r="AH400" s="19">
        <f>IF(L400&gt;=0.495,1,0)</f>
        <v>1</v>
      </c>
      <c r="AI400" s="19">
        <f>IF(N400&gt;=0.395,1,0)</f>
        <v>0</v>
      </c>
      <c r="AJ400" s="19">
        <f>IF(P400&gt;=0.695,1,0)</f>
        <v>0</v>
      </c>
      <c r="AK400" s="19">
        <f>IF(R400&gt;=0.495,1,0)</f>
        <v>0</v>
      </c>
      <c r="AL400" s="19">
        <f>IF(S400&gt;=3,1,0)</f>
        <v>0</v>
      </c>
      <c r="AM400" s="8">
        <f>IF(OR(Y400="YES",Z400="YES",AA400="YES"),1,0)</f>
        <v>0</v>
      </c>
      <c r="AN400" s="8">
        <f>IF(OR(AB400="YES",AC400="YES"),1,0)</f>
        <v>1</v>
      </c>
      <c r="AO400" s="8">
        <f>IF(AE400&gt;=0.59,1,0)</f>
        <v>0</v>
      </c>
      <c r="AP400" s="8">
        <f>SUM(AF400:AO400)</f>
        <v>3</v>
      </c>
    </row>
    <row r="401" spans="1:42" hidden="1" x14ac:dyDescent="0.25">
      <c r="A401" s="8" t="s">
        <v>2165</v>
      </c>
      <c r="B401" s="8" t="s">
        <v>2179</v>
      </c>
      <c r="C401" s="9" t="s">
        <v>2173</v>
      </c>
      <c r="D401" s="10" t="s">
        <v>519</v>
      </c>
      <c r="E401" s="8" t="s">
        <v>520</v>
      </c>
      <c r="F401" s="11">
        <v>21</v>
      </c>
      <c r="G401" s="11">
        <v>22</v>
      </c>
      <c r="H401" s="11">
        <f>G401-F401</f>
        <v>1</v>
      </c>
      <c r="I401" s="52">
        <f>H401/F401</f>
        <v>4.7619047619047616E-2</v>
      </c>
      <c r="J401" s="11">
        <v>9</v>
      </c>
      <c r="K401" s="11">
        <v>2</v>
      </c>
      <c r="L401" s="14">
        <f>IFERROR(K401/J401,"0%")</f>
        <v>0.22222222222222221</v>
      </c>
      <c r="M401" s="8">
        <v>5</v>
      </c>
      <c r="N401" s="12">
        <f>M401/G401</f>
        <v>0.22727272727272727</v>
      </c>
      <c r="O401" s="8">
        <v>21</v>
      </c>
      <c r="P401" s="12">
        <f>O401/G401</f>
        <v>0.95454545454545459</v>
      </c>
      <c r="Q401" s="8">
        <v>12</v>
      </c>
      <c r="R401" s="12">
        <f>Q401/G401</f>
        <v>0.54545454545454541</v>
      </c>
      <c r="S401" s="8">
        <v>4</v>
      </c>
      <c r="T401" s="8">
        <v>0</v>
      </c>
      <c r="U401" s="8">
        <v>0</v>
      </c>
      <c r="V401" s="8"/>
      <c r="W401" s="8">
        <v>0</v>
      </c>
      <c r="X401" s="8">
        <v>0</v>
      </c>
      <c r="Y401" s="17">
        <f>IF(T401&gt;0,"YES",T401)</f>
        <v>0</v>
      </c>
      <c r="Z401" s="17">
        <f>IF(U401&gt;0,"YES",U401)</f>
        <v>0</v>
      </c>
      <c r="AA401" s="17">
        <f>IF(V401&gt;0,"YES",V401)</f>
        <v>0</v>
      </c>
      <c r="AB401" s="17">
        <f>IF(W401&gt;0,"YES",W401)</f>
        <v>0</v>
      </c>
      <c r="AC401" s="17">
        <f>IF(X401&gt;0,"YES",X401)</f>
        <v>0</v>
      </c>
      <c r="AD401" s="8">
        <v>9</v>
      </c>
      <c r="AE401" s="12">
        <f>AD401/G401</f>
        <v>0.40909090909090912</v>
      </c>
      <c r="AF401" s="19">
        <f>IF(G401&gt;=35,1,0)</f>
        <v>0</v>
      </c>
      <c r="AG401" s="19">
        <f>IF(OR(I401&gt;=0.095,H401&gt;=10),1,0)</f>
        <v>0</v>
      </c>
      <c r="AH401" s="19">
        <f>IF(L401&gt;=0.495,1,0)</f>
        <v>0</v>
      </c>
      <c r="AI401" s="19">
        <f>IF(N401&gt;=0.395,1,0)</f>
        <v>0</v>
      </c>
      <c r="AJ401" s="19">
        <f>IF(P401&gt;=0.695,1,0)</f>
        <v>1</v>
      </c>
      <c r="AK401" s="19">
        <f>IF(R401&gt;=0.495,1,0)</f>
        <v>1</v>
      </c>
      <c r="AL401" s="19">
        <f>IF(S401&gt;=3,1,0)</f>
        <v>1</v>
      </c>
      <c r="AM401" s="8">
        <f>IF(OR(Y401="YES",Z401="YES",AA401="YES"),1,0)</f>
        <v>0</v>
      </c>
      <c r="AN401" s="8">
        <f>IF(OR(AB401="YES",AC401="YES"),1,0)</f>
        <v>0</v>
      </c>
      <c r="AO401" s="8">
        <f>IF(AE401&gt;=0.59,1,0)</f>
        <v>0</v>
      </c>
      <c r="AP401" s="8">
        <f>SUM(AF401:AO401)</f>
        <v>3</v>
      </c>
    </row>
    <row r="402" spans="1:42" hidden="1" x14ac:dyDescent="0.25">
      <c r="A402" s="8" t="s">
        <v>2165</v>
      </c>
      <c r="B402" s="8" t="s">
        <v>2179</v>
      </c>
      <c r="C402" s="9" t="s">
        <v>2180</v>
      </c>
      <c r="D402" s="10" t="s">
        <v>501</v>
      </c>
      <c r="E402" s="8" t="s">
        <v>502</v>
      </c>
      <c r="F402" s="11">
        <v>20</v>
      </c>
      <c r="G402" s="11">
        <v>20</v>
      </c>
      <c r="H402" s="11">
        <f>G402-F402</f>
        <v>0</v>
      </c>
      <c r="I402" s="52">
        <f>H402/F402</f>
        <v>0</v>
      </c>
      <c r="J402" s="11">
        <v>10</v>
      </c>
      <c r="K402" s="11">
        <v>6</v>
      </c>
      <c r="L402" s="14">
        <f>IFERROR(K402/J402,"0%")</f>
        <v>0.6</v>
      </c>
      <c r="M402" s="8">
        <v>5</v>
      </c>
      <c r="N402" s="12">
        <f>M402/G402</f>
        <v>0.25</v>
      </c>
      <c r="O402" s="8">
        <v>13</v>
      </c>
      <c r="P402" s="12">
        <f>O402/G402</f>
        <v>0.65</v>
      </c>
      <c r="Q402" s="8">
        <v>3</v>
      </c>
      <c r="R402" s="12">
        <f>Q402/G402</f>
        <v>0.15</v>
      </c>
      <c r="S402" s="8">
        <v>1</v>
      </c>
      <c r="T402" s="8">
        <v>0</v>
      </c>
      <c r="U402" s="8">
        <v>0</v>
      </c>
      <c r="V402" s="8"/>
      <c r="W402" s="8">
        <v>1</v>
      </c>
      <c r="X402" s="8">
        <v>0</v>
      </c>
      <c r="Y402" s="17">
        <f>IF(T402&gt;0,"YES",T402)</f>
        <v>0</v>
      </c>
      <c r="Z402" s="17">
        <f>IF(U402&gt;0,"YES",U402)</f>
        <v>0</v>
      </c>
      <c r="AA402" s="17">
        <f>IF(V402&gt;0,"YES",V402)</f>
        <v>0</v>
      </c>
      <c r="AB402" s="17" t="str">
        <f>IF(W402&gt;0,"YES",W402)</f>
        <v>YES</v>
      </c>
      <c r="AC402" s="17">
        <f>IF(X402&gt;0,"YES",X402)</f>
        <v>0</v>
      </c>
      <c r="AD402" s="8">
        <v>10</v>
      </c>
      <c r="AE402" s="12">
        <f>AD402/G402</f>
        <v>0.5</v>
      </c>
      <c r="AF402" s="19">
        <f>IF(G402&gt;=35,1,0)</f>
        <v>0</v>
      </c>
      <c r="AG402" s="19">
        <f>IF(OR(I402&gt;=0.095,H402&gt;=10),1,0)</f>
        <v>0</v>
      </c>
      <c r="AH402" s="19">
        <f>IF(L402&gt;=0.495,1,0)</f>
        <v>1</v>
      </c>
      <c r="AI402" s="19">
        <f>IF(N402&gt;=0.395,1,0)</f>
        <v>0</v>
      </c>
      <c r="AJ402" s="19">
        <f>IF(P402&gt;=0.695,1,0)</f>
        <v>0</v>
      </c>
      <c r="AK402" s="19">
        <f>IF(R402&gt;=0.495,1,0)</f>
        <v>0</v>
      </c>
      <c r="AL402" s="19">
        <f>IF(S402&gt;=3,1,0)</f>
        <v>0</v>
      </c>
      <c r="AM402" s="8">
        <f>IF(OR(Y402="YES",Z402="YES",AA402="YES"),1,0)</f>
        <v>0</v>
      </c>
      <c r="AN402" s="8">
        <f>IF(OR(AB402="YES",AC402="YES"),1,0)</f>
        <v>1</v>
      </c>
      <c r="AO402" s="8">
        <f>IF(AE402&gt;=0.59,1,0)</f>
        <v>0</v>
      </c>
      <c r="AP402" s="8">
        <f>SUM(AF402:AO402)</f>
        <v>2</v>
      </c>
    </row>
    <row r="403" spans="1:42" hidden="1" x14ac:dyDescent="0.25">
      <c r="A403" s="8" t="s">
        <v>2165</v>
      </c>
      <c r="B403" s="8" t="s">
        <v>2179</v>
      </c>
      <c r="C403" s="9" t="s">
        <v>1968</v>
      </c>
      <c r="D403" s="10" t="s">
        <v>521</v>
      </c>
      <c r="E403" s="8" t="s">
        <v>522</v>
      </c>
      <c r="F403" s="11">
        <v>25</v>
      </c>
      <c r="G403" s="11">
        <v>19</v>
      </c>
      <c r="H403" s="11">
        <f>G403-F403</f>
        <v>-6</v>
      </c>
      <c r="I403" s="52">
        <f>H403/F403</f>
        <v>-0.24</v>
      </c>
      <c r="J403" s="11">
        <v>15</v>
      </c>
      <c r="K403" s="11">
        <v>4</v>
      </c>
      <c r="L403" s="14">
        <f>IFERROR(K403/J403,"0%")</f>
        <v>0.26666666666666666</v>
      </c>
      <c r="M403" s="8">
        <v>6</v>
      </c>
      <c r="N403" s="12">
        <f>M403/G403</f>
        <v>0.31578947368421051</v>
      </c>
      <c r="O403" s="8">
        <v>19</v>
      </c>
      <c r="P403" s="12">
        <f>O403/G403</f>
        <v>1</v>
      </c>
      <c r="Q403" s="8">
        <v>8</v>
      </c>
      <c r="R403" s="12">
        <f>Q403/G403</f>
        <v>0.42105263157894735</v>
      </c>
      <c r="S403" s="8">
        <v>3</v>
      </c>
      <c r="T403" s="8">
        <v>0</v>
      </c>
      <c r="U403" s="8">
        <v>0</v>
      </c>
      <c r="V403" s="8"/>
      <c r="W403" s="8">
        <v>0</v>
      </c>
      <c r="X403" s="8">
        <v>0</v>
      </c>
      <c r="Y403" s="17">
        <f>IF(T403&gt;0,"YES",T403)</f>
        <v>0</v>
      </c>
      <c r="Z403" s="17">
        <f>IF(U403&gt;0,"YES",U403)</f>
        <v>0</v>
      </c>
      <c r="AA403" s="17">
        <f>IF(V403&gt;0,"YES",V403)</f>
        <v>0</v>
      </c>
      <c r="AB403" s="17">
        <f>IF(W403&gt;0,"YES",W403)</f>
        <v>0</v>
      </c>
      <c r="AC403" s="17">
        <f>IF(X403&gt;0,"YES",X403)</f>
        <v>0</v>
      </c>
      <c r="AD403" s="8">
        <v>10</v>
      </c>
      <c r="AE403" s="12">
        <f>AD403/G403</f>
        <v>0.52631578947368418</v>
      </c>
      <c r="AF403" s="19">
        <f>IF(G403&gt;=35,1,0)</f>
        <v>0</v>
      </c>
      <c r="AG403" s="19">
        <f>IF(OR(I403&gt;=0.095,H403&gt;=10),1,0)</f>
        <v>0</v>
      </c>
      <c r="AH403" s="19">
        <f>IF(L403&gt;=0.495,1,0)</f>
        <v>0</v>
      </c>
      <c r="AI403" s="19">
        <f>IF(N403&gt;=0.395,1,0)</f>
        <v>0</v>
      </c>
      <c r="AJ403" s="19">
        <f>IF(P403&gt;=0.695,1,0)</f>
        <v>1</v>
      </c>
      <c r="AK403" s="19">
        <f>IF(R403&gt;=0.495,1,0)</f>
        <v>0</v>
      </c>
      <c r="AL403" s="19">
        <f>IF(S403&gt;=3,1,0)</f>
        <v>1</v>
      </c>
      <c r="AM403" s="8">
        <f>IF(OR(Y403="YES",Z403="YES",AA403="YES"),1,0)</f>
        <v>0</v>
      </c>
      <c r="AN403" s="8">
        <f>IF(OR(AB403="YES",AC403="YES"),1,0)</f>
        <v>0</v>
      </c>
      <c r="AO403" s="8">
        <f>IF(AE403&gt;=0.59,1,0)</f>
        <v>0</v>
      </c>
      <c r="AP403" s="8">
        <f>SUM(AF403:AO403)</f>
        <v>2</v>
      </c>
    </row>
    <row r="404" spans="1:42" x14ac:dyDescent="0.25">
      <c r="A404" s="8" t="s">
        <v>2165</v>
      </c>
      <c r="B404" s="8" t="s">
        <v>2191</v>
      </c>
      <c r="C404" s="9" t="s">
        <v>2121</v>
      </c>
      <c r="D404" s="10" t="s">
        <v>541</v>
      </c>
      <c r="E404" s="8" t="s">
        <v>542</v>
      </c>
      <c r="F404" s="11">
        <v>22</v>
      </c>
      <c r="G404" s="11">
        <v>32</v>
      </c>
      <c r="H404" s="11">
        <f>G404-F404</f>
        <v>10</v>
      </c>
      <c r="I404" s="52">
        <f>H404/F404</f>
        <v>0.45454545454545453</v>
      </c>
      <c r="J404" s="11">
        <v>6</v>
      </c>
      <c r="K404" s="11">
        <v>9</v>
      </c>
      <c r="L404" s="14">
        <f>IFERROR(K404/J404,"0%")</f>
        <v>1.5</v>
      </c>
      <c r="M404" s="8">
        <v>16</v>
      </c>
      <c r="N404" s="12">
        <f>M404/G404</f>
        <v>0.5</v>
      </c>
      <c r="O404" s="8">
        <v>21</v>
      </c>
      <c r="P404" s="12">
        <f>O404/G404</f>
        <v>0.65625</v>
      </c>
      <c r="Q404" s="8">
        <v>18</v>
      </c>
      <c r="R404" s="12">
        <f>Q404/G404</f>
        <v>0.5625</v>
      </c>
      <c r="S404" s="8">
        <v>3</v>
      </c>
      <c r="T404" s="8">
        <v>0</v>
      </c>
      <c r="U404" s="8">
        <v>0</v>
      </c>
      <c r="V404" s="8"/>
      <c r="W404" s="8">
        <v>2</v>
      </c>
      <c r="X404" s="8">
        <v>0</v>
      </c>
      <c r="Y404" s="17">
        <f>IF(T404&gt;0,"YES",T404)</f>
        <v>0</v>
      </c>
      <c r="Z404" s="17">
        <f>IF(U404&gt;0,"YES",U404)</f>
        <v>0</v>
      </c>
      <c r="AA404" s="17">
        <f>IF(V404&gt;0,"YES",V404)</f>
        <v>0</v>
      </c>
      <c r="AB404" s="17" t="str">
        <f>IF(W404&gt;0,"YES",W404)</f>
        <v>YES</v>
      </c>
      <c r="AC404" s="17">
        <f>IF(X404&gt;0,"YES",X404)</f>
        <v>0</v>
      </c>
      <c r="AD404" s="8">
        <v>15</v>
      </c>
      <c r="AE404" s="12">
        <f>AD404/G404</f>
        <v>0.46875</v>
      </c>
      <c r="AF404" s="19">
        <f>IF(G404&gt;=35,1,0)</f>
        <v>0</v>
      </c>
      <c r="AG404" s="19">
        <f>IF(OR(I404&gt;=0.095,H404&gt;=10),1,0)</f>
        <v>1</v>
      </c>
      <c r="AH404" s="19">
        <f>IF(L404&gt;=0.495,1,0)</f>
        <v>1</v>
      </c>
      <c r="AI404" s="19">
        <f>IF(N404&gt;=0.395,1,0)</f>
        <v>1</v>
      </c>
      <c r="AJ404" s="19">
        <f>IF(P404&gt;=0.695,1,0)</f>
        <v>0</v>
      </c>
      <c r="AK404" s="19">
        <f>IF(R404&gt;=0.495,1,0)</f>
        <v>1</v>
      </c>
      <c r="AL404" s="19">
        <f>IF(S404&gt;=3,1,0)</f>
        <v>1</v>
      </c>
      <c r="AM404" s="8">
        <f>IF(OR(Y404="YES",Z404="YES",AA404="YES"),1,0)</f>
        <v>0</v>
      </c>
      <c r="AN404" s="8">
        <f>IF(OR(AB404="YES",AC404="YES"),1,0)</f>
        <v>1</v>
      </c>
      <c r="AO404" s="8">
        <f>IF(AE404&gt;=0.59,1,0)</f>
        <v>0</v>
      </c>
      <c r="AP404" s="8">
        <f>SUM(AF404:AO404)</f>
        <v>6</v>
      </c>
    </row>
    <row r="405" spans="1:42" x14ac:dyDescent="0.25">
      <c r="A405" s="8" t="s">
        <v>2165</v>
      </c>
      <c r="B405" s="8" t="s">
        <v>2191</v>
      </c>
      <c r="C405" s="9" t="s">
        <v>2106</v>
      </c>
      <c r="D405" s="10" t="s">
        <v>547</v>
      </c>
      <c r="E405" s="8" t="s">
        <v>548</v>
      </c>
      <c r="F405" s="11">
        <v>20</v>
      </c>
      <c r="G405" s="11">
        <v>19</v>
      </c>
      <c r="H405" s="11">
        <f>G405-F405</f>
        <v>-1</v>
      </c>
      <c r="I405" s="52">
        <f>H405/F405</f>
        <v>-0.05</v>
      </c>
      <c r="J405" s="11">
        <v>11</v>
      </c>
      <c r="K405" s="11">
        <v>4</v>
      </c>
      <c r="L405" s="14">
        <f>IFERROR(K405/J405,"0%")</f>
        <v>0.36363636363636365</v>
      </c>
      <c r="M405" s="8">
        <v>10</v>
      </c>
      <c r="N405" s="12">
        <f>M405/G405</f>
        <v>0.52631578947368418</v>
      </c>
      <c r="O405" s="8">
        <v>18</v>
      </c>
      <c r="P405" s="12">
        <f>O405/G405</f>
        <v>0.94736842105263153</v>
      </c>
      <c r="Q405" s="8">
        <v>15</v>
      </c>
      <c r="R405" s="12">
        <f>Q405/G405</f>
        <v>0.78947368421052633</v>
      </c>
      <c r="S405" s="8">
        <v>3</v>
      </c>
      <c r="T405" s="8">
        <v>0</v>
      </c>
      <c r="U405" s="8">
        <v>1</v>
      </c>
      <c r="V405" s="8"/>
      <c r="W405" s="8">
        <v>1</v>
      </c>
      <c r="X405" s="8">
        <v>1</v>
      </c>
      <c r="Y405" s="17">
        <f>IF(T405&gt;0,"YES",T405)</f>
        <v>0</v>
      </c>
      <c r="Z405" s="17" t="str">
        <f>IF(U405&gt;0,"YES",U405)</f>
        <v>YES</v>
      </c>
      <c r="AA405" s="17">
        <f>IF(V405&gt;0,"YES",V405)</f>
        <v>0</v>
      </c>
      <c r="AB405" s="17" t="str">
        <f>IF(W405&gt;0,"YES",W405)</f>
        <v>YES</v>
      </c>
      <c r="AC405" s="17" t="str">
        <f>IF(X405&gt;0,"YES",X405)</f>
        <v>YES</v>
      </c>
      <c r="AD405" s="8">
        <v>14</v>
      </c>
      <c r="AE405" s="12">
        <f>AD405/G405</f>
        <v>0.73684210526315785</v>
      </c>
      <c r="AF405" s="19">
        <f>IF(G405&gt;=35,1,0)</f>
        <v>0</v>
      </c>
      <c r="AG405" s="19">
        <f>IF(OR(I405&gt;=0.095,H405&gt;=10),1,0)</f>
        <v>0</v>
      </c>
      <c r="AH405" s="19">
        <f>IF(L405&gt;=0.495,1,0)</f>
        <v>0</v>
      </c>
      <c r="AI405" s="19">
        <f>IF(N405&gt;=0.395,1,0)</f>
        <v>1</v>
      </c>
      <c r="AJ405" s="19">
        <f>IF(P405&gt;=0.695,1,0)</f>
        <v>1</v>
      </c>
      <c r="AK405" s="19">
        <f>IF(R405&gt;=0.495,1,0)</f>
        <v>1</v>
      </c>
      <c r="AL405" s="19">
        <f>IF(S405&gt;=3,1,0)</f>
        <v>1</v>
      </c>
      <c r="AM405" s="8">
        <f>IF(OR(Y405="YES",Z405="YES",AA405="YES"),1,0)</f>
        <v>1</v>
      </c>
      <c r="AN405" s="8">
        <f>IF(OR(AB405="YES",AC405="YES"),1,0)</f>
        <v>1</v>
      </c>
      <c r="AO405" s="8">
        <f>IF(AE405&gt;=0.59,1,0)</f>
        <v>1</v>
      </c>
      <c r="AP405" s="8">
        <f>SUM(AF405:AO405)</f>
        <v>7</v>
      </c>
    </row>
    <row r="406" spans="1:42" x14ac:dyDescent="0.25">
      <c r="A406" s="8" t="s">
        <v>2165</v>
      </c>
      <c r="B406" s="8" t="s">
        <v>2191</v>
      </c>
      <c r="C406" s="9" t="s">
        <v>2146</v>
      </c>
      <c r="D406" s="10" t="s">
        <v>552</v>
      </c>
      <c r="E406" s="8" t="s">
        <v>553</v>
      </c>
      <c r="F406" s="11">
        <v>41</v>
      </c>
      <c r="G406" s="11">
        <v>52</v>
      </c>
      <c r="H406" s="11">
        <f>G406-F406</f>
        <v>11</v>
      </c>
      <c r="I406" s="52">
        <f>H406/F406</f>
        <v>0.26829268292682928</v>
      </c>
      <c r="J406" s="11">
        <v>18</v>
      </c>
      <c r="K406" s="11">
        <v>12</v>
      </c>
      <c r="L406" s="14">
        <f>IFERROR(K406/J406,"0%")</f>
        <v>0.66666666666666663</v>
      </c>
      <c r="M406" s="8">
        <v>23</v>
      </c>
      <c r="N406" s="12">
        <f>M406/G406</f>
        <v>0.44230769230769229</v>
      </c>
      <c r="O406" s="8">
        <v>44</v>
      </c>
      <c r="P406" s="12">
        <f>O406/G406</f>
        <v>0.84615384615384615</v>
      </c>
      <c r="Q406" s="8">
        <v>39</v>
      </c>
      <c r="R406" s="12">
        <f>Q406/G406</f>
        <v>0.75</v>
      </c>
      <c r="S406" s="8">
        <v>7</v>
      </c>
      <c r="T406" s="8">
        <v>0</v>
      </c>
      <c r="U406" s="8">
        <v>1</v>
      </c>
      <c r="V406" s="8"/>
      <c r="W406" s="8">
        <v>3</v>
      </c>
      <c r="X406" s="8">
        <v>0</v>
      </c>
      <c r="Y406" s="17">
        <f>IF(T406&gt;0,"YES",T406)</f>
        <v>0</v>
      </c>
      <c r="Z406" s="17" t="str">
        <f>IF(U406&gt;0,"YES",U406)</f>
        <v>YES</v>
      </c>
      <c r="AA406" s="17">
        <f>IF(V406&gt;0,"YES",V406)</f>
        <v>0</v>
      </c>
      <c r="AB406" s="17" t="str">
        <f>IF(W406&gt;0,"YES",W406)</f>
        <v>YES</v>
      </c>
      <c r="AC406" s="17">
        <f>IF(X406&gt;0,"YES",X406)</f>
        <v>0</v>
      </c>
      <c r="AD406" s="8">
        <v>35</v>
      </c>
      <c r="AE406" s="12">
        <f>AD406/G406</f>
        <v>0.67307692307692313</v>
      </c>
      <c r="AF406" s="19">
        <f>IF(G406&gt;=35,1,0)</f>
        <v>1</v>
      </c>
      <c r="AG406" s="19">
        <f>IF(OR(I406&gt;=0.095,H406&gt;=10),1,0)</f>
        <v>1</v>
      </c>
      <c r="AH406" s="19">
        <f>IF(L406&gt;=0.495,1,0)</f>
        <v>1</v>
      </c>
      <c r="AI406" s="19">
        <f>IF(N406&gt;=0.395,1,0)</f>
        <v>1</v>
      </c>
      <c r="AJ406" s="19">
        <f>IF(P406&gt;=0.695,1,0)</f>
        <v>1</v>
      </c>
      <c r="AK406" s="19">
        <f>IF(R406&gt;=0.495,1,0)</f>
        <v>1</v>
      </c>
      <c r="AL406" s="19">
        <f>IF(S406&gt;=3,1,0)</f>
        <v>1</v>
      </c>
      <c r="AM406" s="8">
        <f>IF(OR(Y406="YES",Z406="YES",AA406="YES"),1,0)</f>
        <v>1</v>
      </c>
      <c r="AN406" s="8">
        <f>IF(OR(AB406="YES",AC406="YES"),1,0)</f>
        <v>1</v>
      </c>
      <c r="AO406" s="8">
        <f>IF(AE406&gt;=0.59,1,0)</f>
        <v>1</v>
      </c>
      <c r="AP406" s="8">
        <f>SUM(AF406:AO406)</f>
        <v>10</v>
      </c>
    </row>
    <row r="407" spans="1:42" x14ac:dyDescent="0.25">
      <c r="A407" s="8" t="s">
        <v>2165</v>
      </c>
      <c r="B407" s="8" t="s">
        <v>2191</v>
      </c>
      <c r="C407" s="9" t="s">
        <v>1992</v>
      </c>
      <c r="D407" s="10" t="s">
        <v>556</v>
      </c>
      <c r="E407" s="8" t="s">
        <v>557</v>
      </c>
      <c r="F407" s="11">
        <v>51</v>
      </c>
      <c r="G407" s="11">
        <v>48</v>
      </c>
      <c r="H407" s="11">
        <f>G407-F407</f>
        <v>-3</v>
      </c>
      <c r="I407" s="52">
        <f>H407/F407</f>
        <v>-5.8823529411764705E-2</v>
      </c>
      <c r="J407" s="11">
        <v>11</v>
      </c>
      <c r="K407" s="11">
        <v>8</v>
      </c>
      <c r="L407" s="14">
        <f>IFERROR(K407/J407,"0%")</f>
        <v>0.72727272727272729</v>
      </c>
      <c r="M407" s="8">
        <v>19</v>
      </c>
      <c r="N407" s="12">
        <f>M407/G407</f>
        <v>0.39583333333333331</v>
      </c>
      <c r="O407" s="8">
        <v>36</v>
      </c>
      <c r="P407" s="12">
        <f>O407/G407</f>
        <v>0.75</v>
      </c>
      <c r="Q407" s="8">
        <v>33</v>
      </c>
      <c r="R407" s="12">
        <f>Q407/G407</f>
        <v>0.6875</v>
      </c>
      <c r="S407" s="8">
        <v>7</v>
      </c>
      <c r="T407" s="8">
        <v>0</v>
      </c>
      <c r="U407" s="8">
        <v>0</v>
      </c>
      <c r="V407" s="8"/>
      <c r="W407" s="8">
        <v>1</v>
      </c>
      <c r="X407" s="8">
        <v>0</v>
      </c>
      <c r="Y407" s="17">
        <f>IF(T407&gt;0,"YES",T407)</f>
        <v>0</v>
      </c>
      <c r="Z407" s="17">
        <f>IF(U407&gt;0,"YES",U407)</f>
        <v>0</v>
      </c>
      <c r="AA407" s="17">
        <f>IF(V407&gt;0,"YES",V407)</f>
        <v>0</v>
      </c>
      <c r="AB407" s="17" t="str">
        <f>IF(W407&gt;0,"YES",W407)</f>
        <v>YES</v>
      </c>
      <c r="AC407" s="17">
        <f>IF(X407&gt;0,"YES",X407)</f>
        <v>0</v>
      </c>
      <c r="AD407" s="8">
        <v>33</v>
      </c>
      <c r="AE407" s="12">
        <f>AD407/G407</f>
        <v>0.6875</v>
      </c>
      <c r="AF407" s="19">
        <f>IF(G407&gt;=35,1,0)</f>
        <v>1</v>
      </c>
      <c r="AG407" s="19">
        <f>IF(OR(I407&gt;=0.095,H407&gt;=10),1,0)</f>
        <v>0</v>
      </c>
      <c r="AH407" s="19">
        <f>IF(L407&gt;=0.495,1,0)</f>
        <v>1</v>
      </c>
      <c r="AI407" s="19">
        <f>IF(N407&gt;=0.395,1,0)</f>
        <v>1</v>
      </c>
      <c r="AJ407" s="19">
        <f>IF(P407&gt;=0.695,1,0)</f>
        <v>1</v>
      </c>
      <c r="AK407" s="19">
        <f>IF(R407&gt;=0.495,1,0)</f>
        <v>1</v>
      </c>
      <c r="AL407" s="19">
        <f>IF(S407&gt;=3,1,0)</f>
        <v>1</v>
      </c>
      <c r="AM407" s="8">
        <f>IF(OR(Y407="YES",Z407="YES",AA407="YES"),1,0)</f>
        <v>0</v>
      </c>
      <c r="AN407" s="8">
        <f>IF(OR(AB407="YES",AC407="YES"),1,0)</f>
        <v>1</v>
      </c>
      <c r="AO407" s="8">
        <f>IF(AE407&gt;=0.59,1,0)</f>
        <v>1</v>
      </c>
      <c r="AP407" s="8">
        <f>SUM(AF407:AO407)</f>
        <v>8</v>
      </c>
    </row>
    <row r="408" spans="1:42" x14ac:dyDescent="0.25">
      <c r="A408" s="8" t="s">
        <v>2165</v>
      </c>
      <c r="B408" s="8" t="s">
        <v>2191</v>
      </c>
      <c r="C408" s="9" t="s">
        <v>2117</v>
      </c>
      <c r="D408" s="10" t="s">
        <v>561</v>
      </c>
      <c r="E408" s="8" t="s">
        <v>562</v>
      </c>
      <c r="F408" s="11">
        <v>41</v>
      </c>
      <c r="G408" s="11">
        <v>53</v>
      </c>
      <c r="H408" s="11">
        <f>G408-F408</f>
        <v>12</v>
      </c>
      <c r="I408" s="52">
        <f>H408/F408</f>
        <v>0.29268292682926828</v>
      </c>
      <c r="J408" s="11">
        <v>19</v>
      </c>
      <c r="K408" s="11">
        <v>12</v>
      </c>
      <c r="L408" s="14">
        <f>IFERROR(K408/J408,"0%")</f>
        <v>0.63157894736842102</v>
      </c>
      <c r="M408" s="8">
        <v>18</v>
      </c>
      <c r="N408" s="12">
        <f>M408/G408</f>
        <v>0.33962264150943394</v>
      </c>
      <c r="O408" s="8">
        <v>39</v>
      </c>
      <c r="P408" s="12">
        <f>O408/G408</f>
        <v>0.73584905660377353</v>
      </c>
      <c r="Q408" s="8">
        <v>35</v>
      </c>
      <c r="R408" s="12">
        <f>Q408/G408</f>
        <v>0.660377358490566</v>
      </c>
      <c r="S408" s="8">
        <v>7</v>
      </c>
      <c r="T408" s="8">
        <v>0</v>
      </c>
      <c r="U408" s="8">
        <v>0</v>
      </c>
      <c r="V408" s="8"/>
      <c r="W408" s="8">
        <v>0</v>
      </c>
      <c r="X408" s="8">
        <v>0</v>
      </c>
      <c r="Y408" s="17">
        <f>IF(T408&gt;0,"YES",T408)</f>
        <v>0</v>
      </c>
      <c r="Z408" s="17">
        <f>IF(U408&gt;0,"YES",U408)</f>
        <v>0</v>
      </c>
      <c r="AA408" s="17">
        <f>IF(V408&gt;0,"YES",V408)</f>
        <v>0</v>
      </c>
      <c r="AB408" s="17">
        <f>IF(W408&gt;0,"YES",W408)</f>
        <v>0</v>
      </c>
      <c r="AC408" s="17">
        <f>IF(X408&gt;0,"YES",X408)</f>
        <v>0</v>
      </c>
      <c r="AD408" s="8">
        <v>17</v>
      </c>
      <c r="AE408" s="12">
        <f>AD408/G408</f>
        <v>0.32075471698113206</v>
      </c>
      <c r="AF408" s="19">
        <f>IF(G408&gt;=35,1,0)</f>
        <v>1</v>
      </c>
      <c r="AG408" s="19">
        <f>IF(OR(I408&gt;=0.095,H408&gt;=10),1,0)</f>
        <v>1</v>
      </c>
      <c r="AH408" s="19">
        <f>IF(L408&gt;=0.495,1,0)</f>
        <v>1</v>
      </c>
      <c r="AI408" s="19">
        <f>IF(N408&gt;=0.395,1,0)</f>
        <v>0</v>
      </c>
      <c r="AJ408" s="19">
        <f>IF(P408&gt;=0.695,1,0)</f>
        <v>1</v>
      </c>
      <c r="AK408" s="19">
        <f>IF(R408&gt;=0.495,1,0)</f>
        <v>1</v>
      </c>
      <c r="AL408" s="19">
        <f>IF(S408&gt;=3,1,0)</f>
        <v>1</v>
      </c>
      <c r="AM408" s="8">
        <f>IF(OR(Y408="YES",Z408="YES",AA408="YES"),1,0)</f>
        <v>0</v>
      </c>
      <c r="AN408" s="8">
        <f>IF(OR(AB408="YES",AC408="YES"),1,0)</f>
        <v>0</v>
      </c>
      <c r="AO408" s="8">
        <f>IF(AE408&gt;=0.59,1,0)</f>
        <v>0</v>
      </c>
      <c r="AP408" s="8">
        <f>SUM(AF408:AO408)</f>
        <v>6</v>
      </c>
    </row>
    <row r="409" spans="1:42" x14ac:dyDescent="0.25">
      <c r="A409" s="8" t="s">
        <v>2165</v>
      </c>
      <c r="B409" s="8" t="s">
        <v>2191</v>
      </c>
      <c r="C409" s="9" t="s">
        <v>2195</v>
      </c>
      <c r="D409" s="10" t="s">
        <v>565</v>
      </c>
      <c r="E409" s="8" t="s">
        <v>566</v>
      </c>
      <c r="F409" s="11">
        <v>20</v>
      </c>
      <c r="G409" s="11">
        <v>19</v>
      </c>
      <c r="H409" s="11">
        <f>G409-F409</f>
        <v>-1</v>
      </c>
      <c r="I409" s="52">
        <f>H409/F409</f>
        <v>-0.05</v>
      </c>
      <c r="J409" s="11">
        <v>12</v>
      </c>
      <c r="K409" s="11">
        <v>5</v>
      </c>
      <c r="L409" s="14">
        <f>IFERROR(K409/J409,"0%")</f>
        <v>0.41666666666666669</v>
      </c>
      <c r="M409" s="8">
        <v>6</v>
      </c>
      <c r="N409" s="12">
        <f>M409/G409</f>
        <v>0.31578947368421051</v>
      </c>
      <c r="O409" s="8">
        <v>15</v>
      </c>
      <c r="P409" s="12">
        <f>O409/G409</f>
        <v>0.78947368421052633</v>
      </c>
      <c r="Q409" s="8">
        <v>10</v>
      </c>
      <c r="R409" s="12">
        <f>Q409/G409</f>
        <v>0.52631578947368418</v>
      </c>
      <c r="S409" s="8">
        <v>7</v>
      </c>
      <c r="T409" s="8">
        <v>0</v>
      </c>
      <c r="U409" s="8">
        <v>1</v>
      </c>
      <c r="V409" s="8"/>
      <c r="W409" s="8">
        <v>3</v>
      </c>
      <c r="X409" s="8">
        <v>1</v>
      </c>
      <c r="Y409" s="17">
        <f>IF(T409&gt;0,"YES",T409)</f>
        <v>0</v>
      </c>
      <c r="Z409" s="17" t="str">
        <f>IF(U409&gt;0,"YES",U409)</f>
        <v>YES</v>
      </c>
      <c r="AA409" s="17">
        <f>IF(V409&gt;0,"YES",V409)</f>
        <v>0</v>
      </c>
      <c r="AB409" s="17" t="str">
        <f>IF(W409&gt;0,"YES",W409)</f>
        <v>YES</v>
      </c>
      <c r="AC409" s="17" t="str">
        <f>IF(X409&gt;0,"YES",X409)</f>
        <v>YES</v>
      </c>
      <c r="AD409" s="8">
        <v>14</v>
      </c>
      <c r="AE409" s="12">
        <f>AD409/G409</f>
        <v>0.73684210526315785</v>
      </c>
      <c r="AF409" s="19">
        <f>IF(G409&gt;=35,1,0)</f>
        <v>0</v>
      </c>
      <c r="AG409" s="19">
        <f>IF(OR(I409&gt;=0.095,H409&gt;=10),1,0)</f>
        <v>0</v>
      </c>
      <c r="AH409" s="19">
        <f>IF(L409&gt;=0.495,1,0)</f>
        <v>0</v>
      </c>
      <c r="AI409" s="19">
        <f>IF(N409&gt;=0.395,1,0)</f>
        <v>0</v>
      </c>
      <c r="AJ409" s="19">
        <f>IF(P409&gt;=0.695,1,0)</f>
        <v>1</v>
      </c>
      <c r="AK409" s="19">
        <f>IF(R409&gt;=0.495,1,0)</f>
        <v>1</v>
      </c>
      <c r="AL409" s="19">
        <f>IF(S409&gt;=3,1,0)</f>
        <v>1</v>
      </c>
      <c r="AM409" s="8">
        <f>IF(OR(Y409="YES",Z409="YES",AA409="YES"),1,0)</f>
        <v>1</v>
      </c>
      <c r="AN409" s="8">
        <f>IF(OR(AB409="YES",AC409="YES"),1,0)</f>
        <v>1</v>
      </c>
      <c r="AO409" s="8">
        <f>IF(AE409&gt;=0.59,1,0)</f>
        <v>1</v>
      </c>
      <c r="AP409" s="8">
        <f>SUM(AF409:AO409)</f>
        <v>6</v>
      </c>
    </row>
    <row r="410" spans="1:42" x14ac:dyDescent="0.25">
      <c r="A410" s="8" t="s">
        <v>2165</v>
      </c>
      <c r="B410" s="8" t="s">
        <v>2191</v>
      </c>
      <c r="C410" s="9" t="s">
        <v>2085</v>
      </c>
      <c r="D410" s="10" t="s">
        <v>569</v>
      </c>
      <c r="E410" s="8" t="s">
        <v>570</v>
      </c>
      <c r="F410" s="11">
        <v>42</v>
      </c>
      <c r="G410" s="11">
        <v>36</v>
      </c>
      <c r="H410" s="11">
        <f>G410-F410</f>
        <v>-6</v>
      </c>
      <c r="I410" s="52">
        <f>H410/F410</f>
        <v>-0.14285714285714285</v>
      </c>
      <c r="J410" s="11">
        <v>9</v>
      </c>
      <c r="K410" s="11">
        <v>7</v>
      </c>
      <c r="L410" s="14">
        <f>IFERROR(K410/J410,"0%")</f>
        <v>0.77777777777777779</v>
      </c>
      <c r="M410" s="8">
        <v>23</v>
      </c>
      <c r="N410" s="12">
        <f>M410/G410</f>
        <v>0.63888888888888884</v>
      </c>
      <c r="O410" s="8">
        <v>28</v>
      </c>
      <c r="P410" s="12">
        <f>O410/G410</f>
        <v>0.77777777777777779</v>
      </c>
      <c r="Q410" s="8">
        <v>30</v>
      </c>
      <c r="R410" s="12">
        <f>Q410/G410</f>
        <v>0.83333333333333337</v>
      </c>
      <c r="S410" s="8">
        <v>7</v>
      </c>
      <c r="T410" s="8">
        <v>0</v>
      </c>
      <c r="U410" s="8">
        <v>0</v>
      </c>
      <c r="V410" s="8"/>
      <c r="W410" s="8">
        <v>0</v>
      </c>
      <c r="X410" s="8">
        <v>0</v>
      </c>
      <c r="Y410" s="17">
        <f>IF(T410&gt;0,"YES",T410)</f>
        <v>0</v>
      </c>
      <c r="Z410" s="17">
        <f>IF(U410&gt;0,"YES",U410)</f>
        <v>0</v>
      </c>
      <c r="AA410" s="17">
        <f>IF(V410&gt;0,"YES",V410)</f>
        <v>0</v>
      </c>
      <c r="AB410" s="17">
        <f>IF(W410&gt;0,"YES",W410)</f>
        <v>0</v>
      </c>
      <c r="AC410" s="17">
        <f>IF(X410&gt;0,"YES",X410)</f>
        <v>0</v>
      </c>
      <c r="AD410" s="8">
        <v>26</v>
      </c>
      <c r="AE410" s="12">
        <f>AD410/G410</f>
        <v>0.72222222222222221</v>
      </c>
      <c r="AF410" s="19">
        <f>IF(G410&gt;=35,1,0)</f>
        <v>1</v>
      </c>
      <c r="AG410" s="19">
        <f>IF(OR(I410&gt;=0.095,H410&gt;=10),1,0)</f>
        <v>0</v>
      </c>
      <c r="AH410" s="19">
        <f>IF(L410&gt;=0.495,1,0)</f>
        <v>1</v>
      </c>
      <c r="AI410" s="19">
        <f>IF(N410&gt;=0.395,1,0)</f>
        <v>1</v>
      </c>
      <c r="AJ410" s="19">
        <f>IF(P410&gt;=0.695,1,0)</f>
        <v>1</v>
      </c>
      <c r="AK410" s="19">
        <f>IF(R410&gt;=0.495,1,0)</f>
        <v>1</v>
      </c>
      <c r="AL410" s="19">
        <f>IF(S410&gt;=3,1,0)</f>
        <v>1</v>
      </c>
      <c r="AM410" s="8">
        <f>IF(OR(Y410="YES",Z410="YES",AA410="YES"),1,0)</f>
        <v>0</v>
      </c>
      <c r="AN410" s="8">
        <f>IF(OR(AB410="YES",AC410="YES"),1,0)</f>
        <v>0</v>
      </c>
      <c r="AO410" s="8">
        <f>IF(AE410&gt;=0.59,1,0)</f>
        <v>1</v>
      </c>
      <c r="AP410" s="8">
        <f>SUM(AF410:AO410)</f>
        <v>7</v>
      </c>
    </row>
    <row r="411" spans="1:42" x14ac:dyDescent="0.25">
      <c r="A411" s="8" t="s">
        <v>2165</v>
      </c>
      <c r="B411" s="8" t="s">
        <v>2191</v>
      </c>
      <c r="C411" s="9" t="s">
        <v>2130</v>
      </c>
      <c r="D411" s="10" t="s">
        <v>573</v>
      </c>
      <c r="E411" s="8" t="s">
        <v>574</v>
      </c>
      <c r="F411" s="11">
        <v>19</v>
      </c>
      <c r="G411" s="11">
        <v>26</v>
      </c>
      <c r="H411" s="11">
        <f>G411-F411</f>
        <v>7</v>
      </c>
      <c r="I411" s="52">
        <f>H411/F411</f>
        <v>0.36842105263157893</v>
      </c>
      <c r="J411" s="11">
        <v>8</v>
      </c>
      <c r="K411" s="11">
        <v>8</v>
      </c>
      <c r="L411" s="14">
        <f>IFERROR(K411/J411,"0%")</f>
        <v>1</v>
      </c>
      <c r="M411" s="8">
        <v>11</v>
      </c>
      <c r="N411" s="12">
        <f>M411/G411</f>
        <v>0.42307692307692307</v>
      </c>
      <c r="O411" s="8">
        <v>21</v>
      </c>
      <c r="P411" s="12">
        <f>O411/G411</f>
        <v>0.80769230769230771</v>
      </c>
      <c r="Q411" s="8">
        <v>17</v>
      </c>
      <c r="R411" s="12">
        <f>Q411/G411</f>
        <v>0.65384615384615385</v>
      </c>
      <c r="S411" s="8">
        <v>3</v>
      </c>
      <c r="T411" s="8">
        <v>0</v>
      </c>
      <c r="U411" s="8">
        <v>0</v>
      </c>
      <c r="V411" s="8"/>
      <c r="W411" s="8">
        <v>1</v>
      </c>
      <c r="X411" s="8">
        <v>0</v>
      </c>
      <c r="Y411" s="17">
        <f>IF(T411&gt;0,"YES",T411)</f>
        <v>0</v>
      </c>
      <c r="Z411" s="17">
        <f>IF(U411&gt;0,"YES",U411)</f>
        <v>0</v>
      </c>
      <c r="AA411" s="17">
        <f>IF(V411&gt;0,"YES",V411)</f>
        <v>0</v>
      </c>
      <c r="AB411" s="17" t="str">
        <f>IF(W411&gt;0,"YES",W411)</f>
        <v>YES</v>
      </c>
      <c r="AC411" s="17">
        <f>IF(X411&gt;0,"YES",X411)</f>
        <v>0</v>
      </c>
      <c r="AD411" s="8">
        <v>16</v>
      </c>
      <c r="AE411" s="12">
        <f>AD411/G411</f>
        <v>0.61538461538461542</v>
      </c>
      <c r="AF411" s="19">
        <f>IF(G411&gt;=35,1,0)</f>
        <v>0</v>
      </c>
      <c r="AG411" s="19">
        <f>IF(OR(I411&gt;=0.095,H411&gt;=10),1,0)</f>
        <v>1</v>
      </c>
      <c r="AH411" s="19">
        <f>IF(L411&gt;=0.495,1,0)</f>
        <v>1</v>
      </c>
      <c r="AI411" s="19">
        <f>IF(N411&gt;=0.395,1,0)</f>
        <v>1</v>
      </c>
      <c r="AJ411" s="19">
        <f>IF(P411&gt;=0.695,1,0)</f>
        <v>1</v>
      </c>
      <c r="AK411" s="19">
        <f>IF(R411&gt;=0.495,1,0)</f>
        <v>1</v>
      </c>
      <c r="AL411" s="19">
        <f>IF(S411&gt;=3,1,0)</f>
        <v>1</v>
      </c>
      <c r="AM411" s="8">
        <f>IF(OR(Y411="YES",Z411="YES",AA411="YES"),1,0)</f>
        <v>0</v>
      </c>
      <c r="AN411" s="8">
        <f>IF(OR(AB411="YES",AC411="YES"),1,0)</f>
        <v>1</v>
      </c>
      <c r="AO411" s="8">
        <f>IF(AE411&gt;=0.59,1,0)</f>
        <v>1</v>
      </c>
      <c r="AP411" s="8">
        <f>SUM(AF411:AO411)</f>
        <v>8</v>
      </c>
    </row>
    <row r="412" spans="1:42" hidden="1" x14ac:dyDescent="0.25">
      <c r="A412" s="8" t="s">
        <v>2165</v>
      </c>
      <c r="B412" s="8" t="s">
        <v>2191</v>
      </c>
      <c r="C412" s="9" t="s">
        <v>2192</v>
      </c>
      <c r="D412" s="10" t="s">
        <v>549</v>
      </c>
      <c r="E412" s="8" t="s">
        <v>550</v>
      </c>
      <c r="F412" s="11">
        <v>23</v>
      </c>
      <c r="G412" s="11">
        <v>33</v>
      </c>
      <c r="H412" s="11">
        <f>G412-F412</f>
        <v>10</v>
      </c>
      <c r="I412" s="52">
        <f>H412/F412</f>
        <v>0.43478260869565216</v>
      </c>
      <c r="J412" s="11">
        <v>15</v>
      </c>
      <c r="K412" s="11">
        <v>6</v>
      </c>
      <c r="L412" s="14">
        <f>IFERROR(K412/J412,"0%")</f>
        <v>0.4</v>
      </c>
      <c r="M412" s="8">
        <v>12</v>
      </c>
      <c r="N412" s="12">
        <f>M412/G412</f>
        <v>0.36363636363636365</v>
      </c>
      <c r="O412" s="8">
        <v>24</v>
      </c>
      <c r="P412" s="12">
        <f>O412/G412</f>
        <v>0.72727272727272729</v>
      </c>
      <c r="Q412" s="8">
        <v>13</v>
      </c>
      <c r="R412" s="12">
        <f>Q412/G412</f>
        <v>0.39393939393939392</v>
      </c>
      <c r="S412" s="8">
        <v>9</v>
      </c>
      <c r="T412" s="8">
        <v>0</v>
      </c>
      <c r="U412" s="8">
        <v>0</v>
      </c>
      <c r="V412" s="8"/>
      <c r="W412" s="8">
        <v>0</v>
      </c>
      <c r="X412" s="8">
        <v>0</v>
      </c>
      <c r="Y412" s="17">
        <f>IF(T412&gt;0,"YES",T412)</f>
        <v>0</v>
      </c>
      <c r="Z412" s="17">
        <f>IF(U412&gt;0,"YES",U412)</f>
        <v>0</v>
      </c>
      <c r="AA412" s="17">
        <f>IF(V412&gt;0,"YES",V412)</f>
        <v>0</v>
      </c>
      <c r="AB412" s="17">
        <f>IF(W412&gt;0,"YES",W412)</f>
        <v>0</v>
      </c>
      <c r="AC412" s="17">
        <f>IF(X412&gt;0,"YES",X412)</f>
        <v>0</v>
      </c>
      <c r="AD412" s="8">
        <v>24</v>
      </c>
      <c r="AE412" s="12">
        <f>AD412/G412</f>
        <v>0.72727272727272729</v>
      </c>
      <c r="AF412" s="19">
        <f>IF(G412&gt;=35,1,0)</f>
        <v>0</v>
      </c>
      <c r="AG412" s="19">
        <f>IF(OR(I412&gt;=0.095,H412&gt;=10),1,0)</f>
        <v>1</v>
      </c>
      <c r="AH412" s="19">
        <f>IF(L412&gt;=0.495,1,0)</f>
        <v>0</v>
      </c>
      <c r="AI412" s="19">
        <f>IF(N412&gt;=0.395,1,0)</f>
        <v>0</v>
      </c>
      <c r="AJ412" s="19">
        <f>IF(P412&gt;=0.695,1,0)</f>
        <v>1</v>
      </c>
      <c r="AK412" s="19">
        <f>IF(R412&gt;=0.495,1,0)</f>
        <v>0</v>
      </c>
      <c r="AL412" s="19">
        <f>IF(S412&gt;=3,1,0)</f>
        <v>1</v>
      </c>
      <c r="AM412" s="8">
        <f>IF(OR(Y412="YES",Z412="YES",AA412="YES"),1,0)</f>
        <v>0</v>
      </c>
      <c r="AN412" s="8">
        <f>IF(OR(AB412="YES",AC412="YES"),1,0)</f>
        <v>0</v>
      </c>
      <c r="AO412" s="8">
        <f>IF(AE412&gt;=0.59,1,0)</f>
        <v>1</v>
      </c>
      <c r="AP412" s="8">
        <f>SUM(AF412:AO412)</f>
        <v>4</v>
      </c>
    </row>
    <row r="413" spans="1:42" hidden="1" x14ac:dyDescent="0.25">
      <c r="A413" s="8" t="s">
        <v>2165</v>
      </c>
      <c r="B413" s="8" t="s">
        <v>2191</v>
      </c>
      <c r="C413" s="9" t="s">
        <v>2052</v>
      </c>
      <c r="D413" s="10" t="s">
        <v>545</v>
      </c>
      <c r="E413" s="8" t="s">
        <v>546</v>
      </c>
      <c r="F413" s="11">
        <v>25</v>
      </c>
      <c r="G413" s="11">
        <v>23</v>
      </c>
      <c r="H413" s="11">
        <f>G413-F413</f>
        <v>-2</v>
      </c>
      <c r="I413" s="52">
        <f>H413/F413</f>
        <v>-0.08</v>
      </c>
      <c r="J413" s="11">
        <v>10</v>
      </c>
      <c r="K413" s="11">
        <v>5</v>
      </c>
      <c r="L413" s="14">
        <f>IFERROR(K413/J413,"0%")</f>
        <v>0.5</v>
      </c>
      <c r="M413" s="8">
        <v>11</v>
      </c>
      <c r="N413" s="12">
        <f>M413/G413</f>
        <v>0.47826086956521741</v>
      </c>
      <c r="O413" s="8">
        <v>18</v>
      </c>
      <c r="P413" s="12">
        <f>O413/G413</f>
        <v>0.78260869565217395</v>
      </c>
      <c r="Q413" s="8">
        <v>15</v>
      </c>
      <c r="R413" s="12">
        <f>Q413/G413</f>
        <v>0.65217391304347827</v>
      </c>
      <c r="S413" s="8">
        <v>6</v>
      </c>
      <c r="T413" s="8">
        <v>0</v>
      </c>
      <c r="U413" s="8">
        <v>0</v>
      </c>
      <c r="V413" s="8"/>
      <c r="W413" s="8">
        <v>0</v>
      </c>
      <c r="X413" s="8">
        <v>0</v>
      </c>
      <c r="Y413" s="17">
        <f>IF(T413&gt;0,"YES",T413)</f>
        <v>0</v>
      </c>
      <c r="Z413" s="17">
        <f>IF(U413&gt;0,"YES",U413)</f>
        <v>0</v>
      </c>
      <c r="AA413" s="17">
        <f>IF(V413&gt;0,"YES",V413)</f>
        <v>0</v>
      </c>
      <c r="AB413" s="17">
        <f>IF(W413&gt;0,"YES",W413)</f>
        <v>0</v>
      </c>
      <c r="AC413" s="17">
        <f>IF(X413&gt;0,"YES",X413)</f>
        <v>0</v>
      </c>
      <c r="AD413" s="8">
        <v>12</v>
      </c>
      <c r="AE413" s="12">
        <f>AD413/G413</f>
        <v>0.52173913043478259</v>
      </c>
      <c r="AF413" s="19">
        <f>IF(G413&gt;=35,1,0)</f>
        <v>0</v>
      </c>
      <c r="AG413" s="19">
        <f>IF(OR(I413&gt;=0.095,H413&gt;=10),1,0)</f>
        <v>0</v>
      </c>
      <c r="AH413" s="19">
        <f>IF(L413&gt;=0.495,1,0)</f>
        <v>1</v>
      </c>
      <c r="AI413" s="19">
        <f>IF(N413&gt;=0.395,1,0)</f>
        <v>1</v>
      </c>
      <c r="AJ413" s="19">
        <f>IF(P413&gt;=0.695,1,0)</f>
        <v>1</v>
      </c>
      <c r="AK413" s="19">
        <f>IF(R413&gt;=0.495,1,0)</f>
        <v>1</v>
      </c>
      <c r="AL413" s="19">
        <f>IF(S413&gt;=3,1,0)</f>
        <v>1</v>
      </c>
      <c r="AM413" s="8">
        <f>IF(OR(Y413="YES",Z413="YES",AA413="YES"),1,0)</f>
        <v>0</v>
      </c>
      <c r="AN413" s="8">
        <f>IF(OR(AB413="YES",AC413="YES"),1,0)</f>
        <v>0</v>
      </c>
      <c r="AO413" s="8">
        <f>IF(AE413&gt;=0.59,1,0)</f>
        <v>0</v>
      </c>
      <c r="AP413" s="8">
        <f>SUM(AF413:AO413)</f>
        <v>5</v>
      </c>
    </row>
    <row r="414" spans="1:42" hidden="1" x14ac:dyDescent="0.25">
      <c r="A414" s="8" t="s">
        <v>2165</v>
      </c>
      <c r="B414" s="8" t="s">
        <v>2191</v>
      </c>
      <c r="C414" s="9" t="s">
        <v>2194</v>
      </c>
      <c r="D414" s="10" t="s">
        <v>558</v>
      </c>
      <c r="E414" s="8" t="s">
        <v>559</v>
      </c>
      <c r="F414" s="11">
        <v>10</v>
      </c>
      <c r="G414" s="11">
        <v>15</v>
      </c>
      <c r="H414" s="11">
        <f>G414-F414</f>
        <v>5</v>
      </c>
      <c r="I414" s="52">
        <f>H414/F414</f>
        <v>0.5</v>
      </c>
      <c r="J414" s="11">
        <v>8</v>
      </c>
      <c r="K414" s="11">
        <v>3</v>
      </c>
      <c r="L414" s="14">
        <f>IFERROR(K414/J414,"0%")</f>
        <v>0.375</v>
      </c>
      <c r="M414" s="8">
        <v>3</v>
      </c>
      <c r="N414" s="12">
        <f>M414/G414</f>
        <v>0.2</v>
      </c>
      <c r="O414" s="8">
        <v>11</v>
      </c>
      <c r="P414" s="12">
        <f>O414/G414</f>
        <v>0.73333333333333328</v>
      </c>
      <c r="Q414" s="8">
        <v>9</v>
      </c>
      <c r="R414" s="12">
        <f>Q414/G414</f>
        <v>0.6</v>
      </c>
      <c r="S414" s="8">
        <v>0</v>
      </c>
      <c r="T414" s="8">
        <v>0</v>
      </c>
      <c r="U414" s="8">
        <v>0</v>
      </c>
      <c r="V414" s="8"/>
      <c r="W414" s="8">
        <v>3</v>
      </c>
      <c r="X414" s="8">
        <v>0</v>
      </c>
      <c r="Y414" s="17">
        <f>IF(T414&gt;0,"YES",T414)</f>
        <v>0</v>
      </c>
      <c r="Z414" s="17">
        <f>IF(U414&gt;0,"YES",U414)</f>
        <v>0</v>
      </c>
      <c r="AA414" s="17">
        <f>IF(V414&gt;0,"YES",V414)</f>
        <v>0</v>
      </c>
      <c r="AB414" s="17" t="str">
        <f>IF(W414&gt;0,"YES",W414)</f>
        <v>YES</v>
      </c>
      <c r="AC414" s="17">
        <f>IF(X414&gt;0,"YES",X414)</f>
        <v>0</v>
      </c>
      <c r="AD414" s="8">
        <v>2</v>
      </c>
      <c r="AE414" s="12">
        <f>AD414/G414</f>
        <v>0.13333333333333333</v>
      </c>
      <c r="AF414" s="19">
        <f>IF(G414&gt;=35,1,0)</f>
        <v>0</v>
      </c>
      <c r="AG414" s="19">
        <f>IF(OR(I414&gt;=0.095,H414&gt;=10),1,0)</f>
        <v>1</v>
      </c>
      <c r="AH414" s="19">
        <f>IF(L414&gt;=0.495,1,0)</f>
        <v>0</v>
      </c>
      <c r="AI414" s="19">
        <f>IF(N414&gt;=0.395,1,0)</f>
        <v>0</v>
      </c>
      <c r="AJ414" s="19">
        <f>IF(P414&gt;=0.695,1,0)</f>
        <v>1</v>
      </c>
      <c r="AK414" s="19">
        <f>IF(R414&gt;=0.495,1,0)</f>
        <v>1</v>
      </c>
      <c r="AL414" s="19">
        <f>IF(S414&gt;=3,1,0)</f>
        <v>0</v>
      </c>
      <c r="AM414" s="8">
        <f>IF(OR(Y414="YES",Z414="YES",AA414="YES"),1,0)</f>
        <v>0</v>
      </c>
      <c r="AN414" s="8">
        <f>IF(OR(AB414="YES",AC414="YES"),1,0)</f>
        <v>1</v>
      </c>
      <c r="AO414" s="8">
        <f>IF(AE414&gt;=0.59,1,0)</f>
        <v>0</v>
      </c>
      <c r="AP414" s="8">
        <f>SUM(AF414:AO414)</f>
        <v>4</v>
      </c>
    </row>
    <row r="415" spans="1:42" hidden="1" x14ac:dyDescent="0.25">
      <c r="A415" s="8" t="s">
        <v>2165</v>
      </c>
      <c r="B415" s="8" t="s">
        <v>2191</v>
      </c>
      <c r="C415" s="9" t="s">
        <v>2033</v>
      </c>
      <c r="D415" s="10" t="s">
        <v>554</v>
      </c>
      <c r="E415" s="8" t="s">
        <v>555</v>
      </c>
      <c r="F415" s="11">
        <v>14</v>
      </c>
      <c r="G415" s="11">
        <v>11</v>
      </c>
      <c r="H415" s="11">
        <f>G415-F415</f>
        <v>-3</v>
      </c>
      <c r="I415" s="52">
        <f>H415/F415</f>
        <v>-0.21428571428571427</v>
      </c>
      <c r="J415" s="11">
        <v>2</v>
      </c>
      <c r="K415" s="11">
        <v>0</v>
      </c>
      <c r="L415" s="14">
        <f>IFERROR(K415/J415,"0")</f>
        <v>0</v>
      </c>
      <c r="M415" s="8">
        <v>4</v>
      </c>
      <c r="N415" s="12">
        <f>M415/G415</f>
        <v>0.36363636363636365</v>
      </c>
      <c r="O415" s="8">
        <v>6</v>
      </c>
      <c r="P415" s="12">
        <f>O415/G415</f>
        <v>0.54545454545454541</v>
      </c>
      <c r="Q415" s="8">
        <v>6</v>
      </c>
      <c r="R415" s="12">
        <f>Q415/G415</f>
        <v>0.54545454545454541</v>
      </c>
      <c r="S415" s="8">
        <v>3</v>
      </c>
      <c r="T415" s="8">
        <v>0</v>
      </c>
      <c r="U415" s="8">
        <v>0</v>
      </c>
      <c r="V415" s="8"/>
      <c r="W415" s="8">
        <v>0</v>
      </c>
      <c r="X415" s="8">
        <v>0</v>
      </c>
      <c r="Y415" s="17">
        <f>IF(T415&gt;0,"YES",T415)</f>
        <v>0</v>
      </c>
      <c r="Z415" s="17">
        <f>IF(U415&gt;0,"YES",U415)</f>
        <v>0</v>
      </c>
      <c r="AA415" s="17">
        <f>IF(V415&gt;0,"YES",V415)</f>
        <v>0</v>
      </c>
      <c r="AB415" s="17">
        <f>IF(W415&gt;0,"YES",W415)</f>
        <v>0</v>
      </c>
      <c r="AC415" s="17">
        <f>IF(X415&gt;0,"YES",X415)</f>
        <v>0</v>
      </c>
      <c r="AD415" s="8">
        <v>1</v>
      </c>
      <c r="AE415" s="12">
        <f>AD415/G415</f>
        <v>9.0909090909090912E-2</v>
      </c>
      <c r="AF415" s="19">
        <f>IF(G415&gt;=35,1,0)</f>
        <v>0</v>
      </c>
      <c r="AG415" s="19">
        <f>IF(OR(I415&gt;=0.095,H415&gt;=10),1,0)</f>
        <v>0</v>
      </c>
      <c r="AH415" s="19">
        <f>IF(L415&gt;=0.495,1,0)</f>
        <v>0</v>
      </c>
      <c r="AI415" s="19">
        <f>IF(N415&gt;=0.395,1,0)</f>
        <v>0</v>
      </c>
      <c r="AJ415" s="19">
        <f>IF(P415&gt;=0.695,1,0)</f>
        <v>0</v>
      </c>
      <c r="AK415" s="19">
        <f>IF(R415&gt;=0.495,1,0)</f>
        <v>1</v>
      </c>
      <c r="AL415" s="19">
        <f>IF(S415&gt;=3,1,0)</f>
        <v>1</v>
      </c>
      <c r="AM415" s="8">
        <f>IF(OR(Y415="YES",Z415="YES",AA415="YES"),1,0)</f>
        <v>0</v>
      </c>
      <c r="AN415" s="8">
        <f>IF(OR(AB415="YES",AC415="YES"),1,0)</f>
        <v>0</v>
      </c>
      <c r="AO415" s="8">
        <f>IF(AE415&gt;=0.59,1,0)</f>
        <v>0</v>
      </c>
      <c r="AP415" s="8">
        <f>SUM(AF415:AO415)</f>
        <v>2</v>
      </c>
    </row>
    <row r="416" spans="1:42" hidden="1" x14ac:dyDescent="0.25">
      <c r="A416" s="8" t="s">
        <v>2165</v>
      </c>
      <c r="B416" s="8" t="s">
        <v>2191</v>
      </c>
      <c r="C416" s="9" t="s">
        <v>2025</v>
      </c>
      <c r="D416" s="10" t="s">
        <v>543</v>
      </c>
      <c r="E416" s="8" t="s">
        <v>544</v>
      </c>
      <c r="F416" s="11">
        <v>10</v>
      </c>
      <c r="G416" s="11">
        <v>10</v>
      </c>
      <c r="H416" s="11">
        <f>G416-F416</f>
        <v>0</v>
      </c>
      <c r="I416" s="52">
        <f>H416/F416</f>
        <v>0</v>
      </c>
      <c r="J416" s="11">
        <v>6</v>
      </c>
      <c r="K416" s="11">
        <v>2</v>
      </c>
      <c r="L416" s="14">
        <f>IFERROR(K416/J416,"0%")</f>
        <v>0.33333333333333331</v>
      </c>
      <c r="M416" s="8">
        <v>2</v>
      </c>
      <c r="N416" s="12">
        <f>M416/G416</f>
        <v>0.2</v>
      </c>
      <c r="O416" s="8">
        <v>8</v>
      </c>
      <c r="P416" s="12">
        <f>O416/G416</f>
        <v>0.8</v>
      </c>
      <c r="Q416" s="8">
        <v>4</v>
      </c>
      <c r="R416" s="12">
        <f>Q416/G416</f>
        <v>0.4</v>
      </c>
      <c r="S416" s="8">
        <v>3</v>
      </c>
      <c r="T416" s="8">
        <v>0</v>
      </c>
      <c r="U416" s="8">
        <v>0</v>
      </c>
      <c r="V416" s="8"/>
      <c r="W416" s="8">
        <v>0</v>
      </c>
      <c r="X416" s="8">
        <v>1</v>
      </c>
      <c r="Y416" s="17">
        <f>IF(T416&gt;0,"YES",T416)</f>
        <v>0</v>
      </c>
      <c r="Z416" s="17">
        <f>IF(U416&gt;0,"YES",U416)</f>
        <v>0</v>
      </c>
      <c r="AA416" s="17">
        <f>IF(V416&gt;0,"YES",V416)</f>
        <v>0</v>
      </c>
      <c r="AB416" s="17">
        <f>IF(W416&gt;0,"YES",W416)</f>
        <v>0</v>
      </c>
      <c r="AC416" s="17" t="str">
        <f>IF(X416&gt;0,"YES",X416)</f>
        <v>YES</v>
      </c>
      <c r="AD416" s="8">
        <v>7</v>
      </c>
      <c r="AE416" s="12">
        <f>AD416/G416</f>
        <v>0.7</v>
      </c>
      <c r="AF416" s="19">
        <f>IF(G416&gt;=35,1,0)</f>
        <v>0</v>
      </c>
      <c r="AG416" s="19">
        <f>IF(OR(I416&gt;=0.095,H416&gt;=10),1,0)</f>
        <v>0</v>
      </c>
      <c r="AH416" s="19">
        <f>IF(L416&gt;=0.495,1,0)</f>
        <v>0</v>
      </c>
      <c r="AI416" s="19">
        <f>IF(N416&gt;=0.395,1,0)</f>
        <v>0</v>
      </c>
      <c r="AJ416" s="19">
        <f>IF(P416&gt;=0.695,1,0)</f>
        <v>1</v>
      </c>
      <c r="AK416" s="19">
        <f>IF(R416&gt;=0.495,1,0)</f>
        <v>0</v>
      </c>
      <c r="AL416" s="19">
        <f>IF(S416&gt;=3,1,0)</f>
        <v>1</v>
      </c>
      <c r="AM416" s="8">
        <f>IF(OR(Y416="YES",Z416="YES",AA416="YES"),1,0)</f>
        <v>0</v>
      </c>
      <c r="AN416" s="8">
        <f>IF(OR(AB416="YES",AC416="YES"),1,0)</f>
        <v>1</v>
      </c>
      <c r="AO416" s="8">
        <f>IF(AE416&gt;=0.59,1,0)</f>
        <v>1</v>
      </c>
      <c r="AP416" s="8">
        <f>SUM(AF416:AO416)</f>
        <v>4</v>
      </c>
    </row>
    <row r="417" spans="1:42" hidden="1" x14ac:dyDescent="0.25">
      <c r="A417" s="8" t="s">
        <v>2165</v>
      </c>
      <c r="B417" s="8" t="s">
        <v>2191</v>
      </c>
      <c r="C417" s="9" t="s">
        <v>2062</v>
      </c>
      <c r="D417" s="10" t="s">
        <v>560</v>
      </c>
      <c r="E417" s="8" t="s">
        <v>1552</v>
      </c>
      <c r="F417" s="11">
        <v>10</v>
      </c>
      <c r="G417" s="11">
        <v>10</v>
      </c>
      <c r="H417" s="11">
        <f>G417-F417</f>
        <v>0</v>
      </c>
      <c r="I417" s="52">
        <f>H417/F417</f>
        <v>0</v>
      </c>
      <c r="J417" s="11">
        <v>9</v>
      </c>
      <c r="K417" s="11">
        <v>5</v>
      </c>
      <c r="L417" s="14">
        <f>IFERROR(K417/J417,"0%")</f>
        <v>0.55555555555555558</v>
      </c>
      <c r="M417" s="8">
        <v>5</v>
      </c>
      <c r="N417" s="12">
        <f>M417/G417</f>
        <v>0.5</v>
      </c>
      <c r="O417" s="8">
        <v>8</v>
      </c>
      <c r="P417" s="12">
        <f>O417/G417</f>
        <v>0.8</v>
      </c>
      <c r="Q417" s="8">
        <v>3</v>
      </c>
      <c r="R417" s="12">
        <f>Q417/G417</f>
        <v>0.3</v>
      </c>
      <c r="S417" s="8">
        <v>2</v>
      </c>
      <c r="T417" s="8">
        <v>0</v>
      </c>
      <c r="U417" s="8">
        <v>0</v>
      </c>
      <c r="V417" s="8"/>
      <c r="W417" s="8">
        <v>0</v>
      </c>
      <c r="X417" s="8">
        <v>0</v>
      </c>
      <c r="Y417" s="17">
        <f>IF(T417&gt;0,"YES",T417)</f>
        <v>0</v>
      </c>
      <c r="Z417" s="17">
        <f>IF(U417&gt;0,"YES",U417)</f>
        <v>0</v>
      </c>
      <c r="AA417" s="17">
        <f>IF(V417&gt;0,"YES",V417)</f>
        <v>0</v>
      </c>
      <c r="AB417" s="17">
        <f>IF(W417&gt;0,"YES",W417)</f>
        <v>0</v>
      </c>
      <c r="AC417" s="17">
        <f>IF(X417&gt;0,"YES",X417)</f>
        <v>0</v>
      </c>
      <c r="AD417" s="8">
        <v>4</v>
      </c>
      <c r="AE417" s="12">
        <f>AD417/G417</f>
        <v>0.4</v>
      </c>
      <c r="AF417" s="19">
        <f>IF(G417&gt;=35,1,0)</f>
        <v>0</v>
      </c>
      <c r="AG417" s="19">
        <f>IF(OR(I417&gt;=0.095,H417&gt;=10),1,0)</f>
        <v>0</v>
      </c>
      <c r="AH417" s="19">
        <f>IF(L417&gt;=0.495,1,0)</f>
        <v>1</v>
      </c>
      <c r="AI417" s="19">
        <f>IF(N417&gt;=0.395,1,0)</f>
        <v>1</v>
      </c>
      <c r="AJ417" s="19">
        <f>IF(P417&gt;=0.695,1,0)</f>
        <v>1</v>
      </c>
      <c r="AK417" s="19">
        <f>IF(R417&gt;=0.495,1,0)</f>
        <v>0</v>
      </c>
      <c r="AL417" s="19">
        <f>IF(S417&gt;=3,1,0)</f>
        <v>0</v>
      </c>
      <c r="AM417" s="8">
        <f>IF(OR(Y417="YES",Z417="YES",AA417="YES"),1,0)</f>
        <v>0</v>
      </c>
      <c r="AN417" s="8">
        <f>IF(OR(AB417="YES",AC417="YES"),1,0)</f>
        <v>0</v>
      </c>
      <c r="AO417" s="8">
        <f>IF(AE417&gt;=0.59,1,0)</f>
        <v>0</v>
      </c>
      <c r="AP417" s="8">
        <f>SUM(AF417:AO417)</f>
        <v>3</v>
      </c>
    </row>
    <row r="418" spans="1:42" hidden="1" x14ac:dyDescent="0.25">
      <c r="A418" s="8" t="s">
        <v>2165</v>
      </c>
      <c r="B418" s="8" t="s">
        <v>2191</v>
      </c>
      <c r="C418" s="9" t="s">
        <v>2086</v>
      </c>
      <c r="D418" s="10" t="s">
        <v>1588</v>
      </c>
      <c r="E418" s="8" t="s">
        <v>1589</v>
      </c>
      <c r="F418" s="11">
        <v>7</v>
      </c>
      <c r="G418" s="11">
        <v>10</v>
      </c>
      <c r="H418" s="11">
        <f>G418-F418</f>
        <v>3</v>
      </c>
      <c r="I418" s="52">
        <f>H418/F418</f>
        <v>0.42857142857142855</v>
      </c>
      <c r="J418" s="11">
        <v>1</v>
      </c>
      <c r="K418" s="11">
        <v>5</v>
      </c>
      <c r="L418" s="14">
        <f>IFERROR(K418/J418,"0%")</f>
        <v>5</v>
      </c>
      <c r="M418" s="8">
        <v>3</v>
      </c>
      <c r="N418" s="12">
        <f>M418/G418</f>
        <v>0.3</v>
      </c>
      <c r="O418" s="8">
        <v>9</v>
      </c>
      <c r="P418" s="12">
        <f>O418/G418</f>
        <v>0.9</v>
      </c>
      <c r="Q418" s="8">
        <v>4</v>
      </c>
      <c r="R418" s="12">
        <f>Q418/G418</f>
        <v>0.4</v>
      </c>
      <c r="S418" s="8">
        <v>5</v>
      </c>
      <c r="T418" s="8">
        <v>0</v>
      </c>
      <c r="U418" s="8">
        <v>0</v>
      </c>
      <c r="V418" s="8"/>
      <c r="W418" s="8">
        <v>0</v>
      </c>
      <c r="X418" s="8">
        <v>3</v>
      </c>
      <c r="Y418" s="17">
        <f>IF(T418&gt;0,"YES",T418)</f>
        <v>0</v>
      </c>
      <c r="Z418" s="17">
        <f>IF(U418&gt;0,"YES",U418)</f>
        <v>0</v>
      </c>
      <c r="AA418" s="17">
        <f>IF(V418&gt;0,"YES",V418)</f>
        <v>0</v>
      </c>
      <c r="AB418" s="17">
        <f>IF(W418&gt;0,"YES",W418)</f>
        <v>0</v>
      </c>
      <c r="AC418" s="17" t="str">
        <f>IF(X418&gt;0,"YES",X418)</f>
        <v>YES</v>
      </c>
      <c r="AD418" s="8">
        <v>5</v>
      </c>
      <c r="AE418" s="12">
        <f>AD418/G418</f>
        <v>0.5</v>
      </c>
      <c r="AF418" s="19">
        <f>IF(G418&gt;=35,1,0)</f>
        <v>0</v>
      </c>
      <c r="AG418" s="19">
        <f>IF(OR(I418&gt;=0.095,H418&gt;=10),1,0)</f>
        <v>1</v>
      </c>
      <c r="AH418" s="19">
        <f>IF(L418&gt;=0.495,1,0)</f>
        <v>1</v>
      </c>
      <c r="AI418" s="19">
        <f>IF(N418&gt;=0.395,1,0)</f>
        <v>0</v>
      </c>
      <c r="AJ418" s="19">
        <f>IF(P418&gt;=0.695,1,0)</f>
        <v>1</v>
      </c>
      <c r="AK418" s="19">
        <f>IF(R418&gt;=0.495,1,0)</f>
        <v>0</v>
      </c>
      <c r="AL418" s="19">
        <f>IF(S418&gt;=3,1,0)</f>
        <v>1</v>
      </c>
      <c r="AM418" s="8">
        <f>IF(OR(Y418="YES",Z418="YES",AA418="YES"),1,0)</f>
        <v>0</v>
      </c>
      <c r="AN418" s="8">
        <f>IF(OR(AB418="YES",AC418="YES"),1,0)</f>
        <v>1</v>
      </c>
      <c r="AO418" s="8">
        <f>IF(AE418&gt;=0.59,1,0)</f>
        <v>0</v>
      </c>
      <c r="AP418" s="8">
        <f>SUM(AF418:AO418)</f>
        <v>5</v>
      </c>
    </row>
    <row r="419" spans="1:42" hidden="1" x14ac:dyDescent="0.25">
      <c r="A419" s="8" t="s">
        <v>2337</v>
      </c>
      <c r="B419" s="8" t="s">
        <v>2374</v>
      </c>
      <c r="C419" s="9" t="s">
        <v>2031</v>
      </c>
      <c r="D419" s="10" t="s">
        <v>1831</v>
      </c>
      <c r="E419" s="8" t="s">
        <v>1832</v>
      </c>
      <c r="F419" s="11">
        <v>23</v>
      </c>
      <c r="G419" s="11">
        <v>26</v>
      </c>
      <c r="H419" s="11">
        <f>G419-F419</f>
        <v>3</v>
      </c>
      <c r="I419" s="52">
        <f>H419/F419</f>
        <v>0.13043478260869565</v>
      </c>
      <c r="J419" s="11">
        <v>9</v>
      </c>
      <c r="K419" s="11">
        <v>5</v>
      </c>
      <c r="L419" s="14">
        <f>IFERROR(K419/J419,"0%")</f>
        <v>0.55555555555555558</v>
      </c>
      <c r="M419" s="8">
        <v>11</v>
      </c>
      <c r="N419" s="12">
        <f>M419/G419</f>
        <v>0.42307692307692307</v>
      </c>
      <c r="O419" s="8">
        <v>18</v>
      </c>
      <c r="P419" s="48">
        <f>O419/G419</f>
        <v>0.69230769230769229</v>
      </c>
      <c r="Q419" s="8">
        <v>15</v>
      </c>
      <c r="R419" s="12">
        <f>Q419/G419</f>
        <v>0.57692307692307687</v>
      </c>
      <c r="S419" s="8">
        <v>2</v>
      </c>
      <c r="T419" s="8">
        <v>0</v>
      </c>
      <c r="U419" s="8">
        <v>0</v>
      </c>
      <c r="V419" s="8"/>
      <c r="W419" s="8">
        <v>0</v>
      </c>
      <c r="X419" s="8">
        <v>0</v>
      </c>
      <c r="Y419" s="17">
        <f>IF(T419&gt;0,"YES",T419)</f>
        <v>0</v>
      </c>
      <c r="Z419" s="17">
        <f>IF(U419&gt;0,"YES",U419)</f>
        <v>0</v>
      </c>
      <c r="AA419" s="17">
        <f>IF(V419&gt;0,"YES",V419)</f>
        <v>0</v>
      </c>
      <c r="AB419" s="17">
        <f>IF(W419&gt;0,"YES",W419)</f>
        <v>0</v>
      </c>
      <c r="AC419" s="17">
        <f>IF(X419&gt;0,"YES",X419)</f>
        <v>0</v>
      </c>
      <c r="AD419" s="8">
        <v>11</v>
      </c>
      <c r="AE419" s="12">
        <f>AD419/G419</f>
        <v>0.42307692307692307</v>
      </c>
      <c r="AF419" s="19">
        <f>IF(G419&gt;=35,1,0)</f>
        <v>0</v>
      </c>
      <c r="AG419" s="19">
        <f>IF(OR(I419&gt;=0.095,H419&gt;=10),1,0)</f>
        <v>1</v>
      </c>
      <c r="AH419" s="19">
        <f>IF(L419&gt;=0.495,1,0)</f>
        <v>1</v>
      </c>
      <c r="AI419" s="19">
        <f>IF(N419&gt;=0.395,1,0)</f>
        <v>1</v>
      </c>
      <c r="AJ419" s="19">
        <f>IF(P419&gt;=0.69,1,0)</f>
        <v>1</v>
      </c>
      <c r="AK419" s="19">
        <f>IF(R419&gt;=0.495,1,0)</f>
        <v>1</v>
      </c>
      <c r="AL419" s="19">
        <f>IF(S419&gt;=3,1,0)</f>
        <v>0</v>
      </c>
      <c r="AM419" s="8">
        <f>IF(OR(Y419="YES",Z419="YES",AA419="YES"),1,0)</f>
        <v>0</v>
      </c>
      <c r="AN419" s="8">
        <f>IF(OR(AB419="YES",AC419="YES"),1,0)</f>
        <v>0</v>
      </c>
      <c r="AO419" s="8">
        <f>IF(AE419&gt;=0.59,1,0)</f>
        <v>0</v>
      </c>
      <c r="AP419" s="8">
        <f>SUM(AF419:AO419)</f>
        <v>5</v>
      </c>
    </row>
    <row r="420" spans="1:42" hidden="1" x14ac:dyDescent="0.25">
      <c r="A420" s="8" t="s">
        <v>2337</v>
      </c>
      <c r="B420" s="8" t="s">
        <v>2374</v>
      </c>
      <c r="C420" s="9" t="s">
        <v>2015</v>
      </c>
      <c r="D420" s="10" t="s">
        <v>1825</v>
      </c>
      <c r="E420" s="8" t="s">
        <v>1826</v>
      </c>
      <c r="F420" s="11">
        <v>15</v>
      </c>
      <c r="G420" s="11">
        <v>23</v>
      </c>
      <c r="H420" s="11">
        <f>G420-F420</f>
        <v>8</v>
      </c>
      <c r="I420" s="52">
        <f>H420/F420</f>
        <v>0.53333333333333333</v>
      </c>
      <c r="J420" s="11">
        <v>5</v>
      </c>
      <c r="K420" s="11">
        <v>3</v>
      </c>
      <c r="L420" s="14">
        <f>IFERROR(K420/J420,"0%")</f>
        <v>0.6</v>
      </c>
      <c r="M420" s="8">
        <v>7</v>
      </c>
      <c r="N420" s="12">
        <f>M420/G420</f>
        <v>0.30434782608695654</v>
      </c>
      <c r="O420" s="8">
        <v>8</v>
      </c>
      <c r="P420" s="12">
        <f>O420/G420</f>
        <v>0.34782608695652173</v>
      </c>
      <c r="Q420" s="8">
        <v>8</v>
      </c>
      <c r="R420" s="12">
        <f>Q420/G420</f>
        <v>0.34782608695652173</v>
      </c>
      <c r="S420" s="8">
        <v>2</v>
      </c>
      <c r="T420" s="8">
        <v>0</v>
      </c>
      <c r="U420" s="8">
        <v>0</v>
      </c>
      <c r="V420" s="8"/>
      <c r="W420" s="8">
        <v>1</v>
      </c>
      <c r="X420" s="8">
        <v>0</v>
      </c>
      <c r="Y420" s="17">
        <f>IF(T420&gt;0,"YES",T420)</f>
        <v>0</v>
      </c>
      <c r="Z420" s="17">
        <f>IF(U420&gt;0,"YES",U420)</f>
        <v>0</v>
      </c>
      <c r="AA420" s="17">
        <f>IF(V420&gt;0,"YES",V420)</f>
        <v>0</v>
      </c>
      <c r="AB420" s="17" t="str">
        <f>IF(W420&gt;0,"YES",W420)</f>
        <v>YES</v>
      </c>
      <c r="AC420" s="17">
        <f>IF(X420&gt;0,"YES",X420)</f>
        <v>0</v>
      </c>
      <c r="AD420" s="8">
        <v>8</v>
      </c>
      <c r="AE420" s="12">
        <f>AD420/G420</f>
        <v>0.34782608695652173</v>
      </c>
      <c r="AF420" s="19">
        <f>IF(G420&gt;=35,1,0)</f>
        <v>0</v>
      </c>
      <c r="AG420" s="19">
        <f>IF(OR(I420&gt;=0.095,H420&gt;=10),1,0)</f>
        <v>1</v>
      </c>
      <c r="AH420" s="19">
        <f>IF(L420&gt;=0.495,1,0)</f>
        <v>1</v>
      </c>
      <c r="AI420" s="19">
        <f>IF(N420&gt;=0.395,1,0)</f>
        <v>0</v>
      </c>
      <c r="AJ420" s="19">
        <f>IF(P420&gt;=0.695,1,0)</f>
        <v>0</v>
      </c>
      <c r="AK420" s="19">
        <f>IF(R420&gt;=0.495,1,0)</f>
        <v>0</v>
      </c>
      <c r="AL420" s="19">
        <f>IF(S420&gt;=3,1,0)</f>
        <v>0</v>
      </c>
      <c r="AM420" s="8">
        <f>IF(OR(Y420="YES",Z420="YES",AA420="YES"),1,0)</f>
        <v>0</v>
      </c>
      <c r="AN420" s="8">
        <f>IF(OR(AB420="YES",AC420="YES"),1,0)</f>
        <v>1</v>
      </c>
      <c r="AO420" s="8">
        <f>IF(AE420&gt;=0.59,1,0)</f>
        <v>0</v>
      </c>
      <c r="AP420" s="8">
        <f>SUM(AF420:AO420)</f>
        <v>3</v>
      </c>
    </row>
    <row r="421" spans="1:42" x14ac:dyDescent="0.25">
      <c r="A421" s="8" t="s">
        <v>2337</v>
      </c>
      <c r="B421" s="8" t="s">
        <v>2374</v>
      </c>
      <c r="C421" s="9" t="s">
        <v>2081</v>
      </c>
      <c r="D421" s="10" t="s">
        <v>1821</v>
      </c>
      <c r="E421" s="8" t="s">
        <v>1822</v>
      </c>
      <c r="F421" s="11">
        <v>22</v>
      </c>
      <c r="G421" s="11">
        <v>25</v>
      </c>
      <c r="H421" s="11">
        <f>G421-F421</f>
        <v>3</v>
      </c>
      <c r="I421" s="52">
        <f>H421/F421</f>
        <v>0.13636363636363635</v>
      </c>
      <c r="J421" s="11">
        <v>10</v>
      </c>
      <c r="K421" s="11">
        <v>3</v>
      </c>
      <c r="L421" s="14">
        <f>IFERROR(K421/J421,"0%")</f>
        <v>0.3</v>
      </c>
      <c r="M421" s="8">
        <v>11</v>
      </c>
      <c r="N421" s="12">
        <f>M421/G421</f>
        <v>0.44</v>
      </c>
      <c r="O421" s="8">
        <v>20</v>
      </c>
      <c r="P421" s="12">
        <f>O421/G421</f>
        <v>0.8</v>
      </c>
      <c r="Q421" s="8">
        <v>13</v>
      </c>
      <c r="R421" s="12">
        <f>Q421/G421</f>
        <v>0.52</v>
      </c>
      <c r="S421" s="8">
        <v>4</v>
      </c>
      <c r="T421" s="8">
        <v>0</v>
      </c>
      <c r="U421" s="8">
        <v>0</v>
      </c>
      <c r="V421" s="8"/>
      <c r="W421" s="8">
        <v>0</v>
      </c>
      <c r="X421" s="8">
        <v>2</v>
      </c>
      <c r="Y421" s="17">
        <f>IF(T421&gt;0,"YES",T421)</f>
        <v>0</v>
      </c>
      <c r="Z421" s="17">
        <f>IF(U421&gt;0,"YES",U421)</f>
        <v>0</v>
      </c>
      <c r="AA421" s="17">
        <f>IF(V421&gt;0,"YES",V421)</f>
        <v>0</v>
      </c>
      <c r="AB421" s="17">
        <f>IF(W421&gt;0,"YES",W421)</f>
        <v>0</v>
      </c>
      <c r="AC421" s="17" t="str">
        <f>IF(X421&gt;0,"YES",X421)</f>
        <v>YES</v>
      </c>
      <c r="AD421" s="8">
        <v>17</v>
      </c>
      <c r="AE421" s="12">
        <f>AD421/G421</f>
        <v>0.68</v>
      </c>
      <c r="AF421" s="19">
        <f>IF(G421&gt;=35,1,0)</f>
        <v>0</v>
      </c>
      <c r="AG421" s="19">
        <f>IF(OR(I421&gt;=0.095,H421&gt;=10),1,0)</f>
        <v>1</v>
      </c>
      <c r="AH421" s="19">
        <f>IF(L421&gt;=0.495,1,0)</f>
        <v>0</v>
      </c>
      <c r="AI421" s="19">
        <f>IF(N421&gt;=0.395,1,0)</f>
        <v>1</v>
      </c>
      <c r="AJ421" s="19">
        <f>IF(P421&gt;=0.695,1,0)</f>
        <v>1</v>
      </c>
      <c r="AK421" s="19">
        <f>IF(R421&gt;=0.495,1,0)</f>
        <v>1</v>
      </c>
      <c r="AL421" s="19">
        <f>IF(S421&gt;=3,1,0)</f>
        <v>1</v>
      </c>
      <c r="AM421" s="8">
        <f>IF(OR(Y421="YES",Z421="YES",AA421="YES"),1,0)</f>
        <v>0</v>
      </c>
      <c r="AN421" s="8">
        <f>IF(OR(AB421="YES",AC421="YES"),1,0)</f>
        <v>1</v>
      </c>
      <c r="AO421" s="8">
        <f>IF(AE421&gt;=0.59,1,0)</f>
        <v>1</v>
      </c>
      <c r="AP421" s="8">
        <f>SUM(AF421:AO421)</f>
        <v>7</v>
      </c>
    </row>
    <row r="422" spans="1:42" x14ac:dyDescent="0.25">
      <c r="A422" s="8" t="s">
        <v>2337</v>
      </c>
      <c r="B422" s="8" t="s">
        <v>2374</v>
      </c>
      <c r="C422" s="9" t="s">
        <v>1966</v>
      </c>
      <c r="D422" s="10" t="s">
        <v>1829</v>
      </c>
      <c r="E422" s="8" t="s">
        <v>1830</v>
      </c>
      <c r="F422" s="11">
        <v>9</v>
      </c>
      <c r="G422" s="11">
        <v>11</v>
      </c>
      <c r="H422" s="11">
        <f>G422-F422</f>
        <v>2</v>
      </c>
      <c r="I422" s="52">
        <f>H422/F422</f>
        <v>0.22222222222222221</v>
      </c>
      <c r="J422" s="11">
        <v>4</v>
      </c>
      <c r="K422" s="11">
        <v>3</v>
      </c>
      <c r="L422" s="14">
        <f>IFERROR(K422/J422,"0%")</f>
        <v>0.75</v>
      </c>
      <c r="M422" s="8">
        <v>6</v>
      </c>
      <c r="N422" s="12">
        <f>M422/G422</f>
        <v>0.54545454545454541</v>
      </c>
      <c r="O422" s="8">
        <v>11</v>
      </c>
      <c r="P422" s="12">
        <f>O422/G422</f>
        <v>1</v>
      </c>
      <c r="Q422" s="8">
        <v>10</v>
      </c>
      <c r="R422" s="12">
        <f>Q422/G422</f>
        <v>0.90909090909090906</v>
      </c>
      <c r="S422" s="8">
        <v>0</v>
      </c>
      <c r="T422" s="8">
        <v>0</v>
      </c>
      <c r="U422" s="8">
        <v>0</v>
      </c>
      <c r="V422" s="8"/>
      <c r="W422" s="8">
        <v>0</v>
      </c>
      <c r="X422" s="8">
        <v>1</v>
      </c>
      <c r="Y422" s="17">
        <f>IF(T422&gt;0,"YES",T422)</f>
        <v>0</v>
      </c>
      <c r="Z422" s="17">
        <f>IF(U422&gt;0,"YES",U422)</f>
        <v>0</v>
      </c>
      <c r="AA422" s="17">
        <f>IF(V422&gt;0,"YES",V422)</f>
        <v>0</v>
      </c>
      <c r="AB422" s="17">
        <f>IF(W422&gt;0,"YES",W422)</f>
        <v>0</v>
      </c>
      <c r="AC422" s="17" t="str">
        <f>IF(X422&gt;0,"YES",X422)</f>
        <v>YES</v>
      </c>
      <c r="AD422" s="8">
        <v>11</v>
      </c>
      <c r="AE422" s="12">
        <f>AD422/G422</f>
        <v>1</v>
      </c>
      <c r="AF422" s="19">
        <f>IF(G422&gt;=35,1,0)</f>
        <v>0</v>
      </c>
      <c r="AG422" s="19">
        <f>IF(OR(I422&gt;=0.095,H422&gt;=10),1,0)</f>
        <v>1</v>
      </c>
      <c r="AH422" s="19">
        <f>IF(L422&gt;=0.495,1,0)</f>
        <v>1</v>
      </c>
      <c r="AI422" s="19">
        <f>IF(N422&gt;=0.395,1,0)</f>
        <v>1</v>
      </c>
      <c r="AJ422" s="19">
        <f>IF(P422&gt;=0.695,1,0)</f>
        <v>1</v>
      </c>
      <c r="AK422" s="19">
        <f>IF(R422&gt;=0.495,1,0)</f>
        <v>1</v>
      </c>
      <c r="AL422" s="19">
        <f>IF(S422&gt;=3,1,0)</f>
        <v>0</v>
      </c>
      <c r="AM422" s="8">
        <f>IF(OR(Y422="YES",Z422="YES",AA422="YES"),1,0)</f>
        <v>0</v>
      </c>
      <c r="AN422" s="8">
        <f>IF(OR(AB422="YES",AC422="YES"),1,0)</f>
        <v>1</v>
      </c>
      <c r="AO422" s="8">
        <f>IF(AE422&gt;=0.59,1,0)</f>
        <v>1</v>
      </c>
      <c r="AP422" s="8">
        <f>SUM(AF422:AO422)</f>
        <v>7</v>
      </c>
    </row>
    <row r="423" spans="1:42" x14ac:dyDescent="0.25">
      <c r="A423" s="8" t="s">
        <v>2337</v>
      </c>
      <c r="B423" s="8" t="s">
        <v>2374</v>
      </c>
      <c r="C423" s="9" t="s">
        <v>2125</v>
      </c>
      <c r="D423" s="10" t="s">
        <v>1843</v>
      </c>
      <c r="E423" s="8" t="s">
        <v>1844</v>
      </c>
      <c r="F423" s="11">
        <v>18</v>
      </c>
      <c r="G423" s="11">
        <v>21</v>
      </c>
      <c r="H423" s="11">
        <f>G423-F423</f>
        <v>3</v>
      </c>
      <c r="I423" s="52">
        <f>H423/F423</f>
        <v>0.16666666666666666</v>
      </c>
      <c r="J423" s="11">
        <v>8</v>
      </c>
      <c r="K423" s="11">
        <v>8</v>
      </c>
      <c r="L423" s="14">
        <f>IFERROR(K423/J423,"0%")</f>
        <v>1</v>
      </c>
      <c r="M423" s="8">
        <v>9</v>
      </c>
      <c r="N423" s="12">
        <f>M423/G423</f>
        <v>0.42857142857142855</v>
      </c>
      <c r="O423" s="8">
        <v>18</v>
      </c>
      <c r="P423" s="12">
        <f>O423/G423</f>
        <v>0.8571428571428571</v>
      </c>
      <c r="Q423" s="8">
        <v>11</v>
      </c>
      <c r="R423" s="12">
        <f>Q423/G423</f>
        <v>0.52380952380952384</v>
      </c>
      <c r="S423" s="8">
        <v>1</v>
      </c>
      <c r="T423" s="8">
        <v>1</v>
      </c>
      <c r="U423" s="8">
        <v>0</v>
      </c>
      <c r="V423" s="8">
        <v>1</v>
      </c>
      <c r="W423" s="8">
        <v>0</v>
      </c>
      <c r="X423" s="8">
        <v>1</v>
      </c>
      <c r="Y423" s="17" t="str">
        <f>IF(T423&gt;0,"YES",T423)</f>
        <v>YES</v>
      </c>
      <c r="Z423" s="17">
        <f>IF(U423&gt;0,"YES",U423)</f>
        <v>0</v>
      </c>
      <c r="AA423" s="17" t="str">
        <f>IF(V423&gt;0,"YES",V423)</f>
        <v>YES</v>
      </c>
      <c r="AB423" s="17">
        <f>IF(W423&gt;0,"YES",W423)</f>
        <v>0</v>
      </c>
      <c r="AC423" s="17" t="str">
        <f>IF(X423&gt;0,"YES",X423)</f>
        <v>YES</v>
      </c>
      <c r="AD423" s="8">
        <v>4</v>
      </c>
      <c r="AE423" s="12">
        <f>AD423/G423</f>
        <v>0.19047619047619047</v>
      </c>
      <c r="AF423" s="19">
        <f>IF(G423&gt;=35,1,0)</f>
        <v>0</v>
      </c>
      <c r="AG423" s="19">
        <f>IF(OR(I423&gt;=0.095,H423&gt;=10),1,0)</f>
        <v>1</v>
      </c>
      <c r="AH423" s="19">
        <f>IF(L423&gt;=0.495,1,0)</f>
        <v>1</v>
      </c>
      <c r="AI423" s="19">
        <f>IF(N423&gt;=0.395,1,0)</f>
        <v>1</v>
      </c>
      <c r="AJ423" s="19">
        <f>IF(P423&gt;=0.695,1,0)</f>
        <v>1</v>
      </c>
      <c r="AK423" s="19">
        <f>IF(R423&gt;=0.495,1,0)</f>
        <v>1</v>
      </c>
      <c r="AL423" s="19">
        <f>IF(S423&gt;=3,1,0)</f>
        <v>0</v>
      </c>
      <c r="AM423" s="8">
        <f>IF(OR(Y423="YES",Z423="YES",AA423="YES"),1,0)</f>
        <v>1</v>
      </c>
      <c r="AN423" s="8">
        <f>IF(OR(AB423="YES",AC423="YES"),1,0)</f>
        <v>1</v>
      </c>
      <c r="AO423" s="8">
        <f>IF(AE423&gt;=0.59,1,0)</f>
        <v>0</v>
      </c>
      <c r="AP423" s="8">
        <f>SUM(AF423:AO423)</f>
        <v>7</v>
      </c>
    </row>
    <row r="424" spans="1:42" hidden="1" x14ac:dyDescent="0.25">
      <c r="A424" s="8" t="s">
        <v>2337</v>
      </c>
      <c r="B424" s="8" t="s">
        <v>2374</v>
      </c>
      <c r="C424" s="9" t="s">
        <v>2156</v>
      </c>
      <c r="D424" s="10" t="s">
        <v>1837</v>
      </c>
      <c r="E424" s="8" t="s">
        <v>1838</v>
      </c>
      <c r="F424" s="11">
        <v>17</v>
      </c>
      <c r="G424" s="11">
        <v>15</v>
      </c>
      <c r="H424" s="11">
        <f>G424-F424</f>
        <v>-2</v>
      </c>
      <c r="I424" s="52">
        <f>H424/F424</f>
        <v>-0.11764705882352941</v>
      </c>
      <c r="J424" s="11">
        <v>11</v>
      </c>
      <c r="K424" s="11">
        <v>1</v>
      </c>
      <c r="L424" s="14">
        <f>IFERROR(K424/J424,"0%")</f>
        <v>9.0909090909090912E-2</v>
      </c>
      <c r="M424" s="8">
        <v>3</v>
      </c>
      <c r="N424" s="12">
        <f>M424/G424</f>
        <v>0.2</v>
      </c>
      <c r="O424" s="8">
        <v>6</v>
      </c>
      <c r="P424" s="12">
        <f>O424/G424</f>
        <v>0.4</v>
      </c>
      <c r="Q424" s="8">
        <v>6</v>
      </c>
      <c r="R424" s="12">
        <f>Q424/G424</f>
        <v>0.4</v>
      </c>
      <c r="S424" s="8">
        <v>0</v>
      </c>
      <c r="T424" s="8">
        <v>0</v>
      </c>
      <c r="U424" s="8">
        <v>0</v>
      </c>
      <c r="V424" s="8"/>
      <c r="W424" s="8">
        <v>0</v>
      </c>
      <c r="X424" s="8">
        <v>0</v>
      </c>
      <c r="Y424" s="17">
        <f>IF(T424&gt;0,"YES",T424)</f>
        <v>0</v>
      </c>
      <c r="Z424" s="17">
        <f>IF(U424&gt;0,"YES",U424)</f>
        <v>0</v>
      </c>
      <c r="AA424" s="17">
        <f>IF(V424&gt;0,"YES",V424)</f>
        <v>0</v>
      </c>
      <c r="AB424" s="17">
        <f>IF(W424&gt;0,"YES",W424)</f>
        <v>0</v>
      </c>
      <c r="AC424" s="17">
        <f>IF(X424&gt;0,"YES",X424)</f>
        <v>0</v>
      </c>
      <c r="AD424" s="8">
        <v>7</v>
      </c>
      <c r="AE424" s="12">
        <f>AD424/G424</f>
        <v>0.46666666666666667</v>
      </c>
      <c r="AF424" s="19">
        <f>IF(G424&gt;=35,1,0)</f>
        <v>0</v>
      </c>
      <c r="AG424" s="19">
        <f>IF(OR(I424&gt;=0.095,H424&gt;=10),1,0)</f>
        <v>0</v>
      </c>
      <c r="AH424" s="19">
        <f>IF(L424&gt;=0.495,1,0)</f>
        <v>0</v>
      </c>
      <c r="AI424" s="19">
        <f>IF(N424&gt;=0.395,1,0)</f>
        <v>0</v>
      </c>
      <c r="AJ424" s="19">
        <f>IF(P424&gt;=0.695,1,0)</f>
        <v>0</v>
      </c>
      <c r="AK424" s="19">
        <f>IF(R424&gt;=0.495,1,0)</f>
        <v>0</v>
      </c>
      <c r="AL424" s="19">
        <f>IF(S424&gt;=3,1,0)</f>
        <v>0</v>
      </c>
      <c r="AM424" s="8">
        <f>IF(OR(Y424="YES",Z424="YES",AA424="YES"),1,0)</f>
        <v>0</v>
      </c>
      <c r="AN424" s="8">
        <f>IF(OR(AB424="YES",AC424="YES"),1,0)</f>
        <v>0</v>
      </c>
      <c r="AO424" s="8">
        <f>IF(AE424&gt;=0.59,1,0)</f>
        <v>0</v>
      </c>
      <c r="AP424" s="8">
        <f>SUM(AF424:AO424)</f>
        <v>0</v>
      </c>
    </row>
    <row r="425" spans="1:42" hidden="1" x14ac:dyDescent="0.25">
      <c r="A425" s="8" t="s">
        <v>2337</v>
      </c>
      <c r="B425" s="8" t="s">
        <v>2374</v>
      </c>
      <c r="C425" s="9" t="s">
        <v>2221</v>
      </c>
      <c r="D425" s="10" t="s">
        <v>1827</v>
      </c>
      <c r="E425" s="8" t="s">
        <v>1828</v>
      </c>
      <c r="F425" s="11">
        <v>19</v>
      </c>
      <c r="G425" s="11">
        <v>14</v>
      </c>
      <c r="H425" s="11">
        <f>G425-F425</f>
        <v>-5</v>
      </c>
      <c r="I425" s="52">
        <f>H425/F425</f>
        <v>-0.26315789473684209</v>
      </c>
      <c r="J425" s="11">
        <v>6</v>
      </c>
      <c r="K425" s="11">
        <v>4</v>
      </c>
      <c r="L425" s="14">
        <f>IFERROR(K425/J425,"0%")</f>
        <v>0.66666666666666663</v>
      </c>
      <c r="M425" s="8">
        <v>5</v>
      </c>
      <c r="N425" s="12">
        <f>M425/G425</f>
        <v>0.35714285714285715</v>
      </c>
      <c r="O425" s="8">
        <v>8</v>
      </c>
      <c r="P425" s="12">
        <f>O425/G425</f>
        <v>0.5714285714285714</v>
      </c>
      <c r="Q425" s="8">
        <v>8</v>
      </c>
      <c r="R425" s="12">
        <f>Q425/G425</f>
        <v>0.5714285714285714</v>
      </c>
      <c r="S425" s="8">
        <v>4</v>
      </c>
      <c r="T425" s="8">
        <v>0</v>
      </c>
      <c r="U425" s="8">
        <v>0</v>
      </c>
      <c r="V425" s="8"/>
      <c r="W425" s="8">
        <v>0</v>
      </c>
      <c r="X425" s="8">
        <v>1</v>
      </c>
      <c r="Y425" s="17">
        <f>IF(T425&gt;0,"YES",T425)</f>
        <v>0</v>
      </c>
      <c r="Z425" s="17">
        <f>IF(U425&gt;0,"YES",U425)</f>
        <v>0</v>
      </c>
      <c r="AA425" s="17">
        <f>IF(V425&gt;0,"YES",V425)</f>
        <v>0</v>
      </c>
      <c r="AB425" s="17">
        <f>IF(W425&gt;0,"YES",W425)</f>
        <v>0</v>
      </c>
      <c r="AC425" s="17" t="str">
        <f>IF(X425&gt;0,"YES",X425)</f>
        <v>YES</v>
      </c>
      <c r="AD425" s="8">
        <v>8</v>
      </c>
      <c r="AE425" s="12">
        <f>AD425/G425</f>
        <v>0.5714285714285714</v>
      </c>
      <c r="AF425" s="19">
        <f>IF(G425&gt;=35,1,0)</f>
        <v>0</v>
      </c>
      <c r="AG425" s="19">
        <f>IF(OR(I425&gt;=0.095,H425&gt;=10),1,0)</f>
        <v>0</v>
      </c>
      <c r="AH425" s="19">
        <f>IF(L425&gt;=0.495,1,0)</f>
        <v>1</v>
      </c>
      <c r="AI425" s="19">
        <f>IF(N425&gt;=0.395,1,0)</f>
        <v>0</v>
      </c>
      <c r="AJ425" s="19">
        <f>IF(P425&gt;=0.695,1,0)</f>
        <v>0</v>
      </c>
      <c r="AK425" s="19">
        <f>IF(R425&gt;=0.495,1,0)</f>
        <v>1</v>
      </c>
      <c r="AL425" s="19">
        <f>IF(S425&gt;=3,1,0)</f>
        <v>1</v>
      </c>
      <c r="AM425" s="8">
        <f>IF(OR(Y425="YES",Z425="YES",AA425="YES"),1,0)</f>
        <v>0</v>
      </c>
      <c r="AN425" s="8">
        <f>IF(OR(AB425="YES",AC425="YES"),1,0)</f>
        <v>1</v>
      </c>
      <c r="AO425" s="8">
        <f>IF(AE425&gt;=0.59,1,0)</f>
        <v>0</v>
      </c>
      <c r="AP425" s="8">
        <f>SUM(AF425:AO425)</f>
        <v>4</v>
      </c>
    </row>
    <row r="426" spans="1:42" hidden="1" x14ac:dyDescent="0.25">
      <c r="A426" s="8" t="s">
        <v>2337</v>
      </c>
      <c r="B426" s="8" t="s">
        <v>2374</v>
      </c>
      <c r="C426" s="9" t="s">
        <v>2032</v>
      </c>
      <c r="D426" s="10" t="s">
        <v>1835</v>
      </c>
      <c r="E426" s="8" t="s">
        <v>1836</v>
      </c>
      <c r="F426" s="11">
        <v>10</v>
      </c>
      <c r="G426" s="11">
        <v>14</v>
      </c>
      <c r="H426" s="11">
        <f>G426-F426</f>
        <v>4</v>
      </c>
      <c r="I426" s="52">
        <f>H426/F426</f>
        <v>0.4</v>
      </c>
      <c r="J426" s="11">
        <v>4</v>
      </c>
      <c r="K426" s="11">
        <v>3</v>
      </c>
      <c r="L426" s="14">
        <f>IFERROR(K426/J426,"0%")</f>
        <v>0.75</v>
      </c>
      <c r="M426" s="8">
        <v>2</v>
      </c>
      <c r="N426" s="12">
        <f>M426/G426</f>
        <v>0.14285714285714285</v>
      </c>
      <c r="O426" s="8">
        <v>7</v>
      </c>
      <c r="P426" s="12">
        <f>O426/G426</f>
        <v>0.5</v>
      </c>
      <c r="Q426" s="8">
        <v>5</v>
      </c>
      <c r="R426" s="12">
        <f>Q426/G426</f>
        <v>0.35714285714285715</v>
      </c>
      <c r="S426" s="8">
        <v>2</v>
      </c>
      <c r="T426" s="8">
        <v>0</v>
      </c>
      <c r="U426" s="8">
        <v>0</v>
      </c>
      <c r="V426" s="8"/>
      <c r="W426" s="8">
        <v>2</v>
      </c>
      <c r="X426" s="8">
        <v>2</v>
      </c>
      <c r="Y426" s="17">
        <f>IF(T426&gt;0,"YES",T426)</f>
        <v>0</v>
      </c>
      <c r="Z426" s="17">
        <f>IF(U426&gt;0,"YES",U426)</f>
        <v>0</v>
      </c>
      <c r="AA426" s="17">
        <f>IF(V426&gt;0,"YES",V426)</f>
        <v>0</v>
      </c>
      <c r="AB426" s="17" t="str">
        <f>IF(W426&gt;0,"YES",W426)</f>
        <v>YES</v>
      </c>
      <c r="AC426" s="17" t="str">
        <f>IF(X426&gt;0,"YES",X426)</f>
        <v>YES</v>
      </c>
      <c r="AD426" s="8">
        <v>7</v>
      </c>
      <c r="AE426" s="12">
        <f>AD426/G426</f>
        <v>0.5</v>
      </c>
      <c r="AF426" s="19">
        <f>IF(G426&gt;=35,1,0)</f>
        <v>0</v>
      </c>
      <c r="AG426" s="19">
        <f>IF(OR(I426&gt;=0.095,H426&gt;=10),1,0)</f>
        <v>1</v>
      </c>
      <c r="AH426" s="19">
        <f>IF(L426&gt;=0.495,1,0)</f>
        <v>1</v>
      </c>
      <c r="AI426" s="19">
        <f>IF(N426&gt;=0.395,1,0)</f>
        <v>0</v>
      </c>
      <c r="AJ426" s="19">
        <f>IF(P426&gt;=0.695,1,0)</f>
        <v>0</v>
      </c>
      <c r="AK426" s="19">
        <f>IF(R426&gt;=0.495,1,0)</f>
        <v>0</v>
      </c>
      <c r="AL426" s="19">
        <f>IF(S426&gt;=3,1,0)</f>
        <v>0</v>
      </c>
      <c r="AM426" s="8">
        <f>IF(OR(Y426="YES",Z426="YES",AA426="YES"),1,0)</f>
        <v>0</v>
      </c>
      <c r="AN426" s="8">
        <f>IF(OR(AB426="YES",AC426="YES"),1,0)</f>
        <v>1</v>
      </c>
      <c r="AO426" s="8">
        <f>IF(AE426&gt;=0.59,1,0)</f>
        <v>0</v>
      </c>
      <c r="AP426" s="8">
        <f>SUM(AF426:AO426)</f>
        <v>3</v>
      </c>
    </row>
    <row r="427" spans="1:42" hidden="1" x14ac:dyDescent="0.25">
      <c r="A427" s="8" t="s">
        <v>2324</v>
      </c>
      <c r="B427" s="8" t="s">
        <v>2331</v>
      </c>
      <c r="C427" s="9" t="s">
        <v>2082</v>
      </c>
      <c r="D427" s="10" t="s">
        <v>1012</v>
      </c>
      <c r="E427" s="8" t="s">
        <v>1013</v>
      </c>
      <c r="F427" s="11">
        <v>44</v>
      </c>
      <c r="G427" s="11">
        <v>29</v>
      </c>
      <c r="H427" s="11">
        <f>G427-F427</f>
        <v>-15</v>
      </c>
      <c r="I427" s="52">
        <f>H427/F427</f>
        <v>-0.34090909090909088</v>
      </c>
      <c r="J427" s="11">
        <v>17</v>
      </c>
      <c r="K427" s="11">
        <v>4</v>
      </c>
      <c r="L427" s="14">
        <f>IFERROR(K427/J427,"0%")</f>
        <v>0.23529411764705882</v>
      </c>
      <c r="M427" s="8">
        <v>15</v>
      </c>
      <c r="N427" s="12">
        <f>M427/G427</f>
        <v>0.51724137931034486</v>
      </c>
      <c r="O427" s="8">
        <v>16</v>
      </c>
      <c r="P427" s="12">
        <f>O427/G427</f>
        <v>0.55172413793103448</v>
      </c>
      <c r="Q427" s="8">
        <v>22</v>
      </c>
      <c r="R427" s="12">
        <f>Q427/G427</f>
        <v>0.75862068965517238</v>
      </c>
      <c r="S427" s="8">
        <v>4</v>
      </c>
      <c r="T427" s="8">
        <v>0</v>
      </c>
      <c r="U427" s="8">
        <v>0</v>
      </c>
      <c r="V427" s="8"/>
      <c r="W427" s="8">
        <v>0</v>
      </c>
      <c r="X427" s="8">
        <v>0</v>
      </c>
      <c r="Y427" s="17">
        <f>IF(T427&gt;0,"YES",T427)</f>
        <v>0</v>
      </c>
      <c r="Z427" s="17">
        <f>IF(U427&gt;0,"YES",U427)</f>
        <v>0</v>
      </c>
      <c r="AA427" s="17">
        <f>IF(V427&gt;0,"YES",V427)</f>
        <v>0</v>
      </c>
      <c r="AB427" s="17">
        <f>IF(W427&gt;0,"YES",W427)</f>
        <v>0</v>
      </c>
      <c r="AC427" s="17">
        <f>IF(X427&gt;0,"YES",X427)</f>
        <v>0</v>
      </c>
      <c r="AD427" s="8">
        <v>20</v>
      </c>
      <c r="AE427" s="12">
        <f>AD427/G427</f>
        <v>0.68965517241379315</v>
      </c>
      <c r="AF427" s="19">
        <f>IF(G427&gt;=35,1,0)</f>
        <v>0</v>
      </c>
      <c r="AG427" s="19">
        <f>IF(OR(I427&gt;=0.095,H427&gt;=10),1,0)</f>
        <v>0</v>
      </c>
      <c r="AH427" s="19">
        <f>IF(L427&gt;=0.495,1,0)</f>
        <v>0</v>
      </c>
      <c r="AI427" s="19">
        <f>IF(N427&gt;=0.395,1,0)</f>
        <v>1</v>
      </c>
      <c r="AJ427" s="19">
        <f>IF(P427&gt;=0.695,1,0)</f>
        <v>0</v>
      </c>
      <c r="AK427" s="19">
        <f>IF(R427&gt;=0.495,1,0)</f>
        <v>1</v>
      </c>
      <c r="AL427" s="19">
        <f>IF(S427&gt;=3,1,0)</f>
        <v>1</v>
      </c>
      <c r="AM427" s="8">
        <f>IF(OR(Y427="YES",Z427="YES",AA427="YES"),1,0)</f>
        <v>0</v>
      </c>
      <c r="AN427" s="8">
        <f>IF(OR(AB427="YES",AC427="YES"),1,0)</f>
        <v>0</v>
      </c>
      <c r="AO427" s="8">
        <f>IF(AE427&gt;=0.59,1,0)</f>
        <v>1</v>
      </c>
      <c r="AP427" s="8">
        <f>SUM(AF427:AO427)</f>
        <v>4</v>
      </c>
    </row>
    <row r="428" spans="1:42" hidden="1" x14ac:dyDescent="0.25">
      <c r="A428" s="8" t="s">
        <v>2324</v>
      </c>
      <c r="B428" s="8" t="s">
        <v>2331</v>
      </c>
      <c r="C428" s="9" t="s">
        <v>2181</v>
      </c>
      <c r="D428" s="10" t="s">
        <v>1005</v>
      </c>
      <c r="E428" s="8" t="s">
        <v>1006</v>
      </c>
      <c r="F428" s="11">
        <v>18</v>
      </c>
      <c r="G428" s="11">
        <v>23</v>
      </c>
      <c r="H428" s="11">
        <f>G428-F428</f>
        <v>5</v>
      </c>
      <c r="I428" s="52">
        <f>H428/F428</f>
        <v>0.27777777777777779</v>
      </c>
      <c r="J428" s="11">
        <v>9</v>
      </c>
      <c r="K428" s="11">
        <v>4</v>
      </c>
      <c r="L428" s="14">
        <f>IFERROR(K428/J428,"0%")</f>
        <v>0.44444444444444442</v>
      </c>
      <c r="M428" s="8">
        <v>8</v>
      </c>
      <c r="N428" s="12">
        <f>M428/G428</f>
        <v>0.34782608695652173</v>
      </c>
      <c r="O428" s="8">
        <v>12</v>
      </c>
      <c r="P428" s="12">
        <f>O428/G428</f>
        <v>0.52173913043478259</v>
      </c>
      <c r="Q428" s="8">
        <v>14</v>
      </c>
      <c r="R428" s="12">
        <f>Q428/G428</f>
        <v>0.60869565217391308</v>
      </c>
      <c r="S428" s="8">
        <v>4</v>
      </c>
      <c r="T428" s="8">
        <v>0</v>
      </c>
      <c r="U428" s="8">
        <v>0</v>
      </c>
      <c r="V428" s="8"/>
      <c r="W428" s="8">
        <v>0</v>
      </c>
      <c r="X428" s="8">
        <v>0</v>
      </c>
      <c r="Y428" s="17">
        <f>IF(T428&gt;0,"YES",T428)</f>
        <v>0</v>
      </c>
      <c r="Z428" s="17">
        <f>IF(U428&gt;0,"YES",U428)</f>
        <v>0</v>
      </c>
      <c r="AA428" s="17">
        <f>IF(V428&gt;0,"YES",V428)</f>
        <v>0</v>
      </c>
      <c r="AB428" s="17">
        <f>IF(W428&gt;0,"YES",W428)</f>
        <v>0</v>
      </c>
      <c r="AC428" s="17">
        <f>IF(X428&gt;0,"YES",X428)</f>
        <v>0</v>
      </c>
      <c r="AD428" s="8">
        <v>10</v>
      </c>
      <c r="AE428" s="12">
        <f>AD428/G428</f>
        <v>0.43478260869565216</v>
      </c>
      <c r="AF428" s="19">
        <f>IF(G428&gt;=35,1,0)</f>
        <v>0</v>
      </c>
      <c r="AG428" s="19">
        <f>IF(OR(I428&gt;=0.095,H428&gt;=10),1,0)</f>
        <v>1</v>
      </c>
      <c r="AH428" s="19">
        <f>IF(L428&gt;=0.495,1,0)</f>
        <v>0</v>
      </c>
      <c r="AI428" s="19">
        <f>IF(N428&gt;=0.395,1,0)</f>
        <v>0</v>
      </c>
      <c r="AJ428" s="19">
        <f>IF(P428&gt;=0.695,1,0)</f>
        <v>0</v>
      </c>
      <c r="AK428" s="19">
        <f>IF(R428&gt;=0.495,1,0)</f>
        <v>1</v>
      </c>
      <c r="AL428" s="19">
        <f>IF(S428&gt;=3,1,0)</f>
        <v>1</v>
      </c>
      <c r="AM428" s="8">
        <f>IF(OR(Y428="YES",Z428="YES",AA428="YES"),1,0)</f>
        <v>0</v>
      </c>
      <c r="AN428" s="8">
        <f>IF(OR(AB428="YES",AC428="YES"),1,0)</f>
        <v>0</v>
      </c>
      <c r="AO428" s="8">
        <f>IF(AE428&gt;=0.59,1,0)</f>
        <v>0</v>
      </c>
      <c r="AP428" s="8">
        <f>SUM(AF428:AO428)</f>
        <v>3</v>
      </c>
    </row>
    <row r="429" spans="1:42" hidden="1" x14ac:dyDescent="0.25">
      <c r="A429" s="8" t="s">
        <v>2324</v>
      </c>
      <c r="B429" s="8" t="s">
        <v>2331</v>
      </c>
      <c r="C429" s="9" t="s">
        <v>1959</v>
      </c>
      <c r="D429" s="10" t="s">
        <v>1003</v>
      </c>
      <c r="E429" s="8" t="s">
        <v>1004</v>
      </c>
      <c r="F429" s="11">
        <v>15</v>
      </c>
      <c r="G429" s="11">
        <v>17</v>
      </c>
      <c r="H429" s="11">
        <f>G429-F429</f>
        <v>2</v>
      </c>
      <c r="I429" s="52">
        <f>H429/F429</f>
        <v>0.13333333333333333</v>
      </c>
      <c r="J429" s="11">
        <v>11</v>
      </c>
      <c r="K429" s="11">
        <v>5</v>
      </c>
      <c r="L429" s="14">
        <f>IFERROR(K429/J429,"0%")</f>
        <v>0.45454545454545453</v>
      </c>
      <c r="M429" s="8">
        <v>8</v>
      </c>
      <c r="N429" s="12">
        <f>M429/G429</f>
        <v>0.47058823529411764</v>
      </c>
      <c r="O429" s="8">
        <v>12</v>
      </c>
      <c r="P429" s="12">
        <f>O429/G429</f>
        <v>0.70588235294117652</v>
      </c>
      <c r="Q429" s="8">
        <v>7</v>
      </c>
      <c r="R429" s="12">
        <f>Q429/G429</f>
        <v>0.41176470588235292</v>
      </c>
      <c r="S429" s="8">
        <v>4</v>
      </c>
      <c r="T429" s="8">
        <v>0</v>
      </c>
      <c r="U429" s="8">
        <v>0</v>
      </c>
      <c r="V429" s="8"/>
      <c r="W429" s="8">
        <v>0</v>
      </c>
      <c r="X429" s="8">
        <v>0</v>
      </c>
      <c r="Y429" s="17">
        <f>IF(T429&gt;0,"YES",T429)</f>
        <v>0</v>
      </c>
      <c r="Z429" s="17">
        <f>IF(U429&gt;0,"YES",U429)</f>
        <v>0</v>
      </c>
      <c r="AA429" s="17">
        <f>IF(V429&gt;0,"YES",V429)</f>
        <v>0</v>
      </c>
      <c r="AB429" s="17">
        <f>IF(W429&gt;0,"YES",W429)</f>
        <v>0</v>
      </c>
      <c r="AC429" s="17">
        <f>IF(X429&gt;0,"YES",X429)</f>
        <v>0</v>
      </c>
      <c r="AD429" s="8">
        <v>4</v>
      </c>
      <c r="AE429" s="12">
        <f>AD429/G429</f>
        <v>0.23529411764705882</v>
      </c>
      <c r="AF429" s="19">
        <f>IF(G429&gt;=35,1,0)</f>
        <v>0</v>
      </c>
      <c r="AG429" s="19">
        <f>IF(OR(I429&gt;=0.095,H429&gt;=10),1,0)</f>
        <v>1</v>
      </c>
      <c r="AH429" s="19">
        <f>IF(L429&gt;=0.495,1,0)</f>
        <v>0</v>
      </c>
      <c r="AI429" s="19">
        <f>IF(N429&gt;=0.395,1,0)</f>
        <v>1</v>
      </c>
      <c r="AJ429" s="19">
        <f>IF(P429&gt;=0.695,1,0)</f>
        <v>1</v>
      </c>
      <c r="AK429" s="19">
        <f>IF(R429&gt;=0.495,1,0)</f>
        <v>0</v>
      </c>
      <c r="AL429" s="19">
        <f>IF(S429&gt;=3,1,0)</f>
        <v>1</v>
      </c>
      <c r="AM429" s="8">
        <f>IF(OR(Y429="YES",Z429="YES",AA429="YES"),1,0)</f>
        <v>0</v>
      </c>
      <c r="AN429" s="8">
        <f>IF(OR(AB429="YES",AC429="YES"),1,0)</f>
        <v>0</v>
      </c>
      <c r="AO429" s="8">
        <f>IF(AE429&gt;=0.59,1,0)</f>
        <v>0</v>
      </c>
      <c r="AP429" s="8">
        <f>SUM(AF429:AO429)</f>
        <v>4</v>
      </c>
    </row>
    <row r="430" spans="1:42" hidden="1" x14ac:dyDescent="0.25">
      <c r="A430" s="8" t="s">
        <v>2324</v>
      </c>
      <c r="B430" s="8" t="s">
        <v>2331</v>
      </c>
      <c r="C430" s="9" t="s">
        <v>2097</v>
      </c>
      <c r="D430" s="10" t="s">
        <v>1014</v>
      </c>
      <c r="E430" s="8" t="s">
        <v>1015</v>
      </c>
      <c r="F430" s="11">
        <v>17</v>
      </c>
      <c r="G430" s="11">
        <v>17</v>
      </c>
      <c r="H430" s="11">
        <f>G430-F430</f>
        <v>0</v>
      </c>
      <c r="I430" s="52">
        <f>H430/F430</f>
        <v>0</v>
      </c>
      <c r="J430" s="11">
        <v>12</v>
      </c>
      <c r="K430" s="11">
        <v>4</v>
      </c>
      <c r="L430" s="14">
        <f>IFERROR(K430/J430,"0%")</f>
        <v>0.33333333333333331</v>
      </c>
      <c r="M430" s="8">
        <v>3</v>
      </c>
      <c r="N430" s="12">
        <f>M430/G430</f>
        <v>0.17647058823529413</v>
      </c>
      <c r="O430" s="8">
        <v>7</v>
      </c>
      <c r="P430" s="12">
        <f>O430/G430</f>
        <v>0.41176470588235292</v>
      </c>
      <c r="Q430" s="8">
        <v>8</v>
      </c>
      <c r="R430" s="12">
        <f>Q430/G430</f>
        <v>0.47058823529411764</v>
      </c>
      <c r="S430" s="8">
        <v>1</v>
      </c>
      <c r="T430" s="8">
        <v>0</v>
      </c>
      <c r="U430" s="8">
        <v>0</v>
      </c>
      <c r="V430" s="8"/>
      <c r="W430" s="8">
        <v>0</v>
      </c>
      <c r="X430" s="8">
        <v>0</v>
      </c>
      <c r="Y430" s="17">
        <f>IF(T430&gt;0,"YES",T430)</f>
        <v>0</v>
      </c>
      <c r="Z430" s="17">
        <f>IF(U430&gt;0,"YES",U430)</f>
        <v>0</v>
      </c>
      <c r="AA430" s="17">
        <f>IF(V430&gt;0,"YES",V430)</f>
        <v>0</v>
      </c>
      <c r="AB430" s="17">
        <f>IF(W430&gt;0,"YES",W430)</f>
        <v>0</v>
      </c>
      <c r="AC430" s="17">
        <f>IF(X430&gt;0,"YES",X430)</f>
        <v>0</v>
      </c>
      <c r="AD430" s="8">
        <v>10</v>
      </c>
      <c r="AE430" s="12">
        <f>AD430/G430</f>
        <v>0.58823529411764708</v>
      </c>
      <c r="AF430" s="19">
        <f>IF(G430&gt;=35,1,0)</f>
        <v>0</v>
      </c>
      <c r="AG430" s="19">
        <f>IF(OR(I430&gt;=0.095,H430&gt;=10),1,0)</f>
        <v>0</v>
      </c>
      <c r="AH430" s="19">
        <f>IF(L430&gt;=0.495,1,0)</f>
        <v>0</v>
      </c>
      <c r="AI430" s="19">
        <f>IF(N430&gt;=0.395,1,0)</f>
        <v>0</v>
      </c>
      <c r="AJ430" s="19">
        <f>IF(P430&gt;=0.695,1,0)</f>
        <v>0</v>
      </c>
      <c r="AK430" s="19">
        <f>IF(R430&gt;=0.495,1,0)</f>
        <v>0</v>
      </c>
      <c r="AL430" s="19">
        <f>IF(S430&gt;=3,1,0)</f>
        <v>0</v>
      </c>
      <c r="AM430" s="8">
        <f>IF(OR(Y430="YES",Z430="YES",AA430="YES"),1,0)</f>
        <v>0</v>
      </c>
      <c r="AN430" s="8">
        <f>IF(OR(AB430="YES",AC430="YES"),1,0)</f>
        <v>0</v>
      </c>
      <c r="AO430" s="8">
        <f>IF(AE430&gt;=0.59,1,0)</f>
        <v>0</v>
      </c>
      <c r="AP430" s="8">
        <f>SUM(AF430:AO430)</f>
        <v>0</v>
      </c>
    </row>
    <row r="431" spans="1:42" hidden="1" x14ac:dyDescent="0.25">
      <c r="A431" s="8" t="s">
        <v>2324</v>
      </c>
      <c r="B431" s="8" t="s">
        <v>2331</v>
      </c>
      <c r="C431" s="9" t="s">
        <v>2052</v>
      </c>
      <c r="D431" s="10" t="s">
        <v>1007</v>
      </c>
      <c r="E431" s="8" t="s">
        <v>1008</v>
      </c>
      <c r="F431" s="11">
        <v>20</v>
      </c>
      <c r="G431" s="11">
        <v>13</v>
      </c>
      <c r="H431" s="11">
        <f>G431-F431</f>
        <v>-7</v>
      </c>
      <c r="I431" s="52">
        <f>H431/F431</f>
        <v>-0.35</v>
      </c>
      <c r="J431" s="11">
        <v>11</v>
      </c>
      <c r="K431" s="11">
        <v>5</v>
      </c>
      <c r="L431" s="14">
        <f>IFERROR(K431/J431,"0%")</f>
        <v>0.45454545454545453</v>
      </c>
      <c r="M431" s="8">
        <v>10</v>
      </c>
      <c r="N431" s="12">
        <f>M431/G431</f>
        <v>0.76923076923076927</v>
      </c>
      <c r="O431" s="8">
        <v>11</v>
      </c>
      <c r="P431" s="12">
        <f>O431/G431</f>
        <v>0.84615384615384615</v>
      </c>
      <c r="Q431" s="8">
        <v>12</v>
      </c>
      <c r="R431" s="12">
        <f>Q431/G431</f>
        <v>0.92307692307692313</v>
      </c>
      <c r="S431" s="8">
        <v>1</v>
      </c>
      <c r="T431" s="8">
        <v>0</v>
      </c>
      <c r="U431" s="8">
        <v>0</v>
      </c>
      <c r="V431" s="8"/>
      <c r="W431" s="8">
        <v>0</v>
      </c>
      <c r="X431" s="8">
        <v>0</v>
      </c>
      <c r="Y431" s="17">
        <f>IF(T431&gt;0,"YES",T431)</f>
        <v>0</v>
      </c>
      <c r="Z431" s="17">
        <f>IF(U431&gt;0,"YES",U431)</f>
        <v>0</v>
      </c>
      <c r="AA431" s="17">
        <f>IF(V431&gt;0,"YES",V431)</f>
        <v>0</v>
      </c>
      <c r="AB431" s="17">
        <f>IF(W431&gt;0,"YES",W431)</f>
        <v>0</v>
      </c>
      <c r="AC431" s="17">
        <f>IF(X431&gt;0,"YES",X431)</f>
        <v>0</v>
      </c>
      <c r="AD431" s="8">
        <v>9</v>
      </c>
      <c r="AE431" s="12">
        <f>AD431/G431</f>
        <v>0.69230769230769229</v>
      </c>
      <c r="AF431" s="19">
        <f>IF(G431&gt;=35,1,0)</f>
        <v>0</v>
      </c>
      <c r="AG431" s="19">
        <f>IF(OR(I431&gt;=0.095,H431&gt;=10),1,0)</f>
        <v>0</v>
      </c>
      <c r="AH431" s="19">
        <f>IF(L431&gt;=0.495,1,0)</f>
        <v>0</v>
      </c>
      <c r="AI431" s="19">
        <f>IF(N431&gt;=0.395,1,0)</f>
        <v>1</v>
      </c>
      <c r="AJ431" s="19">
        <f>IF(P431&gt;=0.695,1,0)</f>
        <v>1</v>
      </c>
      <c r="AK431" s="19">
        <f>IF(R431&gt;=0.495,1,0)</f>
        <v>1</v>
      </c>
      <c r="AL431" s="19">
        <f>IF(S431&gt;=3,1,0)</f>
        <v>0</v>
      </c>
      <c r="AM431" s="8">
        <f>IF(OR(Y431="YES",Z431="YES",AA431="YES"),1,0)</f>
        <v>0</v>
      </c>
      <c r="AN431" s="8">
        <f>IF(OR(AB431="YES",AC431="YES"),1,0)</f>
        <v>0</v>
      </c>
      <c r="AO431" s="8">
        <f>IF(AE431&gt;=0.59,1,0)</f>
        <v>1</v>
      </c>
      <c r="AP431" s="8">
        <f>SUM(AF431:AO431)</f>
        <v>4</v>
      </c>
    </row>
    <row r="432" spans="1:42" hidden="1" x14ac:dyDescent="0.25">
      <c r="A432" s="8" t="s">
        <v>2324</v>
      </c>
      <c r="B432" s="8" t="s">
        <v>2331</v>
      </c>
      <c r="C432" s="9" t="s">
        <v>2054</v>
      </c>
      <c r="D432" s="10" t="s">
        <v>1010</v>
      </c>
      <c r="E432" s="8" t="s">
        <v>1011</v>
      </c>
      <c r="F432" s="11">
        <v>18</v>
      </c>
      <c r="G432" s="11">
        <v>12</v>
      </c>
      <c r="H432" s="11">
        <f>G432-F432</f>
        <v>-6</v>
      </c>
      <c r="I432" s="54">
        <f>H432/F432</f>
        <v>-0.33333333333333331</v>
      </c>
      <c r="J432" s="11">
        <v>10</v>
      </c>
      <c r="K432" s="11">
        <v>6</v>
      </c>
      <c r="L432" s="14">
        <f>IFERROR(K432/J432,"0%")</f>
        <v>0.6</v>
      </c>
      <c r="M432" s="8">
        <v>8</v>
      </c>
      <c r="N432" s="12">
        <f>M432/G432</f>
        <v>0.66666666666666663</v>
      </c>
      <c r="O432" s="8">
        <v>9</v>
      </c>
      <c r="P432" s="12">
        <f>O432/G432</f>
        <v>0.75</v>
      </c>
      <c r="Q432" s="8">
        <v>6</v>
      </c>
      <c r="R432" s="12">
        <f>Q432/G432</f>
        <v>0.5</v>
      </c>
      <c r="S432" s="8">
        <v>7</v>
      </c>
      <c r="T432" s="8">
        <v>0</v>
      </c>
      <c r="U432" s="8">
        <v>0</v>
      </c>
      <c r="V432" s="8"/>
      <c r="W432" s="8">
        <v>0</v>
      </c>
      <c r="X432" s="8">
        <v>0</v>
      </c>
      <c r="Y432" s="17">
        <f>IF(T432&gt;0,"YES",T432)</f>
        <v>0</v>
      </c>
      <c r="Z432" s="17">
        <f>IF(U432&gt;0,"YES",U432)</f>
        <v>0</v>
      </c>
      <c r="AA432" s="17">
        <f>IF(V432&gt;0,"YES",V432)</f>
        <v>0</v>
      </c>
      <c r="AB432" s="17">
        <f>IF(W432&gt;0,"YES",W432)</f>
        <v>0</v>
      </c>
      <c r="AC432" s="17">
        <f>IF(X432&gt;0,"YES",X432)</f>
        <v>0</v>
      </c>
      <c r="AD432" s="8">
        <v>7</v>
      </c>
      <c r="AE432" s="12">
        <f>AD432/G432</f>
        <v>0.58333333333333337</v>
      </c>
      <c r="AF432" s="19">
        <f>IF(G432&gt;=35,1,0)</f>
        <v>0</v>
      </c>
      <c r="AG432" s="19">
        <f>IF(OR(I432&gt;=0.095,H432&gt;=10),1,0)</f>
        <v>0</v>
      </c>
      <c r="AH432" s="19">
        <f>IF(L432&gt;=0.495,1,0)</f>
        <v>1</v>
      </c>
      <c r="AI432" s="19">
        <f>IF(N432&gt;=0.395,1,0)</f>
        <v>1</v>
      </c>
      <c r="AJ432" s="19">
        <f>IF(P432&gt;=0.695,1,0)</f>
        <v>1</v>
      </c>
      <c r="AK432" s="19">
        <f>IF(R432&gt;=0.495,1,0)</f>
        <v>1</v>
      </c>
      <c r="AL432" s="19">
        <f>IF(S432&gt;=3,1,0)</f>
        <v>1</v>
      </c>
      <c r="AM432" s="8">
        <f>IF(OR(Y432="YES",Z432="YES",AA432="YES"),1,0)</f>
        <v>0</v>
      </c>
      <c r="AN432" s="8">
        <f>IF(OR(AB432="YES",AC432="YES"),1,0)</f>
        <v>0</v>
      </c>
      <c r="AO432" s="8">
        <f>IF(AE432&gt;=0.59,1,0)</f>
        <v>0</v>
      </c>
      <c r="AP432" s="8">
        <f>SUM(AF432:AO432)</f>
        <v>5</v>
      </c>
    </row>
    <row r="433" spans="1:42" hidden="1" x14ac:dyDescent="0.25">
      <c r="A433" s="8" t="s">
        <v>2324</v>
      </c>
      <c r="B433" s="8" t="s">
        <v>2331</v>
      </c>
      <c r="C433" s="9" t="s">
        <v>2108</v>
      </c>
      <c r="D433" s="10" t="s">
        <v>1009</v>
      </c>
      <c r="E433" s="8" t="s">
        <v>2332</v>
      </c>
      <c r="F433" s="11">
        <v>10</v>
      </c>
      <c r="G433" s="11">
        <v>10</v>
      </c>
      <c r="H433" s="11">
        <f>G433-F433</f>
        <v>0</v>
      </c>
      <c r="I433" s="52">
        <f>H433/F433</f>
        <v>0</v>
      </c>
      <c r="J433" s="11">
        <v>4</v>
      </c>
      <c r="K433" s="11">
        <v>2</v>
      </c>
      <c r="L433" s="14">
        <f>IFERROR(K433/J433,"0%")</f>
        <v>0.5</v>
      </c>
      <c r="M433" s="8">
        <v>6</v>
      </c>
      <c r="N433" s="12">
        <f>M433/G433</f>
        <v>0.6</v>
      </c>
      <c r="O433" s="8">
        <v>7</v>
      </c>
      <c r="P433" s="12">
        <f>O433/G433</f>
        <v>0.7</v>
      </c>
      <c r="Q433" s="8">
        <v>4</v>
      </c>
      <c r="R433" s="12">
        <f>Q433/G433</f>
        <v>0.4</v>
      </c>
      <c r="S433" s="8">
        <v>3</v>
      </c>
      <c r="T433" s="8">
        <v>0</v>
      </c>
      <c r="U433" s="8">
        <v>0</v>
      </c>
      <c r="V433" s="8"/>
      <c r="W433" s="8">
        <v>0</v>
      </c>
      <c r="X433" s="8">
        <v>0</v>
      </c>
      <c r="Y433" s="17">
        <f>IF(T433&gt;0,"YES",T433)</f>
        <v>0</v>
      </c>
      <c r="Z433" s="17">
        <f>IF(U433&gt;0,"YES",U433)</f>
        <v>0</v>
      </c>
      <c r="AA433" s="17">
        <f>IF(V433&gt;0,"YES",V433)</f>
        <v>0</v>
      </c>
      <c r="AB433" s="17">
        <f>IF(W433&gt;0,"YES",W433)</f>
        <v>0</v>
      </c>
      <c r="AC433" s="17">
        <f>IF(X433&gt;0,"YES",X433)</f>
        <v>0</v>
      </c>
      <c r="AD433" s="8">
        <v>6</v>
      </c>
      <c r="AE433" s="12">
        <f>AD433/G433</f>
        <v>0.6</v>
      </c>
      <c r="AF433" s="19">
        <f>IF(G433&gt;=35,1,0)</f>
        <v>0</v>
      </c>
      <c r="AG433" s="19">
        <f>IF(OR(I433&gt;=0.095,H433&gt;=10),1,0)</f>
        <v>0</v>
      </c>
      <c r="AH433" s="19">
        <f>IF(L433&gt;=0.495,1,0)</f>
        <v>1</v>
      </c>
      <c r="AI433" s="19">
        <f>IF(N433&gt;=0.395,1,0)</f>
        <v>1</v>
      </c>
      <c r="AJ433" s="19">
        <f>IF(P433&gt;=0.695,1,0)</f>
        <v>1</v>
      </c>
      <c r="AK433" s="19">
        <f>IF(R433&gt;=0.495,1,0)</f>
        <v>0</v>
      </c>
      <c r="AL433" s="19">
        <f>IF(S433&gt;=3,1,0)</f>
        <v>1</v>
      </c>
      <c r="AM433" s="8">
        <f>IF(OR(Y433="YES",Z433="YES",AA433="YES"),1,0)</f>
        <v>0</v>
      </c>
      <c r="AN433" s="8">
        <f>IF(OR(AB433="YES",AC433="YES"),1,0)</f>
        <v>0</v>
      </c>
      <c r="AO433" s="8">
        <f>IF(AE433&gt;=0.59,1,0)</f>
        <v>1</v>
      </c>
      <c r="AP433" s="8">
        <f>SUM(AF433:AO433)</f>
        <v>5</v>
      </c>
    </row>
    <row r="434" spans="1:42" hidden="1" x14ac:dyDescent="0.25">
      <c r="A434" s="8" t="s">
        <v>2091</v>
      </c>
      <c r="B434" s="8" t="s">
        <v>2120</v>
      </c>
      <c r="C434" s="9" t="s">
        <v>2137</v>
      </c>
      <c r="D434" s="10" t="s">
        <v>375</v>
      </c>
      <c r="E434" s="8" t="s">
        <v>376</v>
      </c>
      <c r="F434" s="11">
        <v>151</v>
      </c>
      <c r="G434" s="11">
        <v>149</v>
      </c>
      <c r="H434" s="11">
        <f>G434-F434</f>
        <v>-2</v>
      </c>
      <c r="I434" s="52">
        <f>H434/F434</f>
        <v>-1.3245033112582781E-2</v>
      </c>
      <c r="J434" s="11">
        <v>61</v>
      </c>
      <c r="K434" s="11">
        <v>51</v>
      </c>
      <c r="L434" s="14">
        <f>IFERROR(K434/J434,"0%")</f>
        <v>0.83606557377049184</v>
      </c>
      <c r="M434" s="8">
        <v>15</v>
      </c>
      <c r="N434" s="12">
        <f>M434/G434</f>
        <v>0.10067114093959731</v>
      </c>
      <c r="O434" s="8">
        <v>54</v>
      </c>
      <c r="P434" s="12">
        <f>O434/G434</f>
        <v>0.36241610738255031</v>
      </c>
      <c r="Q434" s="8">
        <v>22</v>
      </c>
      <c r="R434" s="12">
        <f>Q434/G434</f>
        <v>0.1476510067114094</v>
      </c>
      <c r="S434" s="8">
        <v>2</v>
      </c>
      <c r="T434" s="8">
        <v>0</v>
      </c>
      <c r="U434" s="8">
        <v>0</v>
      </c>
      <c r="V434" s="8"/>
      <c r="W434" s="8">
        <v>0</v>
      </c>
      <c r="X434" s="8">
        <v>0</v>
      </c>
      <c r="Y434" s="17">
        <f>IF(T434&gt;0,"YES",T434)</f>
        <v>0</v>
      </c>
      <c r="Z434" s="17">
        <f>IF(U434&gt;0,"YES",U434)</f>
        <v>0</v>
      </c>
      <c r="AA434" s="17">
        <f>IF(V434&gt;0,"YES",V434)</f>
        <v>0</v>
      </c>
      <c r="AB434" s="17">
        <f>IF(W434&gt;0,"YES",W434)</f>
        <v>0</v>
      </c>
      <c r="AC434" s="17">
        <f>IF(X434&gt;0,"YES",X434)</f>
        <v>0</v>
      </c>
      <c r="AD434" s="8">
        <v>15</v>
      </c>
      <c r="AE434" s="12">
        <f>AD434/G434</f>
        <v>0.10067114093959731</v>
      </c>
      <c r="AF434" s="19">
        <f>IF(G434&gt;=35,1,0)</f>
        <v>1</v>
      </c>
      <c r="AG434" s="19">
        <f>IF(OR(I434&gt;=0.095,H434&gt;=10),1,0)</f>
        <v>0</v>
      </c>
      <c r="AH434" s="19">
        <f>IF(L434&gt;=0.495,1,0)</f>
        <v>1</v>
      </c>
      <c r="AI434" s="19">
        <f>IF(N434&gt;=0.395,1,0)</f>
        <v>0</v>
      </c>
      <c r="AJ434" s="19">
        <f>IF(P434&gt;=0.695,1,0)</f>
        <v>0</v>
      </c>
      <c r="AK434" s="19">
        <f>IF(R434&gt;=0.495,1,0)</f>
        <v>0</v>
      </c>
      <c r="AL434" s="19">
        <f>IF(S434&gt;=3,1,0)</f>
        <v>0</v>
      </c>
      <c r="AM434" s="8">
        <f>IF(OR(Y434="YES",Z434="YES",AA434="YES"),1,0)</f>
        <v>0</v>
      </c>
      <c r="AN434" s="8">
        <f>IF(OR(AB434="YES",AC434="YES"),1,0)</f>
        <v>0</v>
      </c>
      <c r="AO434" s="8">
        <f>IF(AE434&gt;=0.59,1,0)</f>
        <v>0</v>
      </c>
      <c r="AP434" s="8">
        <f>SUM(AF434:AO434)</f>
        <v>2</v>
      </c>
    </row>
    <row r="435" spans="1:42" hidden="1" x14ac:dyDescent="0.25">
      <c r="A435" s="8" t="s">
        <v>2091</v>
      </c>
      <c r="B435" s="8" t="s">
        <v>2120</v>
      </c>
      <c r="C435" s="9" t="s">
        <v>2063</v>
      </c>
      <c r="D435" s="10" t="s">
        <v>353</v>
      </c>
      <c r="E435" s="8" t="s">
        <v>354</v>
      </c>
      <c r="F435" s="11">
        <v>55</v>
      </c>
      <c r="G435" s="11">
        <v>57</v>
      </c>
      <c r="H435" s="11">
        <f>G435-F435</f>
        <v>2</v>
      </c>
      <c r="I435" s="52">
        <f>H435/F435</f>
        <v>3.6363636363636362E-2</v>
      </c>
      <c r="J435" s="11">
        <v>23</v>
      </c>
      <c r="K435" s="11">
        <v>15</v>
      </c>
      <c r="L435" s="14">
        <f>IFERROR(K435/J435,"0%")</f>
        <v>0.65217391304347827</v>
      </c>
      <c r="M435" s="8">
        <v>20</v>
      </c>
      <c r="N435" s="12">
        <f>M435/G435</f>
        <v>0.35087719298245612</v>
      </c>
      <c r="O435" s="8">
        <v>40</v>
      </c>
      <c r="P435" s="12">
        <f>O435/G435</f>
        <v>0.70175438596491224</v>
      </c>
      <c r="Q435" s="8">
        <v>22</v>
      </c>
      <c r="R435" s="12">
        <f>Q435/G435</f>
        <v>0.38596491228070173</v>
      </c>
      <c r="S435" s="8">
        <v>7</v>
      </c>
      <c r="T435" s="8">
        <v>0</v>
      </c>
      <c r="U435" s="8">
        <v>0</v>
      </c>
      <c r="V435" s="8"/>
      <c r="W435" s="8">
        <v>2</v>
      </c>
      <c r="X435" s="8">
        <v>0</v>
      </c>
      <c r="Y435" s="17">
        <f>IF(T435&gt;0,"YES",T435)</f>
        <v>0</v>
      </c>
      <c r="Z435" s="17">
        <f>IF(U435&gt;0,"YES",U435)</f>
        <v>0</v>
      </c>
      <c r="AA435" s="17">
        <f>IF(V435&gt;0,"YES",V435)</f>
        <v>0</v>
      </c>
      <c r="AB435" s="17" t="str">
        <f>IF(W435&gt;0,"YES",W435)</f>
        <v>YES</v>
      </c>
      <c r="AC435" s="17">
        <f>IF(X435&gt;0,"YES",X435)</f>
        <v>0</v>
      </c>
      <c r="AD435" s="8">
        <v>25</v>
      </c>
      <c r="AE435" s="12">
        <f>AD435/G435</f>
        <v>0.43859649122807015</v>
      </c>
      <c r="AF435" s="19">
        <f>IF(G435&gt;=35,1,0)</f>
        <v>1</v>
      </c>
      <c r="AG435" s="19">
        <f>IF(OR(I435&gt;=0.095,H435&gt;=10),1,0)</f>
        <v>0</v>
      </c>
      <c r="AH435" s="19">
        <f>IF(L435&gt;=0.495,1,0)</f>
        <v>1</v>
      </c>
      <c r="AI435" s="19">
        <f>IF(N435&gt;=0.395,1,0)</f>
        <v>0</v>
      </c>
      <c r="AJ435" s="19">
        <f>IF(P435&gt;=0.695,1,0)</f>
        <v>1</v>
      </c>
      <c r="AK435" s="19">
        <f>IF(R435&gt;=0.495,1,0)</f>
        <v>0</v>
      </c>
      <c r="AL435" s="19">
        <f>IF(S435&gt;=3,1,0)</f>
        <v>1</v>
      </c>
      <c r="AM435" s="8">
        <f>IF(OR(Y435="YES",Z435="YES",AA435="YES"),1,0)</f>
        <v>0</v>
      </c>
      <c r="AN435" s="8">
        <f>IF(OR(AB435="YES",AC435="YES"),1,0)</f>
        <v>1</v>
      </c>
      <c r="AO435" s="8">
        <f>IF(AE435&gt;=0.59,1,0)</f>
        <v>0</v>
      </c>
      <c r="AP435" s="8">
        <f>SUM(AF435:AO435)</f>
        <v>5</v>
      </c>
    </row>
    <row r="436" spans="1:42" x14ac:dyDescent="0.25">
      <c r="A436" s="8" t="s">
        <v>2091</v>
      </c>
      <c r="B436" s="8" t="s">
        <v>2120</v>
      </c>
      <c r="C436" s="9" t="s">
        <v>2024</v>
      </c>
      <c r="D436" s="10" t="s">
        <v>321</v>
      </c>
      <c r="E436" s="8" t="s">
        <v>322</v>
      </c>
      <c r="F436" s="11">
        <v>35</v>
      </c>
      <c r="G436" s="11">
        <v>42</v>
      </c>
      <c r="H436" s="11">
        <f>G436-F436</f>
        <v>7</v>
      </c>
      <c r="I436" s="52">
        <f>H436/F436</f>
        <v>0.2</v>
      </c>
      <c r="J436" s="11">
        <v>16</v>
      </c>
      <c r="K436" s="11">
        <v>6</v>
      </c>
      <c r="L436" s="14">
        <f>IFERROR(K436/J436,"0%")</f>
        <v>0.375</v>
      </c>
      <c r="M436" s="8">
        <v>13</v>
      </c>
      <c r="N436" s="12">
        <f>M436/G436</f>
        <v>0.30952380952380953</v>
      </c>
      <c r="O436" s="8">
        <v>35</v>
      </c>
      <c r="P436" s="12">
        <f>O436/G436</f>
        <v>0.83333333333333337</v>
      </c>
      <c r="Q436" s="8">
        <v>19</v>
      </c>
      <c r="R436" s="12">
        <f>Q436/G436</f>
        <v>0.45238095238095238</v>
      </c>
      <c r="S436" s="8">
        <v>10</v>
      </c>
      <c r="T436" s="8">
        <v>0</v>
      </c>
      <c r="U436" s="8">
        <v>0</v>
      </c>
      <c r="V436" s="8"/>
      <c r="W436" s="8">
        <v>1</v>
      </c>
      <c r="X436" s="8">
        <v>1</v>
      </c>
      <c r="Y436" s="17">
        <f>IF(T436&gt;0,"YES",T436)</f>
        <v>0</v>
      </c>
      <c r="Z436" s="17">
        <f>IF(U436&gt;0,"YES",U436)</f>
        <v>0</v>
      </c>
      <c r="AA436" s="17">
        <f>IF(V436&gt;0,"YES",V436)</f>
        <v>0</v>
      </c>
      <c r="AB436" s="17" t="str">
        <f>IF(W436&gt;0,"YES",W436)</f>
        <v>YES</v>
      </c>
      <c r="AC436" s="17" t="str">
        <f>IF(X436&gt;0,"YES",X436)</f>
        <v>YES</v>
      </c>
      <c r="AD436" s="8">
        <v>31</v>
      </c>
      <c r="AE436" s="12">
        <f>AD436/G436</f>
        <v>0.73809523809523814</v>
      </c>
      <c r="AF436" s="19">
        <f>IF(G436&gt;=35,1,0)</f>
        <v>1</v>
      </c>
      <c r="AG436" s="19">
        <f>IF(OR(I436&gt;=0.095,H436&gt;=10),1,0)</f>
        <v>1</v>
      </c>
      <c r="AH436" s="19">
        <f>IF(L436&gt;=0.495,1,0)</f>
        <v>0</v>
      </c>
      <c r="AI436" s="19">
        <f>IF(N436&gt;=0.395,1,0)</f>
        <v>0</v>
      </c>
      <c r="AJ436" s="19">
        <f>IF(P436&gt;=0.695,1,0)</f>
        <v>1</v>
      </c>
      <c r="AK436" s="19">
        <f>IF(R436&gt;=0.495,1,0)</f>
        <v>0</v>
      </c>
      <c r="AL436" s="19">
        <f>IF(S436&gt;=3,1,0)</f>
        <v>1</v>
      </c>
      <c r="AM436" s="8">
        <f>IF(OR(Y436="YES",Z436="YES",AA436="YES"),1,0)</f>
        <v>0</v>
      </c>
      <c r="AN436" s="8">
        <f>IF(OR(AB436="YES",AC436="YES"),1,0)</f>
        <v>1</v>
      </c>
      <c r="AO436" s="8">
        <f>IF(AE436&gt;=0.59,1,0)</f>
        <v>1</v>
      </c>
      <c r="AP436" s="8">
        <f>SUM(AF436:AO436)</f>
        <v>6</v>
      </c>
    </row>
    <row r="437" spans="1:42" x14ac:dyDescent="0.25">
      <c r="A437" s="8" t="s">
        <v>2091</v>
      </c>
      <c r="B437" s="8" t="s">
        <v>2120</v>
      </c>
      <c r="C437" s="9" t="s">
        <v>2102</v>
      </c>
      <c r="D437" s="10" t="s">
        <v>323</v>
      </c>
      <c r="E437" s="8" t="s">
        <v>324</v>
      </c>
      <c r="F437" s="11">
        <v>50</v>
      </c>
      <c r="G437" s="11">
        <v>57</v>
      </c>
      <c r="H437" s="11">
        <f>G437-F437</f>
        <v>7</v>
      </c>
      <c r="I437" s="52">
        <f>H437/F437</f>
        <v>0.14000000000000001</v>
      </c>
      <c r="J437" s="11">
        <v>17</v>
      </c>
      <c r="K437" s="11">
        <v>7</v>
      </c>
      <c r="L437" s="14">
        <f>IFERROR(K437/J437,"0%")</f>
        <v>0.41176470588235292</v>
      </c>
      <c r="M437" s="8">
        <v>33</v>
      </c>
      <c r="N437" s="12">
        <f>M437/G437</f>
        <v>0.57894736842105265</v>
      </c>
      <c r="O437" s="8">
        <v>50</v>
      </c>
      <c r="P437" s="12">
        <f>O437/G437</f>
        <v>0.8771929824561403</v>
      </c>
      <c r="Q437" s="8">
        <v>29</v>
      </c>
      <c r="R437" s="12">
        <f>Q437/G437</f>
        <v>0.50877192982456143</v>
      </c>
      <c r="S437" s="8">
        <v>16</v>
      </c>
      <c r="T437" s="8">
        <v>0</v>
      </c>
      <c r="U437" s="8">
        <v>1</v>
      </c>
      <c r="V437" s="8"/>
      <c r="W437" s="8">
        <v>1</v>
      </c>
      <c r="X437" s="8">
        <v>0</v>
      </c>
      <c r="Y437" s="17">
        <f>IF(T437&gt;0,"YES",T437)</f>
        <v>0</v>
      </c>
      <c r="Z437" s="17" t="str">
        <f>IF(U437&gt;0,"YES",U437)</f>
        <v>YES</v>
      </c>
      <c r="AA437" s="17">
        <f>IF(V437&gt;0,"YES",V437)</f>
        <v>0</v>
      </c>
      <c r="AB437" s="17" t="str">
        <f>IF(W437&gt;0,"YES",W437)</f>
        <v>YES</v>
      </c>
      <c r="AC437" s="17">
        <f>IF(X437&gt;0,"YES",X437)</f>
        <v>0</v>
      </c>
      <c r="AD437" s="8">
        <v>49</v>
      </c>
      <c r="AE437" s="12">
        <f>AD437/G437</f>
        <v>0.85964912280701755</v>
      </c>
      <c r="AF437" s="19">
        <f>IF(G437&gt;=35,1,0)</f>
        <v>1</v>
      </c>
      <c r="AG437" s="19">
        <f>IF(OR(I437&gt;=0.095,H437&gt;=10),1,0)</f>
        <v>1</v>
      </c>
      <c r="AH437" s="19">
        <f>IF(L437&gt;=0.495,1,0)</f>
        <v>0</v>
      </c>
      <c r="AI437" s="19">
        <f>IF(N437&gt;=0.395,1,0)</f>
        <v>1</v>
      </c>
      <c r="AJ437" s="19">
        <f>IF(P437&gt;=0.695,1,0)</f>
        <v>1</v>
      </c>
      <c r="AK437" s="19">
        <f>IF(R437&gt;=0.495,1,0)</f>
        <v>1</v>
      </c>
      <c r="AL437" s="19">
        <f>IF(S437&gt;=3,1,0)</f>
        <v>1</v>
      </c>
      <c r="AM437" s="8">
        <f>IF(OR(Y437="YES",Z437="YES",AA437="YES"),1,0)</f>
        <v>1</v>
      </c>
      <c r="AN437" s="8">
        <f>IF(OR(AB437="YES",AC437="YES"),1,0)</f>
        <v>1</v>
      </c>
      <c r="AO437" s="8">
        <f>IF(AE437&gt;=0.59,1,0)</f>
        <v>1</v>
      </c>
      <c r="AP437" s="8">
        <f>SUM(AF437:AO437)</f>
        <v>9</v>
      </c>
    </row>
    <row r="438" spans="1:42" x14ac:dyDescent="0.25">
      <c r="A438" s="8" t="s">
        <v>2091</v>
      </c>
      <c r="B438" s="8" t="s">
        <v>2120</v>
      </c>
      <c r="C438" s="9" t="s">
        <v>2027</v>
      </c>
      <c r="D438" s="10" t="s">
        <v>325</v>
      </c>
      <c r="E438" s="8" t="s">
        <v>326</v>
      </c>
      <c r="F438" s="11">
        <v>34</v>
      </c>
      <c r="G438" s="11">
        <v>41</v>
      </c>
      <c r="H438" s="11">
        <f>G438-F438</f>
        <v>7</v>
      </c>
      <c r="I438" s="52">
        <f>H438/F438</f>
        <v>0.20588235294117646</v>
      </c>
      <c r="J438" s="11">
        <v>14</v>
      </c>
      <c r="K438" s="11">
        <v>6</v>
      </c>
      <c r="L438" s="14">
        <f>IFERROR(K438/J438,"0%")</f>
        <v>0.42857142857142855</v>
      </c>
      <c r="M438" s="8">
        <v>13</v>
      </c>
      <c r="N438" s="12">
        <f>M438/G438</f>
        <v>0.31707317073170732</v>
      </c>
      <c r="O438" s="8">
        <v>39</v>
      </c>
      <c r="P438" s="12">
        <f>O438/G438</f>
        <v>0.95121951219512191</v>
      </c>
      <c r="Q438" s="8">
        <v>26</v>
      </c>
      <c r="R438" s="12">
        <f>Q438/G438</f>
        <v>0.63414634146341464</v>
      </c>
      <c r="S438" s="8">
        <v>8</v>
      </c>
      <c r="T438" s="8">
        <v>0</v>
      </c>
      <c r="U438" s="8">
        <v>0</v>
      </c>
      <c r="V438" s="8"/>
      <c r="W438" s="8">
        <v>1</v>
      </c>
      <c r="X438" s="8">
        <v>1</v>
      </c>
      <c r="Y438" s="17">
        <f>IF(T438&gt;0,"YES",T438)</f>
        <v>0</v>
      </c>
      <c r="Z438" s="17">
        <f>IF(U438&gt;0,"YES",U438)</f>
        <v>0</v>
      </c>
      <c r="AA438" s="17">
        <f>IF(V438&gt;0,"YES",V438)</f>
        <v>0</v>
      </c>
      <c r="AB438" s="17" t="str">
        <f>IF(W438&gt;0,"YES",W438)</f>
        <v>YES</v>
      </c>
      <c r="AC438" s="17" t="str">
        <f>IF(X438&gt;0,"YES",X438)</f>
        <v>YES</v>
      </c>
      <c r="AD438" s="8">
        <v>28</v>
      </c>
      <c r="AE438" s="12">
        <f>AD438/G438</f>
        <v>0.68292682926829273</v>
      </c>
      <c r="AF438" s="19">
        <f>IF(G438&gt;=35,1,0)</f>
        <v>1</v>
      </c>
      <c r="AG438" s="19">
        <f>IF(OR(I438&gt;=0.095,H438&gt;=10),1,0)</f>
        <v>1</v>
      </c>
      <c r="AH438" s="19">
        <f>IF(L438&gt;=0.495,1,0)</f>
        <v>0</v>
      </c>
      <c r="AI438" s="19">
        <f>IF(N438&gt;=0.395,1,0)</f>
        <v>0</v>
      </c>
      <c r="AJ438" s="19">
        <f>IF(P438&gt;=0.695,1,0)</f>
        <v>1</v>
      </c>
      <c r="AK438" s="19">
        <f>IF(R438&gt;=0.495,1,0)</f>
        <v>1</v>
      </c>
      <c r="AL438" s="19">
        <f>IF(S438&gt;=3,1,0)</f>
        <v>1</v>
      </c>
      <c r="AM438" s="8">
        <f>IF(OR(Y438="YES",Z438="YES",AA438="YES"),1,0)</f>
        <v>0</v>
      </c>
      <c r="AN438" s="8">
        <f>IF(OR(AB438="YES",AC438="YES"),1,0)</f>
        <v>1</v>
      </c>
      <c r="AO438" s="8">
        <f>IF(AE438&gt;=0.59,1,0)</f>
        <v>1</v>
      </c>
      <c r="AP438" s="8">
        <f>SUM(AF438:AO438)</f>
        <v>7</v>
      </c>
    </row>
    <row r="439" spans="1:42" x14ac:dyDescent="0.25">
      <c r="A439" s="8" t="s">
        <v>2091</v>
      </c>
      <c r="B439" s="8" t="s">
        <v>2120</v>
      </c>
      <c r="C439" s="9" t="s">
        <v>2106</v>
      </c>
      <c r="D439" s="10" t="s">
        <v>327</v>
      </c>
      <c r="E439" s="8" t="s">
        <v>328</v>
      </c>
      <c r="F439" s="11">
        <v>27</v>
      </c>
      <c r="G439" s="11">
        <v>47</v>
      </c>
      <c r="H439" s="11">
        <f>G439-F439</f>
        <v>20</v>
      </c>
      <c r="I439" s="52">
        <f>H439/F439</f>
        <v>0.7407407407407407</v>
      </c>
      <c r="J439" s="11">
        <v>10</v>
      </c>
      <c r="K439" s="11">
        <v>10</v>
      </c>
      <c r="L439" s="14">
        <f>IFERROR(K439/J439,"0%")</f>
        <v>1</v>
      </c>
      <c r="M439" s="8">
        <v>17</v>
      </c>
      <c r="N439" s="12">
        <f>M439/G439</f>
        <v>0.36170212765957449</v>
      </c>
      <c r="O439" s="8">
        <v>36</v>
      </c>
      <c r="P439" s="12">
        <f>O439/G439</f>
        <v>0.76595744680851063</v>
      </c>
      <c r="Q439" s="8">
        <v>21</v>
      </c>
      <c r="R439" s="12">
        <f>Q439/G439</f>
        <v>0.44680851063829785</v>
      </c>
      <c r="S439" s="8">
        <v>6</v>
      </c>
      <c r="T439" s="8">
        <v>0</v>
      </c>
      <c r="U439" s="8">
        <v>1</v>
      </c>
      <c r="V439" s="8"/>
      <c r="W439" s="8">
        <v>0</v>
      </c>
      <c r="X439" s="8">
        <v>0</v>
      </c>
      <c r="Y439" s="17">
        <f>IF(T439&gt;0,"YES",T439)</f>
        <v>0</v>
      </c>
      <c r="Z439" s="17" t="str">
        <f>IF(U439&gt;0,"YES",U439)</f>
        <v>YES</v>
      </c>
      <c r="AA439" s="17">
        <f>IF(V439&gt;0,"YES",V439)</f>
        <v>0</v>
      </c>
      <c r="AB439" s="17">
        <f>IF(W439&gt;0,"YES",W439)</f>
        <v>0</v>
      </c>
      <c r="AC439" s="17">
        <f>IF(X439&gt;0,"YES",X439)</f>
        <v>0</v>
      </c>
      <c r="AD439" s="8">
        <v>20</v>
      </c>
      <c r="AE439" s="12">
        <f>AD439/G439</f>
        <v>0.42553191489361702</v>
      </c>
      <c r="AF439" s="19">
        <f>IF(G439&gt;=35,1,0)</f>
        <v>1</v>
      </c>
      <c r="AG439" s="19">
        <f>IF(OR(I439&gt;=0.095,H439&gt;=10),1,0)</f>
        <v>1</v>
      </c>
      <c r="AH439" s="19">
        <f>IF(L439&gt;=0.495,1,0)</f>
        <v>1</v>
      </c>
      <c r="AI439" s="19">
        <f>IF(N439&gt;=0.395,1,0)</f>
        <v>0</v>
      </c>
      <c r="AJ439" s="19">
        <f>IF(P439&gt;=0.695,1,0)</f>
        <v>1</v>
      </c>
      <c r="AK439" s="19">
        <f>IF(R439&gt;=0.495,1,0)</f>
        <v>0</v>
      </c>
      <c r="AL439" s="19">
        <f>IF(S439&gt;=3,1,0)</f>
        <v>1</v>
      </c>
      <c r="AM439" s="8">
        <f>IF(OR(Y439="YES",Z439="YES",AA439="YES"),1,0)</f>
        <v>1</v>
      </c>
      <c r="AN439" s="8">
        <f>IF(OR(AB439="YES",AC439="YES"),1,0)</f>
        <v>0</v>
      </c>
      <c r="AO439" s="8">
        <f>IF(AE439&gt;=0.59,1,0)</f>
        <v>0</v>
      </c>
      <c r="AP439" s="8">
        <f>SUM(AF439:AO439)</f>
        <v>6</v>
      </c>
    </row>
    <row r="440" spans="1:42" x14ac:dyDescent="0.25">
      <c r="A440" s="8" t="s">
        <v>2091</v>
      </c>
      <c r="B440" s="8" t="s">
        <v>2120</v>
      </c>
      <c r="C440" s="9" t="s">
        <v>2122</v>
      </c>
      <c r="D440" s="10" t="s">
        <v>329</v>
      </c>
      <c r="E440" s="8" t="s">
        <v>330</v>
      </c>
      <c r="F440" s="11">
        <v>27</v>
      </c>
      <c r="G440" s="11">
        <v>35</v>
      </c>
      <c r="H440" s="11">
        <f>G440-F440</f>
        <v>8</v>
      </c>
      <c r="I440" s="52">
        <f>H440/F440</f>
        <v>0.29629629629629628</v>
      </c>
      <c r="J440" s="11">
        <v>9</v>
      </c>
      <c r="K440" s="11">
        <v>8</v>
      </c>
      <c r="L440" s="14">
        <f>IFERROR(K440/J440,"0%")</f>
        <v>0.88888888888888884</v>
      </c>
      <c r="M440" s="8">
        <v>18</v>
      </c>
      <c r="N440" s="12">
        <f>M440/G440</f>
        <v>0.51428571428571423</v>
      </c>
      <c r="O440" s="8">
        <v>26</v>
      </c>
      <c r="P440" s="12">
        <f>O440/G440</f>
        <v>0.74285714285714288</v>
      </c>
      <c r="Q440" s="8">
        <v>23</v>
      </c>
      <c r="R440" s="12">
        <f>Q440/G440</f>
        <v>0.65714285714285714</v>
      </c>
      <c r="S440" s="8">
        <v>6</v>
      </c>
      <c r="T440" s="8">
        <v>0</v>
      </c>
      <c r="U440" s="8">
        <v>1</v>
      </c>
      <c r="V440" s="8"/>
      <c r="W440" s="8">
        <v>0</v>
      </c>
      <c r="X440" s="8">
        <v>0</v>
      </c>
      <c r="Y440" s="17">
        <f>IF(T440&gt;0,"YES",T440)</f>
        <v>0</v>
      </c>
      <c r="Z440" s="17" t="str">
        <f>IF(U440&gt;0,"YES",U440)</f>
        <v>YES</v>
      </c>
      <c r="AA440" s="17">
        <f>IF(V440&gt;0,"YES",V440)</f>
        <v>0</v>
      </c>
      <c r="AB440" s="17">
        <f>IF(W440&gt;0,"YES",W440)</f>
        <v>0</v>
      </c>
      <c r="AC440" s="17">
        <f>IF(X440&gt;0,"YES",X440)</f>
        <v>0</v>
      </c>
      <c r="AD440" s="8">
        <v>28</v>
      </c>
      <c r="AE440" s="12">
        <f>AD440/G440</f>
        <v>0.8</v>
      </c>
      <c r="AF440" s="19">
        <f>IF(G440&gt;=35,1,0)</f>
        <v>1</v>
      </c>
      <c r="AG440" s="19">
        <f>IF(OR(I440&gt;=0.095,H440&gt;=10),1,0)</f>
        <v>1</v>
      </c>
      <c r="AH440" s="19">
        <f>IF(L440&gt;=0.495,1,0)</f>
        <v>1</v>
      </c>
      <c r="AI440" s="19">
        <f>IF(N440&gt;=0.395,1,0)</f>
        <v>1</v>
      </c>
      <c r="AJ440" s="19">
        <f>IF(P440&gt;=0.695,1,0)</f>
        <v>1</v>
      </c>
      <c r="AK440" s="19">
        <f>IF(R440&gt;=0.495,1,0)</f>
        <v>1</v>
      </c>
      <c r="AL440" s="19">
        <f>IF(S440&gt;=3,1,0)</f>
        <v>1</v>
      </c>
      <c r="AM440" s="8">
        <f>IF(OR(Y440="YES",Z440="YES",AA440="YES"),1,0)</f>
        <v>1</v>
      </c>
      <c r="AN440" s="8">
        <f>IF(OR(AB440="YES",AC440="YES"),1,0)</f>
        <v>0</v>
      </c>
      <c r="AO440" s="8">
        <f>IF(AE440&gt;=0.59,1,0)</f>
        <v>1</v>
      </c>
      <c r="AP440" s="8">
        <f>SUM(AF440:AO440)</f>
        <v>9</v>
      </c>
    </row>
    <row r="441" spans="1:42" x14ac:dyDescent="0.25">
      <c r="A441" s="8" t="s">
        <v>2091</v>
      </c>
      <c r="B441" s="8" t="s">
        <v>2120</v>
      </c>
      <c r="C441" s="9" t="s">
        <v>2081</v>
      </c>
      <c r="D441" s="10" t="s">
        <v>331</v>
      </c>
      <c r="E441" s="8" t="s">
        <v>332</v>
      </c>
      <c r="F441" s="11">
        <v>50</v>
      </c>
      <c r="G441" s="11">
        <v>59</v>
      </c>
      <c r="H441" s="11">
        <f>G441-F441</f>
        <v>9</v>
      </c>
      <c r="I441" s="52">
        <f>H441/F441</f>
        <v>0.18</v>
      </c>
      <c r="J441" s="11">
        <v>22</v>
      </c>
      <c r="K441" s="11">
        <v>10</v>
      </c>
      <c r="L441" s="14">
        <f>IFERROR(K441/J441,"0%")</f>
        <v>0.45454545454545453</v>
      </c>
      <c r="M441" s="8">
        <v>24</v>
      </c>
      <c r="N441" s="12">
        <f>M441/G441</f>
        <v>0.40677966101694918</v>
      </c>
      <c r="O441" s="8">
        <v>42</v>
      </c>
      <c r="P441" s="12">
        <f>O441/G441</f>
        <v>0.71186440677966101</v>
      </c>
      <c r="Q441" s="8">
        <v>33</v>
      </c>
      <c r="R441" s="12">
        <f>Q441/G441</f>
        <v>0.55932203389830504</v>
      </c>
      <c r="S441" s="8">
        <v>10</v>
      </c>
      <c r="T441" s="8">
        <v>0</v>
      </c>
      <c r="U441" s="8">
        <v>1</v>
      </c>
      <c r="V441" s="8"/>
      <c r="W441" s="8">
        <v>0</v>
      </c>
      <c r="X441" s="8">
        <v>1</v>
      </c>
      <c r="Y441" s="17">
        <f>IF(T441&gt;0,"YES",T441)</f>
        <v>0</v>
      </c>
      <c r="Z441" s="17" t="str">
        <f>IF(U441&gt;0,"YES",U441)</f>
        <v>YES</v>
      </c>
      <c r="AA441" s="17">
        <f>IF(V441&gt;0,"YES",V441)</f>
        <v>0</v>
      </c>
      <c r="AB441" s="17">
        <f>IF(W441&gt;0,"YES",W441)</f>
        <v>0</v>
      </c>
      <c r="AC441" s="17" t="str">
        <f>IF(X441&gt;0,"YES",X441)</f>
        <v>YES</v>
      </c>
      <c r="AD441" s="8">
        <v>37</v>
      </c>
      <c r="AE441" s="12">
        <f>AD441/G441</f>
        <v>0.6271186440677966</v>
      </c>
      <c r="AF441" s="19">
        <f>IF(G441&gt;=35,1,0)</f>
        <v>1</v>
      </c>
      <c r="AG441" s="19">
        <f>IF(OR(I441&gt;=0.095,H441&gt;=10),1,0)</f>
        <v>1</v>
      </c>
      <c r="AH441" s="19">
        <f>IF(L441&gt;=0.495,1,0)</f>
        <v>0</v>
      </c>
      <c r="AI441" s="19">
        <f>IF(N441&gt;=0.395,1,0)</f>
        <v>1</v>
      </c>
      <c r="AJ441" s="19">
        <f>IF(P441&gt;=0.695,1,0)</f>
        <v>1</v>
      </c>
      <c r="AK441" s="19">
        <f>IF(R441&gt;=0.495,1,0)</f>
        <v>1</v>
      </c>
      <c r="AL441" s="19">
        <f>IF(S441&gt;=3,1,0)</f>
        <v>1</v>
      </c>
      <c r="AM441" s="8">
        <f>IF(OR(Y441="YES",Z441="YES",AA441="YES"),1,0)</f>
        <v>1</v>
      </c>
      <c r="AN441" s="8">
        <f>IF(OR(AB441="YES",AC441="YES"),1,0)</f>
        <v>1</v>
      </c>
      <c r="AO441" s="8">
        <f>IF(AE441&gt;=0.59,1,0)</f>
        <v>1</v>
      </c>
      <c r="AP441" s="8">
        <f>SUM(AF441:AO441)</f>
        <v>9</v>
      </c>
    </row>
    <row r="442" spans="1:42" x14ac:dyDescent="0.25">
      <c r="A442" s="8" t="s">
        <v>2091</v>
      </c>
      <c r="B442" s="8" t="s">
        <v>2120</v>
      </c>
      <c r="C442" s="9" t="s">
        <v>2014</v>
      </c>
      <c r="D442" s="10" t="s">
        <v>333</v>
      </c>
      <c r="E442" s="8" t="s">
        <v>334</v>
      </c>
      <c r="F442" s="11">
        <v>24</v>
      </c>
      <c r="G442" s="11">
        <v>23</v>
      </c>
      <c r="H442" s="11">
        <f>G442-F442</f>
        <v>-1</v>
      </c>
      <c r="I442" s="52">
        <f>H442/F442</f>
        <v>-4.1666666666666664E-2</v>
      </c>
      <c r="J442" s="11">
        <v>7</v>
      </c>
      <c r="K442" s="11">
        <v>4</v>
      </c>
      <c r="L442" s="14">
        <f>IFERROR(K442/J442,"0%")</f>
        <v>0.5714285714285714</v>
      </c>
      <c r="M442" s="8">
        <v>12</v>
      </c>
      <c r="N442" s="12">
        <f>M442/G442</f>
        <v>0.52173913043478259</v>
      </c>
      <c r="O442" s="8">
        <v>20</v>
      </c>
      <c r="P442" s="12">
        <f>O442/G442</f>
        <v>0.86956521739130432</v>
      </c>
      <c r="Q442" s="8">
        <v>14</v>
      </c>
      <c r="R442" s="12">
        <f>Q442/G442</f>
        <v>0.60869565217391308</v>
      </c>
      <c r="S442" s="8">
        <v>3</v>
      </c>
      <c r="T442" s="8">
        <v>0</v>
      </c>
      <c r="U442" s="8">
        <v>0</v>
      </c>
      <c r="V442" s="8"/>
      <c r="W442" s="8">
        <v>0</v>
      </c>
      <c r="X442" s="8">
        <v>0</v>
      </c>
      <c r="Y442" s="17">
        <f>IF(T442&gt;0,"YES",T442)</f>
        <v>0</v>
      </c>
      <c r="Z442" s="17">
        <f>IF(U442&gt;0,"YES",U442)</f>
        <v>0</v>
      </c>
      <c r="AA442" s="17">
        <f>IF(V442&gt;0,"YES",V442)</f>
        <v>0</v>
      </c>
      <c r="AB442" s="17">
        <f>IF(W442&gt;0,"YES",W442)</f>
        <v>0</v>
      </c>
      <c r="AC442" s="17">
        <f>IF(X442&gt;0,"YES",X442)</f>
        <v>0</v>
      </c>
      <c r="AD442" s="8">
        <v>14</v>
      </c>
      <c r="AE442" s="12">
        <f>AD442/G442</f>
        <v>0.60869565217391308</v>
      </c>
      <c r="AF442" s="19">
        <f>IF(G442&gt;=35,1,0)</f>
        <v>0</v>
      </c>
      <c r="AG442" s="19">
        <f>IF(OR(I442&gt;=0.095,H442&gt;=10),1,0)</f>
        <v>0</v>
      </c>
      <c r="AH442" s="19">
        <f>IF(L442&gt;=0.495,1,0)</f>
        <v>1</v>
      </c>
      <c r="AI442" s="19">
        <f>IF(N442&gt;=0.395,1,0)</f>
        <v>1</v>
      </c>
      <c r="AJ442" s="19">
        <f>IF(P442&gt;=0.695,1,0)</f>
        <v>1</v>
      </c>
      <c r="AK442" s="19">
        <f>IF(R442&gt;=0.495,1,0)</f>
        <v>1</v>
      </c>
      <c r="AL442" s="19">
        <f>IF(S442&gt;=3,1,0)</f>
        <v>1</v>
      </c>
      <c r="AM442" s="8">
        <f>IF(OR(Y442="YES",Z442="YES",AA442="YES"),1,0)</f>
        <v>0</v>
      </c>
      <c r="AN442" s="8">
        <f>IF(OR(AB442="YES",AC442="YES"),1,0)</f>
        <v>0</v>
      </c>
      <c r="AO442" s="8">
        <f>IF(AE442&gt;=0.59,1,0)</f>
        <v>1</v>
      </c>
      <c r="AP442" s="8">
        <f>SUM(AF442:AO442)</f>
        <v>6</v>
      </c>
    </row>
    <row r="443" spans="1:42" x14ac:dyDescent="0.25">
      <c r="A443" s="8" t="s">
        <v>2091</v>
      </c>
      <c r="B443" s="8" t="s">
        <v>2120</v>
      </c>
      <c r="C443" s="9" t="s">
        <v>2111</v>
      </c>
      <c r="D443" s="10" t="s">
        <v>335</v>
      </c>
      <c r="E443" s="8" t="s">
        <v>336</v>
      </c>
      <c r="F443" s="11">
        <v>19</v>
      </c>
      <c r="G443" s="11">
        <v>32</v>
      </c>
      <c r="H443" s="11">
        <f>G443-F443</f>
        <v>13</v>
      </c>
      <c r="I443" s="52">
        <f>H443/F443</f>
        <v>0.68421052631578949</v>
      </c>
      <c r="J443" s="11">
        <v>7</v>
      </c>
      <c r="K443" s="11">
        <v>5</v>
      </c>
      <c r="L443" s="14">
        <f>IFERROR(K443/J443,"0%")</f>
        <v>0.7142857142857143</v>
      </c>
      <c r="M443" s="8">
        <v>11</v>
      </c>
      <c r="N443" s="12">
        <f>M443/G443</f>
        <v>0.34375</v>
      </c>
      <c r="O443" s="8">
        <v>26</v>
      </c>
      <c r="P443" s="12">
        <f>O443/G443</f>
        <v>0.8125</v>
      </c>
      <c r="Q443" s="8">
        <v>12</v>
      </c>
      <c r="R443" s="12">
        <f>Q443/G443</f>
        <v>0.375</v>
      </c>
      <c r="S443" s="8">
        <v>11</v>
      </c>
      <c r="T443" s="8">
        <v>0</v>
      </c>
      <c r="U443" s="8">
        <v>0</v>
      </c>
      <c r="V443" s="8"/>
      <c r="W443" s="8">
        <v>2</v>
      </c>
      <c r="X443" s="8">
        <v>0</v>
      </c>
      <c r="Y443" s="17">
        <f>IF(T443&gt;0,"YES",T443)</f>
        <v>0</v>
      </c>
      <c r="Z443" s="17">
        <f>IF(U443&gt;0,"YES",U443)</f>
        <v>0</v>
      </c>
      <c r="AA443" s="17">
        <f>IF(V443&gt;0,"YES",V443)</f>
        <v>0</v>
      </c>
      <c r="AB443" s="17" t="str">
        <f>IF(W443&gt;0,"YES",W443)</f>
        <v>YES</v>
      </c>
      <c r="AC443" s="17">
        <f>IF(X443&gt;0,"YES",X443)</f>
        <v>0</v>
      </c>
      <c r="AD443" s="8">
        <v>25</v>
      </c>
      <c r="AE443" s="12">
        <f>AD443/G443</f>
        <v>0.78125</v>
      </c>
      <c r="AF443" s="19">
        <f>IF(G443&gt;=35,1,0)</f>
        <v>0</v>
      </c>
      <c r="AG443" s="19">
        <f>IF(OR(I443&gt;=0.095,H443&gt;=10),1,0)</f>
        <v>1</v>
      </c>
      <c r="AH443" s="19">
        <f>IF(L443&gt;=0.495,1,0)</f>
        <v>1</v>
      </c>
      <c r="AI443" s="19">
        <f>IF(N443&gt;=0.395,1,0)</f>
        <v>0</v>
      </c>
      <c r="AJ443" s="19">
        <f>IF(P443&gt;=0.695,1,0)</f>
        <v>1</v>
      </c>
      <c r="AK443" s="19">
        <f>IF(R443&gt;=0.495,1,0)</f>
        <v>0</v>
      </c>
      <c r="AL443" s="19">
        <f>IF(S443&gt;=3,1,0)</f>
        <v>1</v>
      </c>
      <c r="AM443" s="8">
        <f>IF(OR(Y443="YES",Z443="YES",AA443="YES"),1,0)</f>
        <v>0</v>
      </c>
      <c r="AN443" s="8">
        <f>IF(OR(AB443="YES",AC443="YES"),1,0)</f>
        <v>1</v>
      </c>
      <c r="AO443" s="8">
        <f>IF(AE443&gt;=0.59,1,0)</f>
        <v>1</v>
      </c>
      <c r="AP443" s="8">
        <f>SUM(AF443:AO443)</f>
        <v>6</v>
      </c>
    </row>
    <row r="444" spans="1:42" x14ac:dyDescent="0.25">
      <c r="A444" s="8" t="s">
        <v>2091</v>
      </c>
      <c r="B444" s="8" t="s">
        <v>2120</v>
      </c>
      <c r="C444" s="9" t="s">
        <v>2015</v>
      </c>
      <c r="D444" s="10" t="s">
        <v>337</v>
      </c>
      <c r="E444" s="8" t="s">
        <v>338</v>
      </c>
      <c r="F444" s="11">
        <v>16</v>
      </c>
      <c r="G444" s="11">
        <v>19</v>
      </c>
      <c r="H444" s="11">
        <f>G444-F444</f>
        <v>3</v>
      </c>
      <c r="I444" s="52">
        <f>H444/F444</f>
        <v>0.1875</v>
      </c>
      <c r="J444" s="11">
        <v>4</v>
      </c>
      <c r="K444" s="11">
        <v>4</v>
      </c>
      <c r="L444" s="14">
        <f>IFERROR(K444/J444,"0%")</f>
        <v>1</v>
      </c>
      <c r="M444" s="8">
        <v>8</v>
      </c>
      <c r="N444" s="12">
        <f>M444/G444</f>
        <v>0.42105263157894735</v>
      </c>
      <c r="O444" s="8">
        <v>15</v>
      </c>
      <c r="P444" s="12">
        <f>O444/G444</f>
        <v>0.78947368421052633</v>
      </c>
      <c r="Q444" s="8">
        <v>12</v>
      </c>
      <c r="R444" s="12">
        <f>Q444/G444</f>
        <v>0.63157894736842102</v>
      </c>
      <c r="S444" s="8">
        <v>1</v>
      </c>
      <c r="T444" s="8">
        <v>0</v>
      </c>
      <c r="U444" s="8">
        <v>1</v>
      </c>
      <c r="V444" s="8"/>
      <c r="W444" s="8">
        <v>0</v>
      </c>
      <c r="X444" s="8">
        <v>1</v>
      </c>
      <c r="Y444" s="17">
        <f>IF(T444&gt;0,"YES",T444)</f>
        <v>0</v>
      </c>
      <c r="Z444" s="17" t="str">
        <f>IF(U444&gt;0,"YES",U444)</f>
        <v>YES</v>
      </c>
      <c r="AA444" s="17">
        <f>IF(V444&gt;0,"YES",V444)</f>
        <v>0</v>
      </c>
      <c r="AB444" s="17">
        <f>IF(W444&gt;0,"YES",W444)</f>
        <v>0</v>
      </c>
      <c r="AC444" s="17" t="str">
        <f>IF(X444&gt;0,"YES",X444)</f>
        <v>YES</v>
      </c>
      <c r="AD444" s="8">
        <v>14</v>
      </c>
      <c r="AE444" s="12">
        <f>AD444/G444</f>
        <v>0.73684210526315785</v>
      </c>
      <c r="AF444" s="19">
        <f>IF(G444&gt;=35,1,0)</f>
        <v>0</v>
      </c>
      <c r="AG444" s="19">
        <f>IF(OR(I444&gt;=0.095,H444&gt;=10),1,0)</f>
        <v>1</v>
      </c>
      <c r="AH444" s="19">
        <f>IF(L444&gt;=0.495,1,0)</f>
        <v>1</v>
      </c>
      <c r="AI444" s="19">
        <f>IF(N444&gt;=0.395,1,0)</f>
        <v>1</v>
      </c>
      <c r="AJ444" s="19">
        <f>IF(P444&gt;=0.695,1,0)</f>
        <v>1</v>
      </c>
      <c r="AK444" s="19">
        <f>IF(R444&gt;=0.495,1,0)</f>
        <v>1</v>
      </c>
      <c r="AL444" s="19">
        <f>IF(S444&gt;=3,1,0)</f>
        <v>0</v>
      </c>
      <c r="AM444" s="8">
        <f>IF(OR(Y444="YES",Z444="YES",AA444="YES"),1,0)</f>
        <v>1</v>
      </c>
      <c r="AN444" s="8">
        <f>IF(OR(AB444="YES",AC444="YES"),1,0)</f>
        <v>1</v>
      </c>
      <c r="AO444" s="8">
        <f>IF(AE444&gt;=0.59,1,0)</f>
        <v>1</v>
      </c>
      <c r="AP444" s="8">
        <f>SUM(AF444:AO444)</f>
        <v>8</v>
      </c>
    </row>
    <row r="445" spans="1:42" x14ac:dyDescent="0.25">
      <c r="A445" s="8" t="s">
        <v>2091</v>
      </c>
      <c r="B445" s="8" t="s">
        <v>2120</v>
      </c>
      <c r="C445" s="9" t="s">
        <v>2114</v>
      </c>
      <c r="D445" s="10" t="s">
        <v>339</v>
      </c>
      <c r="E445" s="8" t="s">
        <v>340</v>
      </c>
      <c r="F445" s="11">
        <v>20</v>
      </c>
      <c r="G445" s="11">
        <v>19</v>
      </c>
      <c r="H445" s="11">
        <f>G445-F445</f>
        <v>-1</v>
      </c>
      <c r="I445" s="52">
        <f>H445/F445</f>
        <v>-0.05</v>
      </c>
      <c r="J445" s="11">
        <v>11</v>
      </c>
      <c r="K445" s="11">
        <v>6</v>
      </c>
      <c r="L445" s="14">
        <f>IFERROR(K445/J445,"0%")</f>
        <v>0.54545454545454541</v>
      </c>
      <c r="M445" s="8">
        <v>9</v>
      </c>
      <c r="N445" s="12">
        <f>M445/G445</f>
        <v>0.47368421052631576</v>
      </c>
      <c r="O445" s="8">
        <v>17</v>
      </c>
      <c r="P445" s="12">
        <f>O445/G445</f>
        <v>0.89473684210526316</v>
      </c>
      <c r="Q445" s="8">
        <v>12</v>
      </c>
      <c r="R445" s="12">
        <f>Q445/G445</f>
        <v>0.63157894736842102</v>
      </c>
      <c r="S445" s="8">
        <v>3</v>
      </c>
      <c r="T445" s="8">
        <v>0</v>
      </c>
      <c r="U445" s="8">
        <v>0</v>
      </c>
      <c r="V445" s="8"/>
      <c r="W445" s="8">
        <v>1</v>
      </c>
      <c r="X445" s="8">
        <v>0</v>
      </c>
      <c r="Y445" s="17">
        <f>IF(T445&gt;0,"YES",T445)</f>
        <v>0</v>
      </c>
      <c r="Z445" s="17">
        <f>IF(U445&gt;0,"YES",U445)</f>
        <v>0</v>
      </c>
      <c r="AA445" s="17">
        <f>IF(V445&gt;0,"YES",V445)</f>
        <v>0</v>
      </c>
      <c r="AB445" s="17" t="str">
        <f>IF(W445&gt;0,"YES",W445)</f>
        <v>YES</v>
      </c>
      <c r="AC445" s="17">
        <f>IF(X445&gt;0,"YES",X445)</f>
        <v>0</v>
      </c>
      <c r="AD445" s="8">
        <v>13</v>
      </c>
      <c r="AE445" s="12">
        <f>AD445/G445</f>
        <v>0.68421052631578949</v>
      </c>
      <c r="AF445" s="19">
        <f>IF(G445&gt;=35,1,0)</f>
        <v>0</v>
      </c>
      <c r="AG445" s="19">
        <f>IF(OR(I445&gt;=0.095,H445&gt;=10),1,0)</f>
        <v>0</v>
      </c>
      <c r="AH445" s="19">
        <f>IF(L445&gt;=0.495,1,0)</f>
        <v>1</v>
      </c>
      <c r="AI445" s="19">
        <f>IF(N445&gt;=0.395,1,0)</f>
        <v>1</v>
      </c>
      <c r="AJ445" s="19">
        <f>IF(P445&gt;=0.695,1,0)</f>
        <v>1</v>
      </c>
      <c r="AK445" s="19">
        <f>IF(R445&gt;=0.495,1,0)</f>
        <v>1</v>
      </c>
      <c r="AL445" s="19">
        <f>IF(S445&gt;=3,1,0)</f>
        <v>1</v>
      </c>
      <c r="AM445" s="8">
        <f>IF(OR(Y445="YES",Z445="YES",AA445="YES"),1,0)</f>
        <v>0</v>
      </c>
      <c r="AN445" s="8">
        <f>IF(OR(AB445="YES",AC445="YES"),1,0)</f>
        <v>1</v>
      </c>
      <c r="AO445" s="8">
        <f>IF(AE445&gt;=0.59,1,0)</f>
        <v>1</v>
      </c>
      <c r="AP445" s="8">
        <f>SUM(AF445:AO445)</f>
        <v>7</v>
      </c>
    </row>
    <row r="446" spans="1:42" x14ac:dyDescent="0.25">
      <c r="A446" s="8" t="s">
        <v>2091</v>
      </c>
      <c r="B446" s="8" t="s">
        <v>2120</v>
      </c>
      <c r="C446" s="9" t="s">
        <v>2123</v>
      </c>
      <c r="D446" s="10" t="s">
        <v>341</v>
      </c>
      <c r="E446" s="8" t="s">
        <v>342</v>
      </c>
      <c r="F446" s="11">
        <v>36</v>
      </c>
      <c r="G446" s="11">
        <v>41</v>
      </c>
      <c r="H446" s="11">
        <f>G446-F446</f>
        <v>5</v>
      </c>
      <c r="I446" s="52">
        <f>H446/F446</f>
        <v>0.1388888888888889</v>
      </c>
      <c r="J446" s="11">
        <v>19</v>
      </c>
      <c r="K446" s="11">
        <v>12</v>
      </c>
      <c r="L446" s="14">
        <f>IFERROR(K446/J446,"0%")</f>
        <v>0.63157894736842102</v>
      </c>
      <c r="M446" s="8">
        <v>23</v>
      </c>
      <c r="N446" s="12">
        <f>M446/G446</f>
        <v>0.56097560975609762</v>
      </c>
      <c r="O446" s="8">
        <v>36</v>
      </c>
      <c r="P446" s="12">
        <f>O446/G446</f>
        <v>0.87804878048780488</v>
      </c>
      <c r="Q446" s="8">
        <v>23</v>
      </c>
      <c r="R446" s="12">
        <f>Q446/G446</f>
        <v>0.56097560975609762</v>
      </c>
      <c r="S446" s="8">
        <v>12</v>
      </c>
      <c r="T446" s="8">
        <v>0</v>
      </c>
      <c r="U446" s="8">
        <v>1</v>
      </c>
      <c r="V446" s="8"/>
      <c r="W446" s="8">
        <v>1</v>
      </c>
      <c r="X446" s="8">
        <v>0</v>
      </c>
      <c r="Y446" s="17">
        <f>IF(T446&gt;0,"YES",T446)</f>
        <v>0</v>
      </c>
      <c r="Z446" s="17" t="str">
        <f>IF(U446&gt;0,"YES",U446)</f>
        <v>YES</v>
      </c>
      <c r="AA446" s="17">
        <f>IF(V446&gt;0,"YES",V446)</f>
        <v>0</v>
      </c>
      <c r="AB446" s="17" t="str">
        <f>IF(W446&gt;0,"YES",W446)</f>
        <v>YES</v>
      </c>
      <c r="AC446" s="17">
        <f>IF(X446&gt;0,"YES",X446)</f>
        <v>0</v>
      </c>
      <c r="AD446" s="8">
        <v>25</v>
      </c>
      <c r="AE446" s="12">
        <f>AD446/G446</f>
        <v>0.6097560975609756</v>
      </c>
      <c r="AF446" s="19">
        <f>IF(G446&gt;=35,1,0)</f>
        <v>1</v>
      </c>
      <c r="AG446" s="19">
        <f>IF(OR(I446&gt;=0.095,H446&gt;=10),1,0)</f>
        <v>1</v>
      </c>
      <c r="AH446" s="19">
        <f>IF(L446&gt;=0.495,1,0)</f>
        <v>1</v>
      </c>
      <c r="AI446" s="19">
        <f>IF(N446&gt;=0.395,1,0)</f>
        <v>1</v>
      </c>
      <c r="AJ446" s="19">
        <f>IF(P446&gt;=0.695,1,0)</f>
        <v>1</v>
      </c>
      <c r="AK446" s="19">
        <f>IF(R446&gt;=0.495,1,0)</f>
        <v>1</v>
      </c>
      <c r="AL446" s="19">
        <f>IF(S446&gt;=3,1,0)</f>
        <v>1</v>
      </c>
      <c r="AM446" s="8">
        <f>IF(OR(Y446="YES",Z446="YES",AA446="YES"),1,0)</f>
        <v>1</v>
      </c>
      <c r="AN446" s="8">
        <f>IF(OR(AB446="YES",AC446="YES"),1,0)</f>
        <v>1</v>
      </c>
      <c r="AO446" s="8">
        <f>IF(AE446&gt;=0.59,1,0)</f>
        <v>1</v>
      </c>
      <c r="AP446" s="8">
        <f>SUM(AF446:AO446)</f>
        <v>10</v>
      </c>
    </row>
    <row r="447" spans="1:42" x14ac:dyDescent="0.25">
      <c r="A447" s="8" t="s">
        <v>2091</v>
      </c>
      <c r="B447" s="8" t="s">
        <v>2120</v>
      </c>
      <c r="C447" s="9" t="s">
        <v>2124</v>
      </c>
      <c r="D447" s="10" t="s">
        <v>343</v>
      </c>
      <c r="E447" s="8" t="s">
        <v>344</v>
      </c>
      <c r="F447" s="11">
        <v>25</v>
      </c>
      <c r="G447" s="11">
        <v>28</v>
      </c>
      <c r="H447" s="11">
        <f>G447-F447</f>
        <v>3</v>
      </c>
      <c r="I447" s="52">
        <f>H447/F447</f>
        <v>0.12</v>
      </c>
      <c r="J447" s="11">
        <v>13</v>
      </c>
      <c r="K447" s="11">
        <v>8</v>
      </c>
      <c r="L447" s="14">
        <f>IFERROR(K447/J447,"0%")</f>
        <v>0.61538461538461542</v>
      </c>
      <c r="M447" s="8">
        <v>16</v>
      </c>
      <c r="N447" s="12">
        <f>M447/G447</f>
        <v>0.5714285714285714</v>
      </c>
      <c r="O447" s="8">
        <v>21</v>
      </c>
      <c r="P447" s="12">
        <f>O447/G447</f>
        <v>0.75</v>
      </c>
      <c r="Q447" s="8">
        <v>15</v>
      </c>
      <c r="R447" s="12">
        <f>Q447/G447</f>
        <v>0.5357142857142857</v>
      </c>
      <c r="S447" s="8">
        <v>3</v>
      </c>
      <c r="T447" s="8">
        <v>0</v>
      </c>
      <c r="U447" s="8">
        <v>0</v>
      </c>
      <c r="V447" s="8"/>
      <c r="W447" s="8">
        <v>0</v>
      </c>
      <c r="X447" s="8">
        <v>0</v>
      </c>
      <c r="Y447" s="17">
        <f>IF(T447&gt;0,"YES",T447)</f>
        <v>0</v>
      </c>
      <c r="Z447" s="17">
        <f>IF(U447&gt;0,"YES",U447)</f>
        <v>0</v>
      </c>
      <c r="AA447" s="17">
        <f>IF(V447&gt;0,"YES",V447)</f>
        <v>0</v>
      </c>
      <c r="AB447" s="17">
        <f>IF(W447&gt;0,"YES",W447)</f>
        <v>0</v>
      </c>
      <c r="AC447" s="17">
        <f>IF(X447&gt;0,"YES",X447)</f>
        <v>0</v>
      </c>
      <c r="AD447" s="8">
        <v>20</v>
      </c>
      <c r="AE447" s="12">
        <f>AD447/G447</f>
        <v>0.7142857142857143</v>
      </c>
      <c r="AF447" s="19">
        <f>IF(G447&gt;=35,1,0)</f>
        <v>0</v>
      </c>
      <c r="AG447" s="19">
        <f>IF(OR(I447&gt;=0.095,H447&gt;=10),1,0)</f>
        <v>1</v>
      </c>
      <c r="AH447" s="19">
        <f>IF(L447&gt;=0.495,1,0)</f>
        <v>1</v>
      </c>
      <c r="AI447" s="19">
        <f>IF(N447&gt;=0.395,1,0)</f>
        <v>1</v>
      </c>
      <c r="AJ447" s="19">
        <f>IF(P447&gt;=0.695,1,0)</f>
        <v>1</v>
      </c>
      <c r="AK447" s="19">
        <f>IF(R447&gt;=0.495,1,0)</f>
        <v>1</v>
      </c>
      <c r="AL447" s="19">
        <f>IF(S447&gt;=3,1,0)</f>
        <v>1</v>
      </c>
      <c r="AM447" s="8">
        <f>IF(OR(Y447="YES",Z447="YES",AA447="YES"),1,0)</f>
        <v>0</v>
      </c>
      <c r="AN447" s="8">
        <f>IF(OR(AB447="YES",AC447="YES"),1,0)</f>
        <v>0</v>
      </c>
      <c r="AO447" s="8">
        <f>IF(AE447&gt;=0.59,1,0)</f>
        <v>1</v>
      </c>
      <c r="AP447" s="8">
        <f>SUM(AF447:AO447)</f>
        <v>7</v>
      </c>
    </row>
    <row r="448" spans="1:42" x14ac:dyDescent="0.25">
      <c r="A448" s="8" t="s">
        <v>2091</v>
      </c>
      <c r="B448" s="8" t="s">
        <v>2120</v>
      </c>
      <c r="C448" s="9" t="s">
        <v>2125</v>
      </c>
      <c r="D448" s="10" t="s">
        <v>345</v>
      </c>
      <c r="E448" s="8" t="s">
        <v>346</v>
      </c>
      <c r="F448" s="11">
        <v>45</v>
      </c>
      <c r="G448" s="11">
        <v>64</v>
      </c>
      <c r="H448" s="11">
        <f>G448-F448</f>
        <v>19</v>
      </c>
      <c r="I448" s="52">
        <f>H448/F448</f>
        <v>0.42222222222222222</v>
      </c>
      <c r="J448" s="11">
        <v>21</v>
      </c>
      <c r="K448" s="11">
        <v>16</v>
      </c>
      <c r="L448" s="14">
        <f>IFERROR(K448/J448,"0%")</f>
        <v>0.76190476190476186</v>
      </c>
      <c r="M448" s="8">
        <v>27</v>
      </c>
      <c r="N448" s="12">
        <f>M448/G448</f>
        <v>0.421875</v>
      </c>
      <c r="O448" s="8">
        <v>52</v>
      </c>
      <c r="P448" s="12">
        <f>O448/G448</f>
        <v>0.8125</v>
      </c>
      <c r="Q448" s="8">
        <v>37</v>
      </c>
      <c r="R448" s="12">
        <f>Q448/G448</f>
        <v>0.578125</v>
      </c>
      <c r="S448" s="8">
        <v>9</v>
      </c>
      <c r="T448" s="8">
        <v>0</v>
      </c>
      <c r="U448" s="8">
        <v>1</v>
      </c>
      <c r="V448" s="8"/>
      <c r="W448" s="8">
        <v>0</v>
      </c>
      <c r="X448" s="8">
        <v>0</v>
      </c>
      <c r="Y448" s="17">
        <f>IF(T448&gt;0,"YES",T448)</f>
        <v>0</v>
      </c>
      <c r="Z448" s="17" t="str">
        <f>IF(U448&gt;0,"YES",U448)</f>
        <v>YES</v>
      </c>
      <c r="AA448" s="17">
        <f>IF(V448&gt;0,"YES",V448)</f>
        <v>0</v>
      </c>
      <c r="AB448" s="17">
        <f>IF(W448&gt;0,"YES",W448)</f>
        <v>0</v>
      </c>
      <c r="AC448" s="17">
        <f>IF(X448&gt;0,"YES",X448)</f>
        <v>0</v>
      </c>
      <c r="AD448" s="8">
        <v>49</v>
      </c>
      <c r="AE448" s="12">
        <f>AD448/G448</f>
        <v>0.765625</v>
      </c>
      <c r="AF448" s="19">
        <f>IF(G448&gt;=35,1,0)</f>
        <v>1</v>
      </c>
      <c r="AG448" s="19">
        <f>IF(OR(I448&gt;=0.095,H448&gt;=10),1,0)</f>
        <v>1</v>
      </c>
      <c r="AH448" s="19">
        <f>IF(L448&gt;=0.495,1,0)</f>
        <v>1</v>
      </c>
      <c r="AI448" s="19">
        <f>IF(N448&gt;=0.395,1,0)</f>
        <v>1</v>
      </c>
      <c r="AJ448" s="19">
        <f>IF(P448&gt;=0.695,1,0)</f>
        <v>1</v>
      </c>
      <c r="AK448" s="19">
        <f>IF(R448&gt;=0.495,1,0)</f>
        <v>1</v>
      </c>
      <c r="AL448" s="19">
        <f>IF(S448&gt;=3,1,0)</f>
        <v>1</v>
      </c>
      <c r="AM448" s="8">
        <f>IF(OR(Y448="YES",Z448="YES",AA448="YES"),1,0)</f>
        <v>1</v>
      </c>
      <c r="AN448" s="8">
        <f>IF(OR(AB448="YES",AC448="YES"),1,0)</f>
        <v>0</v>
      </c>
      <c r="AO448" s="8">
        <f>IF(AE448&gt;=0.59,1,0)</f>
        <v>1</v>
      </c>
      <c r="AP448" s="8">
        <f>SUM(AF448:AO448)</f>
        <v>9</v>
      </c>
    </row>
    <row r="449" spans="1:42" x14ac:dyDescent="0.25">
      <c r="A449" s="8" t="s">
        <v>2091</v>
      </c>
      <c r="B449" s="8" t="s">
        <v>2120</v>
      </c>
      <c r="C449" s="9" t="s">
        <v>2127</v>
      </c>
      <c r="D449" s="10" t="s">
        <v>347</v>
      </c>
      <c r="E449" s="8" t="s">
        <v>348</v>
      </c>
      <c r="F449" s="11">
        <v>16</v>
      </c>
      <c r="G449" s="11">
        <v>28</v>
      </c>
      <c r="H449" s="11">
        <f>G449-F449</f>
        <v>12</v>
      </c>
      <c r="I449" s="52">
        <f>H449/F449</f>
        <v>0.75</v>
      </c>
      <c r="J449" s="11">
        <v>8</v>
      </c>
      <c r="K449" s="11">
        <v>5</v>
      </c>
      <c r="L449" s="14">
        <f>IFERROR(K449/J449,"0%")</f>
        <v>0.625</v>
      </c>
      <c r="M449" s="8">
        <v>15</v>
      </c>
      <c r="N449" s="12">
        <f>M449/G449</f>
        <v>0.5357142857142857</v>
      </c>
      <c r="O449" s="8">
        <v>20</v>
      </c>
      <c r="P449" s="12">
        <f>O449/G449</f>
        <v>0.7142857142857143</v>
      </c>
      <c r="Q449" s="8">
        <v>20</v>
      </c>
      <c r="R449" s="12">
        <f>Q449/G449</f>
        <v>0.7142857142857143</v>
      </c>
      <c r="S449" s="8">
        <v>7</v>
      </c>
      <c r="T449" s="8">
        <v>1</v>
      </c>
      <c r="U449" s="8">
        <v>1</v>
      </c>
      <c r="V449" s="8">
        <v>1</v>
      </c>
      <c r="W449" s="8">
        <v>3</v>
      </c>
      <c r="X449" s="8">
        <v>1</v>
      </c>
      <c r="Y449" s="17" t="str">
        <f>IF(T449&gt;0,"YES",T449)</f>
        <v>YES</v>
      </c>
      <c r="Z449" s="17" t="str">
        <f>IF(U449&gt;0,"YES",U449)</f>
        <v>YES</v>
      </c>
      <c r="AA449" s="17" t="str">
        <f>IF(V449&gt;0,"YES",V449)</f>
        <v>YES</v>
      </c>
      <c r="AB449" s="17" t="str">
        <f>IF(W449&gt;0,"YES",W449)</f>
        <v>YES</v>
      </c>
      <c r="AC449" s="17" t="str">
        <f>IF(X449&gt;0,"YES",X449)</f>
        <v>YES</v>
      </c>
      <c r="AD449" s="8">
        <v>22</v>
      </c>
      <c r="AE449" s="12">
        <f>AD449/G449</f>
        <v>0.7857142857142857</v>
      </c>
      <c r="AF449" s="19">
        <f>IF(G449&gt;=35,1,0)</f>
        <v>0</v>
      </c>
      <c r="AG449" s="19">
        <f>IF(OR(I449&gt;=0.095,H449&gt;=10),1,0)</f>
        <v>1</v>
      </c>
      <c r="AH449" s="19">
        <f>IF(L449&gt;=0.495,1,0)</f>
        <v>1</v>
      </c>
      <c r="AI449" s="19">
        <f>IF(N449&gt;=0.395,1,0)</f>
        <v>1</v>
      </c>
      <c r="AJ449" s="19">
        <f>IF(P449&gt;=0.695,1,0)</f>
        <v>1</v>
      </c>
      <c r="AK449" s="19">
        <f>IF(R449&gt;=0.495,1,0)</f>
        <v>1</v>
      </c>
      <c r="AL449" s="19">
        <f>IF(S449&gt;=3,1,0)</f>
        <v>1</v>
      </c>
      <c r="AM449" s="8">
        <f>IF(OR(Y449="YES",Z449="YES",AA449="YES"),1,0)</f>
        <v>1</v>
      </c>
      <c r="AN449" s="8">
        <f>IF(OR(AB449="YES",AC449="YES"),1,0)</f>
        <v>1</v>
      </c>
      <c r="AO449" s="8">
        <f>IF(AE449&gt;=0.59,1,0)</f>
        <v>1</v>
      </c>
      <c r="AP449" s="8">
        <f>SUM(AF449:AO449)</f>
        <v>9</v>
      </c>
    </row>
    <row r="450" spans="1:42" x14ac:dyDescent="0.25">
      <c r="A450" s="8" t="s">
        <v>2091</v>
      </c>
      <c r="B450" s="8" t="s">
        <v>2120</v>
      </c>
      <c r="C450" s="9" t="s">
        <v>1992</v>
      </c>
      <c r="D450" s="10" t="s">
        <v>349</v>
      </c>
      <c r="E450" s="8" t="s">
        <v>350</v>
      </c>
      <c r="F450" s="11">
        <v>33</v>
      </c>
      <c r="G450" s="11">
        <v>40</v>
      </c>
      <c r="H450" s="11">
        <f>G450-F450</f>
        <v>7</v>
      </c>
      <c r="I450" s="52">
        <f>H450/F450</f>
        <v>0.21212121212121213</v>
      </c>
      <c r="J450" s="11">
        <v>19</v>
      </c>
      <c r="K450" s="11">
        <v>12</v>
      </c>
      <c r="L450" s="14">
        <f>IFERROR(K450/J450,"0%")</f>
        <v>0.63157894736842102</v>
      </c>
      <c r="M450" s="8">
        <v>13</v>
      </c>
      <c r="N450" s="12">
        <f>M450/G450</f>
        <v>0.32500000000000001</v>
      </c>
      <c r="O450" s="8">
        <v>32</v>
      </c>
      <c r="P450" s="12">
        <f>O450/G450</f>
        <v>0.8</v>
      </c>
      <c r="Q450" s="8">
        <v>14</v>
      </c>
      <c r="R450" s="12">
        <f>Q450/G450</f>
        <v>0.35</v>
      </c>
      <c r="S450" s="8">
        <v>4</v>
      </c>
      <c r="T450" s="8">
        <v>0</v>
      </c>
      <c r="U450" s="8">
        <v>0</v>
      </c>
      <c r="V450" s="8"/>
      <c r="W450" s="8">
        <v>1</v>
      </c>
      <c r="X450" s="8">
        <v>0</v>
      </c>
      <c r="Y450" s="17">
        <f>IF(T450&gt;0,"YES",T450)</f>
        <v>0</v>
      </c>
      <c r="Z450" s="17">
        <f>IF(U450&gt;0,"YES",U450)</f>
        <v>0</v>
      </c>
      <c r="AA450" s="17">
        <f>IF(V450&gt;0,"YES",V450)</f>
        <v>0</v>
      </c>
      <c r="AB450" s="17" t="str">
        <f>IF(W450&gt;0,"YES",W450)</f>
        <v>YES</v>
      </c>
      <c r="AC450" s="17">
        <f>IF(X450&gt;0,"YES",X450)</f>
        <v>0</v>
      </c>
      <c r="AD450" s="8">
        <v>21</v>
      </c>
      <c r="AE450" s="12">
        <f>AD450/G450</f>
        <v>0.52500000000000002</v>
      </c>
      <c r="AF450" s="19">
        <f>IF(G450&gt;=35,1,0)</f>
        <v>1</v>
      </c>
      <c r="AG450" s="19">
        <f>IF(OR(I450&gt;=0.095,H450&gt;=10),1,0)</f>
        <v>1</v>
      </c>
      <c r="AH450" s="19">
        <f>IF(L450&gt;=0.495,1,0)</f>
        <v>1</v>
      </c>
      <c r="AI450" s="19">
        <f>IF(N450&gt;=0.395,1,0)</f>
        <v>0</v>
      </c>
      <c r="AJ450" s="19">
        <f>IF(P450&gt;=0.695,1,0)</f>
        <v>1</v>
      </c>
      <c r="AK450" s="19">
        <f>IF(R450&gt;=0.495,1,0)</f>
        <v>0</v>
      </c>
      <c r="AL450" s="19">
        <f>IF(S450&gt;=3,1,0)</f>
        <v>1</v>
      </c>
      <c r="AM450" s="8">
        <f>IF(OR(Y450="YES",Z450="YES",AA450="YES"),1,0)</f>
        <v>0</v>
      </c>
      <c r="AN450" s="8">
        <f>IF(OR(AB450="YES",AC450="YES"),1,0)</f>
        <v>1</v>
      </c>
      <c r="AO450" s="8">
        <f>IF(AE450&gt;=0.59,1,0)</f>
        <v>0</v>
      </c>
      <c r="AP450" s="8">
        <f>SUM(AF450:AO450)</f>
        <v>6</v>
      </c>
    </row>
    <row r="451" spans="1:42" x14ac:dyDescent="0.25">
      <c r="A451" s="8" t="s">
        <v>2091</v>
      </c>
      <c r="B451" s="8" t="s">
        <v>2120</v>
      </c>
      <c r="C451" s="9" t="s">
        <v>2129</v>
      </c>
      <c r="D451" s="10" t="s">
        <v>355</v>
      </c>
      <c r="E451" s="8" t="s">
        <v>356</v>
      </c>
      <c r="F451" s="11">
        <v>32</v>
      </c>
      <c r="G451" s="11">
        <v>32</v>
      </c>
      <c r="H451" s="11">
        <f>G451-F451</f>
        <v>0</v>
      </c>
      <c r="I451" s="52">
        <f>H451/F451</f>
        <v>0</v>
      </c>
      <c r="J451" s="11">
        <v>10</v>
      </c>
      <c r="K451" s="11">
        <v>7</v>
      </c>
      <c r="L451" s="14">
        <f>IFERROR(K451/J451,"0%")</f>
        <v>0.7</v>
      </c>
      <c r="M451" s="8">
        <v>14</v>
      </c>
      <c r="N451" s="12">
        <f>M451/G451</f>
        <v>0.4375</v>
      </c>
      <c r="O451" s="8">
        <v>27</v>
      </c>
      <c r="P451" s="12">
        <f>O451/G451</f>
        <v>0.84375</v>
      </c>
      <c r="Q451" s="8">
        <v>14</v>
      </c>
      <c r="R451" s="12">
        <f>Q451/G451</f>
        <v>0.4375</v>
      </c>
      <c r="S451" s="8">
        <v>5</v>
      </c>
      <c r="T451" s="8">
        <v>0</v>
      </c>
      <c r="U451" s="8">
        <v>1</v>
      </c>
      <c r="V451" s="8"/>
      <c r="W451" s="8">
        <v>0</v>
      </c>
      <c r="X451" s="8">
        <v>0</v>
      </c>
      <c r="Y451" s="17">
        <f>IF(T451&gt;0,"YES",T451)</f>
        <v>0</v>
      </c>
      <c r="Z451" s="17" t="str">
        <f>IF(U451&gt;0,"YES",U451)</f>
        <v>YES</v>
      </c>
      <c r="AA451" s="17">
        <f>IF(V451&gt;0,"YES",V451)</f>
        <v>0</v>
      </c>
      <c r="AB451" s="17">
        <f>IF(W451&gt;0,"YES",W451)</f>
        <v>0</v>
      </c>
      <c r="AC451" s="17">
        <f>IF(X451&gt;0,"YES",X451)</f>
        <v>0</v>
      </c>
      <c r="AD451" s="8">
        <v>22</v>
      </c>
      <c r="AE451" s="12">
        <f>AD451/G451</f>
        <v>0.6875</v>
      </c>
      <c r="AF451" s="19">
        <f>IF(G451&gt;=35,1,0)</f>
        <v>0</v>
      </c>
      <c r="AG451" s="19">
        <f>IF(OR(I451&gt;=0.095,H451&gt;=10),1,0)</f>
        <v>0</v>
      </c>
      <c r="AH451" s="19">
        <f>IF(L451&gt;=0.495,1,0)</f>
        <v>1</v>
      </c>
      <c r="AI451" s="19">
        <f>IF(N451&gt;=0.395,1,0)</f>
        <v>1</v>
      </c>
      <c r="AJ451" s="19">
        <f>IF(P451&gt;=0.695,1,0)</f>
        <v>1</v>
      </c>
      <c r="AK451" s="19">
        <f>IF(R451&gt;=0.495,1,0)</f>
        <v>0</v>
      </c>
      <c r="AL451" s="19">
        <f>IF(S451&gt;=3,1,0)</f>
        <v>1</v>
      </c>
      <c r="AM451" s="8">
        <f>IF(OR(Y451="YES",Z451="YES",AA451="YES"),1,0)</f>
        <v>1</v>
      </c>
      <c r="AN451" s="8">
        <f>IF(OR(AB451="YES",AC451="YES"),1,0)</f>
        <v>0</v>
      </c>
      <c r="AO451" s="8">
        <f>IF(AE451&gt;=0.59,1,0)</f>
        <v>1</v>
      </c>
      <c r="AP451" s="8">
        <f>SUM(AF451:AO451)</f>
        <v>6</v>
      </c>
    </row>
    <row r="452" spans="1:42" x14ac:dyDescent="0.25">
      <c r="A452" s="8" t="s">
        <v>2091</v>
      </c>
      <c r="B452" s="8" t="s">
        <v>2120</v>
      </c>
      <c r="C452" s="9" t="s">
        <v>2085</v>
      </c>
      <c r="D452" s="10" t="s">
        <v>357</v>
      </c>
      <c r="E452" s="8" t="s">
        <v>358</v>
      </c>
      <c r="F452" s="11">
        <v>16</v>
      </c>
      <c r="G452" s="11">
        <v>21</v>
      </c>
      <c r="H452" s="11">
        <f>G452-F452</f>
        <v>5</v>
      </c>
      <c r="I452" s="52">
        <f>H452/F452</f>
        <v>0.3125</v>
      </c>
      <c r="J452" s="11">
        <v>9</v>
      </c>
      <c r="K452" s="11">
        <v>8</v>
      </c>
      <c r="L452" s="14">
        <f>IFERROR(K452/J452,"0%")</f>
        <v>0.88888888888888884</v>
      </c>
      <c r="M452" s="8">
        <v>13</v>
      </c>
      <c r="N452" s="12">
        <f>M452/G452</f>
        <v>0.61904761904761907</v>
      </c>
      <c r="O452" s="8">
        <v>16</v>
      </c>
      <c r="P452" s="12">
        <f>O452/G452</f>
        <v>0.76190476190476186</v>
      </c>
      <c r="Q452" s="8">
        <v>13</v>
      </c>
      <c r="R452" s="12">
        <f>Q452/G452</f>
        <v>0.61904761904761907</v>
      </c>
      <c r="S452" s="8">
        <v>8</v>
      </c>
      <c r="T452" s="8">
        <v>0</v>
      </c>
      <c r="U452" s="8">
        <v>0</v>
      </c>
      <c r="V452" s="8"/>
      <c r="W452" s="8">
        <v>0</v>
      </c>
      <c r="X452" s="8">
        <v>0</v>
      </c>
      <c r="Y452" s="17">
        <f>IF(T452&gt;0,"YES",T452)</f>
        <v>0</v>
      </c>
      <c r="Z452" s="17">
        <f>IF(U452&gt;0,"YES",U452)</f>
        <v>0</v>
      </c>
      <c r="AA452" s="17">
        <f>IF(V452&gt;0,"YES",V452)</f>
        <v>0</v>
      </c>
      <c r="AB452" s="17">
        <f>IF(W452&gt;0,"YES",W452)</f>
        <v>0</v>
      </c>
      <c r="AC452" s="17">
        <f>IF(X452&gt;0,"YES",X452)</f>
        <v>0</v>
      </c>
      <c r="AD452" s="8">
        <v>10</v>
      </c>
      <c r="AE452" s="12">
        <f>AD452/G452</f>
        <v>0.47619047619047616</v>
      </c>
      <c r="AF452" s="19">
        <f>IF(G452&gt;=35,1,0)</f>
        <v>0</v>
      </c>
      <c r="AG452" s="19">
        <f>IF(OR(I452&gt;=0.095,H452&gt;=10),1,0)</f>
        <v>1</v>
      </c>
      <c r="AH452" s="19">
        <f>IF(L452&gt;=0.495,1,0)</f>
        <v>1</v>
      </c>
      <c r="AI452" s="19">
        <f>IF(N452&gt;=0.395,1,0)</f>
        <v>1</v>
      </c>
      <c r="AJ452" s="19">
        <f>IF(P452&gt;=0.695,1,0)</f>
        <v>1</v>
      </c>
      <c r="AK452" s="19">
        <f>IF(R452&gt;=0.495,1,0)</f>
        <v>1</v>
      </c>
      <c r="AL452" s="19">
        <f>IF(S452&gt;=3,1,0)</f>
        <v>1</v>
      </c>
      <c r="AM452" s="8">
        <f>IF(OR(Y452="YES",Z452="YES",AA452="YES"),1,0)</f>
        <v>0</v>
      </c>
      <c r="AN452" s="8">
        <f>IF(OR(AB452="YES",AC452="YES"),1,0)</f>
        <v>0</v>
      </c>
      <c r="AO452" s="8">
        <f>IF(AE452&gt;=0.59,1,0)</f>
        <v>0</v>
      </c>
      <c r="AP452" s="8">
        <f>SUM(AF452:AO452)</f>
        <v>6</v>
      </c>
    </row>
    <row r="453" spans="1:42" x14ac:dyDescent="0.25">
      <c r="A453" s="8" t="s">
        <v>2091</v>
      </c>
      <c r="B453" s="8" t="s">
        <v>2120</v>
      </c>
      <c r="C453" s="9" t="s">
        <v>2130</v>
      </c>
      <c r="D453" s="10" t="s">
        <v>359</v>
      </c>
      <c r="E453" s="8" t="s">
        <v>360</v>
      </c>
      <c r="F453" s="11">
        <v>9</v>
      </c>
      <c r="G453" s="11">
        <v>12</v>
      </c>
      <c r="H453" s="11">
        <f>G453-F453</f>
        <v>3</v>
      </c>
      <c r="I453" s="52">
        <f>H453/F453</f>
        <v>0.33333333333333331</v>
      </c>
      <c r="J453" s="11">
        <v>3</v>
      </c>
      <c r="K453" s="11">
        <v>4</v>
      </c>
      <c r="L453" s="14">
        <f>IFERROR(K453/J453,"0%")</f>
        <v>1.3333333333333333</v>
      </c>
      <c r="M453" s="8">
        <v>7</v>
      </c>
      <c r="N453" s="12">
        <f>M453/G453</f>
        <v>0.58333333333333337</v>
      </c>
      <c r="O453" s="8">
        <v>10</v>
      </c>
      <c r="P453" s="12">
        <f>O453/G453</f>
        <v>0.83333333333333337</v>
      </c>
      <c r="Q453" s="8">
        <v>9</v>
      </c>
      <c r="R453" s="12">
        <f>Q453/G453</f>
        <v>0.75</v>
      </c>
      <c r="S453" s="8">
        <v>5</v>
      </c>
      <c r="T453" s="8">
        <v>0</v>
      </c>
      <c r="U453" s="8">
        <v>0</v>
      </c>
      <c r="V453" s="8"/>
      <c r="W453" s="8">
        <v>0</v>
      </c>
      <c r="X453" s="8">
        <v>0</v>
      </c>
      <c r="Y453" s="17">
        <f>IF(T453&gt;0,"YES",T453)</f>
        <v>0</v>
      </c>
      <c r="Z453" s="17">
        <f>IF(U453&gt;0,"YES",U453)</f>
        <v>0</v>
      </c>
      <c r="AA453" s="17">
        <f>IF(V453&gt;0,"YES",V453)</f>
        <v>0</v>
      </c>
      <c r="AB453" s="17">
        <f>IF(W453&gt;0,"YES",W453)</f>
        <v>0</v>
      </c>
      <c r="AC453" s="17">
        <f>IF(X453&gt;0,"YES",X453)</f>
        <v>0</v>
      </c>
      <c r="AD453" s="8">
        <v>7</v>
      </c>
      <c r="AE453" s="12">
        <f>AD453/G453</f>
        <v>0.58333333333333337</v>
      </c>
      <c r="AF453" s="19">
        <f>IF(G453&gt;=35,1,0)</f>
        <v>0</v>
      </c>
      <c r="AG453" s="19">
        <f>IF(OR(I453&gt;=0.095,H453&gt;=10),1,0)</f>
        <v>1</v>
      </c>
      <c r="AH453" s="19">
        <f>IF(L453&gt;=0.495,1,0)</f>
        <v>1</v>
      </c>
      <c r="AI453" s="19">
        <f>IF(N453&gt;=0.395,1,0)</f>
        <v>1</v>
      </c>
      <c r="AJ453" s="19">
        <f>IF(P453&gt;=0.695,1,0)</f>
        <v>1</v>
      </c>
      <c r="AK453" s="19">
        <f>IF(R453&gt;=0.495,1,0)</f>
        <v>1</v>
      </c>
      <c r="AL453" s="19">
        <f>IF(S453&gt;=3,1,0)</f>
        <v>1</v>
      </c>
      <c r="AM453" s="8">
        <f>IF(OR(Y453="YES",Z453="YES",AA453="YES"),1,0)</f>
        <v>0</v>
      </c>
      <c r="AN453" s="8">
        <f>IF(OR(AB453="YES",AC453="YES"),1,0)</f>
        <v>0</v>
      </c>
      <c r="AO453" s="8">
        <f>IF(AE453&gt;=0.59,1,0)</f>
        <v>0</v>
      </c>
      <c r="AP453" s="8">
        <f>SUM(AF453:AO453)</f>
        <v>6</v>
      </c>
    </row>
    <row r="454" spans="1:42" x14ac:dyDescent="0.25">
      <c r="A454" s="8" t="s">
        <v>2091</v>
      </c>
      <c r="B454" s="8" t="s">
        <v>2120</v>
      </c>
      <c r="C454" s="9" t="s">
        <v>2131</v>
      </c>
      <c r="D454" s="10" t="s">
        <v>361</v>
      </c>
      <c r="E454" s="8" t="s">
        <v>362</v>
      </c>
      <c r="F454" s="11">
        <v>23</v>
      </c>
      <c r="G454" s="11">
        <v>32</v>
      </c>
      <c r="H454" s="11">
        <f>G454-F454</f>
        <v>9</v>
      </c>
      <c r="I454" s="52">
        <f>H454/F454</f>
        <v>0.39130434782608697</v>
      </c>
      <c r="J454" s="11">
        <v>10</v>
      </c>
      <c r="K454" s="11">
        <v>8</v>
      </c>
      <c r="L454" s="14">
        <f>IFERROR(K454/J454,"0%")</f>
        <v>0.8</v>
      </c>
      <c r="M454" s="8">
        <v>17</v>
      </c>
      <c r="N454" s="12">
        <f>M454/G454</f>
        <v>0.53125</v>
      </c>
      <c r="O454" s="8">
        <v>27</v>
      </c>
      <c r="P454" s="12">
        <f>O454/G454</f>
        <v>0.84375</v>
      </c>
      <c r="Q454" s="8">
        <v>19</v>
      </c>
      <c r="R454" s="12">
        <f>Q454/G454</f>
        <v>0.59375</v>
      </c>
      <c r="S454" s="8">
        <v>5</v>
      </c>
      <c r="T454" s="8">
        <v>0</v>
      </c>
      <c r="U454" s="8">
        <v>0</v>
      </c>
      <c r="V454" s="8"/>
      <c r="W454" s="8">
        <v>0</v>
      </c>
      <c r="X454" s="8">
        <v>1</v>
      </c>
      <c r="Y454" s="17">
        <f>IF(T454&gt;0,"YES",T454)</f>
        <v>0</v>
      </c>
      <c r="Z454" s="17">
        <f>IF(U454&gt;0,"YES",U454)</f>
        <v>0</v>
      </c>
      <c r="AA454" s="17">
        <f>IF(V454&gt;0,"YES",V454)</f>
        <v>0</v>
      </c>
      <c r="AB454" s="17">
        <f>IF(W454&gt;0,"YES",W454)</f>
        <v>0</v>
      </c>
      <c r="AC454" s="17" t="str">
        <f>IF(X454&gt;0,"YES",X454)</f>
        <v>YES</v>
      </c>
      <c r="AD454" s="8">
        <v>18</v>
      </c>
      <c r="AE454" s="12">
        <f>AD454/G454</f>
        <v>0.5625</v>
      </c>
      <c r="AF454" s="19">
        <f>IF(G454&gt;=35,1,0)</f>
        <v>0</v>
      </c>
      <c r="AG454" s="19">
        <f>IF(OR(I454&gt;=0.095,H454&gt;=10),1,0)</f>
        <v>1</v>
      </c>
      <c r="AH454" s="19">
        <f>IF(L454&gt;=0.495,1,0)</f>
        <v>1</v>
      </c>
      <c r="AI454" s="19">
        <f>IF(N454&gt;=0.395,1,0)</f>
        <v>1</v>
      </c>
      <c r="AJ454" s="19">
        <f>IF(P454&gt;=0.695,1,0)</f>
        <v>1</v>
      </c>
      <c r="AK454" s="19">
        <f>IF(R454&gt;=0.495,1,0)</f>
        <v>1</v>
      </c>
      <c r="AL454" s="19">
        <f>IF(S454&gt;=3,1,0)</f>
        <v>1</v>
      </c>
      <c r="AM454" s="8">
        <f>IF(OR(Y454="YES",Z454="YES",AA454="YES"),1,0)</f>
        <v>0</v>
      </c>
      <c r="AN454" s="8">
        <f>IF(OR(AB454="YES",AC454="YES"),1,0)</f>
        <v>1</v>
      </c>
      <c r="AO454" s="8">
        <f>IF(AE454&gt;=0.59,1,0)</f>
        <v>0</v>
      </c>
      <c r="AP454" s="8">
        <f>SUM(AF454:AO454)</f>
        <v>7</v>
      </c>
    </row>
    <row r="455" spans="1:42" x14ac:dyDescent="0.25">
      <c r="A455" s="8" t="s">
        <v>2091</v>
      </c>
      <c r="B455" s="8" t="s">
        <v>2120</v>
      </c>
      <c r="C455" s="9" t="s">
        <v>2132</v>
      </c>
      <c r="D455" s="10" t="s">
        <v>365</v>
      </c>
      <c r="E455" s="8" t="s">
        <v>366</v>
      </c>
      <c r="F455" s="11">
        <v>27</v>
      </c>
      <c r="G455" s="11">
        <v>29</v>
      </c>
      <c r="H455" s="11">
        <f>G455-F455</f>
        <v>2</v>
      </c>
      <c r="I455" s="52">
        <f>H455/F455</f>
        <v>7.407407407407407E-2</v>
      </c>
      <c r="J455" s="11">
        <v>13</v>
      </c>
      <c r="K455" s="11">
        <v>7</v>
      </c>
      <c r="L455" s="14">
        <f>IFERROR(K455/J455,"0%")</f>
        <v>0.53846153846153844</v>
      </c>
      <c r="M455" s="8">
        <v>10</v>
      </c>
      <c r="N455" s="12">
        <f>M455/G455</f>
        <v>0.34482758620689657</v>
      </c>
      <c r="O455" s="8">
        <v>28</v>
      </c>
      <c r="P455" s="12">
        <f>O455/G455</f>
        <v>0.96551724137931039</v>
      </c>
      <c r="Q455" s="8">
        <v>13</v>
      </c>
      <c r="R455" s="12">
        <f>Q455/G455</f>
        <v>0.44827586206896552</v>
      </c>
      <c r="S455" s="8">
        <v>9</v>
      </c>
      <c r="T455" s="8">
        <v>0</v>
      </c>
      <c r="U455" s="8">
        <v>1</v>
      </c>
      <c r="V455" s="8"/>
      <c r="W455" s="8">
        <v>1</v>
      </c>
      <c r="X455" s="8">
        <v>1</v>
      </c>
      <c r="Y455" s="17">
        <f>IF(T455&gt;0,"YES",T455)</f>
        <v>0</v>
      </c>
      <c r="Z455" s="17" t="str">
        <f>IF(U455&gt;0,"YES",U455)</f>
        <v>YES</v>
      </c>
      <c r="AA455" s="17">
        <f>IF(V455&gt;0,"YES",V455)</f>
        <v>0</v>
      </c>
      <c r="AB455" s="17" t="str">
        <f>IF(W455&gt;0,"YES",W455)</f>
        <v>YES</v>
      </c>
      <c r="AC455" s="17" t="str">
        <f>IF(X455&gt;0,"YES",X455)</f>
        <v>YES</v>
      </c>
      <c r="AD455" s="8">
        <v>21</v>
      </c>
      <c r="AE455" s="12">
        <f>AD455/G455</f>
        <v>0.72413793103448276</v>
      </c>
      <c r="AF455" s="19">
        <f>IF(G455&gt;=35,1,0)</f>
        <v>0</v>
      </c>
      <c r="AG455" s="19">
        <f>IF(OR(I455&gt;=0.095,H455&gt;=10),1,0)</f>
        <v>0</v>
      </c>
      <c r="AH455" s="19">
        <f>IF(L455&gt;=0.495,1,0)</f>
        <v>1</v>
      </c>
      <c r="AI455" s="19">
        <f>IF(N455&gt;=0.395,1,0)</f>
        <v>0</v>
      </c>
      <c r="AJ455" s="19">
        <f>IF(P455&gt;=0.695,1,0)</f>
        <v>1</v>
      </c>
      <c r="AK455" s="19">
        <f>IF(R455&gt;=0.495,1,0)</f>
        <v>0</v>
      </c>
      <c r="AL455" s="19">
        <f>IF(S455&gt;=3,1,0)</f>
        <v>1</v>
      </c>
      <c r="AM455" s="8">
        <f>IF(OR(Y455="YES",Z455="YES",AA455="YES"),1,0)</f>
        <v>1</v>
      </c>
      <c r="AN455" s="8">
        <f>IF(OR(AB455="YES",AC455="YES"),1,0)</f>
        <v>1</v>
      </c>
      <c r="AO455" s="8">
        <f>IF(AE455&gt;=0.59,1,0)</f>
        <v>1</v>
      </c>
      <c r="AP455" s="8">
        <f>SUM(AF455:AO455)</f>
        <v>6</v>
      </c>
    </row>
    <row r="456" spans="1:42" x14ac:dyDescent="0.25">
      <c r="A456" s="8" t="s">
        <v>2091</v>
      </c>
      <c r="B456" s="8" t="s">
        <v>2120</v>
      </c>
      <c r="C456" s="9" t="s">
        <v>2021</v>
      </c>
      <c r="D456" s="10" t="s">
        <v>367</v>
      </c>
      <c r="E456" s="8" t="s">
        <v>368</v>
      </c>
      <c r="F456" s="11">
        <v>33</v>
      </c>
      <c r="G456" s="11">
        <v>44</v>
      </c>
      <c r="H456" s="11">
        <f>G456-F456</f>
        <v>11</v>
      </c>
      <c r="I456" s="52">
        <f>H456/F456</f>
        <v>0.33333333333333331</v>
      </c>
      <c r="J456" s="11">
        <v>13</v>
      </c>
      <c r="K456" s="11">
        <v>5</v>
      </c>
      <c r="L456" s="14">
        <f>IFERROR(K456/J456,"0%")</f>
        <v>0.38461538461538464</v>
      </c>
      <c r="M456" s="8">
        <v>20</v>
      </c>
      <c r="N456" s="12">
        <f>M456/G456</f>
        <v>0.45454545454545453</v>
      </c>
      <c r="O456" s="8">
        <v>37</v>
      </c>
      <c r="P456" s="12">
        <f>O456/G456</f>
        <v>0.84090909090909094</v>
      </c>
      <c r="Q456" s="8">
        <v>24</v>
      </c>
      <c r="R456" s="12">
        <f>Q456/G456</f>
        <v>0.54545454545454541</v>
      </c>
      <c r="S456" s="8">
        <v>9</v>
      </c>
      <c r="T456" s="8">
        <v>0</v>
      </c>
      <c r="U456" s="8">
        <v>1</v>
      </c>
      <c r="V456" s="8"/>
      <c r="W456" s="8">
        <v>0</v>
      </c>
      <c r="X456" s="8">
        <v>0</v>
      </c>
      <c r="Y456" s="17">
        <f>IF(T456&gt;0,"YES",T456)</f>
        <v>0</v>
      </c>
      <c r="Z456" s="17" t="str">
        <f>IF(U456&gt;0,"YES",U456)</f>
        <v>YES</v>
      </c>
      <c r="AA456" s="17">
        <f>IF(V456&gt;0,"YES",V456)</f>
        <v>0</v>
      </c>
      <c r="AB456" s="17">
        <f>IF(W456&gt;0,"YES",W456)</f>
        <v>0</v>
      </c>
      <c r="AC456" s="17">
        <f>IF(X456&gt;0,"YES",X456)</f>
        <v>0</v>
      </c>
      <c r="AD456" s="8">
        <v>35</v>
      </c>
      <c r="AE456" s="12">
        <f>AD456/G456</f>
        <v>0.79545454545454541</v>
      </c>
      <c r="AF456" s="19">
        <f>IF(G456&gt;=35,1,0)</f>
        <v>1</v>
      </c>
      <c r="AG456" s="19">
        <f>IF(OR(I456&gt;=0.095,H456&gt;=10),1,0)</f>
        <v>1</v>
      </c>
      <c r="AH456" s="19">
        <f>IF(L456&gt;=0.495,1,0)</f>
        <v>0</v>
      </c>
      <c r="AI456" s="19">
        <f>IF(N456&gt;=0.395,1,0)</f>
        <v>1</v>
      </c>
      <c r="AJ456" s="19">
        <f>IF(P456&gt;=0.695,1,0)</f>
        <v>1</v>
      </c>
      <c r="AK456" s="19">
        <f>IF(R456&gt;=0.495,1,0)</f>
        <v>1</v>
      </c>
      <c r="AL456" s="19">
        <f>IF(S456&gt;=3,1,0)</f>
        <v>1</v>
      </c>
      <c r="AM456" s="8">
        <f>IF(OR(Y456="YES",Z456="YES",AA456="YES"),1,0)</f>
        <v>1</v>
      </c>
      <c r="AN456" s="8">
        <f>IF(OR(AB456="YES",AC456="YES"),1,0)</f>
        <v>0</v>
      </c>
      <c r="AO456" s="8">
        <f>IF(AE456&gt;=0.59,1,0)</f>
        <v>1</v>
      </c>
      <c r="AP456" s="8">
        <f>SUM(AF456:AO456)</f>
        <v>8</v>
      </c>
    </row>
    <row r="457" spans="1:42" x14ac:dyDescent="0.25">
      <c r="A457" s="8" t="s">
        <v>2091</v>
      </c>
      <c r="B457" s="8" t="s">
        <v>2120</v>
      </c>
      <c r="C457" s="9" t="s">
        <v>2134</v>
      </c>
      <c r="D457" s="10" t="s">
        <v>369</v>
      </c>
      <c r="E457" s="8" t="s">
        <v>370</v>
      </c>
      <c r="F457" s="11">
        <v>46</v>
      </c>
      <c r="G457" s="11">
        <v>52</v>
      </c>
      <c r="H457" s="11">
        <f>G457-F457</f>
        <v>6</v>
      </c>
      <c r="I457" s="52">
        <f>H457/F457</f>
        <v>0.13043478260869565</v>
      </c>
      <c r="J457" s="11">
        <v>15</v>
      </c>
      <c r="K457" s="11">
        <v>8</v>
      </c>
      <c r="L457" s="14">
        <f>IFERROR(K457/J457,"0%")</f>
        <v>0.53333333333333333</v>
      </c>
      <c r="M457" s="8">
        <v>20</v>
      </c>
      <c r="N457" s="12">
        <f>M457/G457</f>
        <v>0.38461538461538464</v>
      </c>
      <c r="O457" s="8">
        <v>44</v>
      </c>
      <c r="P457" s="12">
        <f>O457/G457</f>
        <v>0.84615384615384615</v>
      </c>
      <c r="Q457" s="8">
        <v>25</v>
      </c>
      <c r="R457" s="12">
        <f>Q457/G457</f>
        <v>0.48076923076923078</v>
      </c>
      <c r="S457" s="8">
        <v>6</v>
      </c>
      <c r="T457" s="8">
        <v>0</v>
      </c>
      <c r="U457" s="8">
        <v>1</v>
      </c>
      <c r="V457" s="8"/>
      <c r="W457" s="8">
        <v>0</v>
      </c>
      <c r="X457" s="8">
        <v>0</v>
      </c>
      <c r="Y457" s="17">
        <f>IF(T457&gt;0,"YES",T457)</f>
        <v>0</v>
      </c>
      <c r="Z457" s="17" t="str">
        <f>IF(U457&gt;0,"YES",U457)</f>
        <v>YES</v>
      </c>
      <c r="AA457" s="17">
        <f>IF(V457&gt;0,"YES",V457)</f>
        <v>0</v>
      </c>
      <c r="AB457" s="17">
        <f>IF(W457&gt;0,"YES",W457)</f>
        <v>0</v>
      </c>
      <c r="AC457" s="17">
        <f>IF(X457&gt;0,"YES",X457)</f>
        <v>0</v>
      </c>
      <c r="AD457" s="8">
        <v>26</v>
      </c>
      <c r="AE457" s="12">
        <f>AD457/G457</f>
        <v>0.5</v>
      </c>
      <c r="AF457" s="19">
        <f>IF(G457&gt;=35,1,0)</f>
        <v>1</v>
      </c>
      <c r="AG457" s="19">
        <f>IF(OR(I457&gt;=0.095,H457&gt;=10),1,0)</f>
        <v>1</v>
      </c>
      <c r="AH457" s="19">
        <f>IF(L457&gt;=0.495,1,0)</f>
        <v>1</v>
      </c>
      <c r="AI457" s="19">
        <f>IF(N457&gt;=0.395,1,0)</f>
        <v>0</v>
      </c>
      <c r="AJ457" s="19">
        <f>IF(P457&gt;=0.695,1,0)</f>
        <v>1</v>
      </c>
      <c r="AK457" s="19">
        <f>IF(R457&gt;=0.495,1,0)</f>
        <v>0</v>
      </c>
      <c r="AL457" s="19">
        <f>IF(S457&gt;=3,1,0)</f>
        <v>1</v>
      </c>
      <c r="AM457" s="8">
        <f>IF(OR(Y457="YES",Z457="YES",AA457="YES"),1,0)</f>
        <v>1</v>
      </c>
      <c r="AN457" s="8">
        <f>IF(OR(AB457="YES",AC457="YES"),1,0)</f>
        <v>0</v>
      </c>
      <c r="AO457" s="8">
        <f>IF(AE457&gt;=0.59,1,0)</f>
        <v>0</v>
      </c>
      <c r="AP457" s="8">
        <f>SUM(AF457:AO457)</f>
        <v>6</v>
      </c>
    </row>
    <row r="458" spans="1:42" x14ac:dyDescent="0.25">
      <c r="A458" s="8" t="s">
        <v>2091</v>
      </c>
      <c r="B458" s="8" t="s">
        <v>2120</v>
      </c>
      <c r="C458" s="9" t="s">
        <v>2136</v>
      </c>
      <c r="D458" s="10" t="s">
        <v>373</v>
      </c>
      <c r="E458" s="8" t="s">
        <v>374</v>
      </c>
      <c r="F458" s="11">
        <v>23</v>
      </c>
      <c r="G458" s="11">
        <v>24</v>
      </c>
      <c r="H458" s="11">
        <f>G458-F458</f>
        <v>1</v>
      </c>
      <c r="I458" s="52">
        <f>H458/F458</f>
        <v>4.3478260869565216E-2</v>
      </c>
      <c r="J458" s="11">
        <v>18</v>
      </c>
      <c r="K458" s="11">
        <v>8</v>
      </c>
      <c r="L458" s="14">
        <f>IFERROR(K458/J458,"0%")</f>
        <v>0.44444444444444442</v>
      </c>
      <c r="M458" s="8">
        <v>14</v>
      </c>
      <c r="N458" s="12">
        <f>M458/G458</f>
        <v>0.58333333333333337</v>
      </c>
      <c r="O458" s="8">
        <v>20</v>
      </c>
      <c r="P458" s="12">
        <f>O458/G458</f>
        <v>0.83333333333333337</v>
      </c>
      <c r="Q458" s="8">
        <v>18</v>
      </c>
      <c r="R458" s="12">
        <f>Q458/G458</f>
        <v>0.75</v>
      </c>
      <c r="S458" s="8">
        <v>3</v>
      </c>
      <c r="T458" s="8">
        <v>0</v>
      </c>
      <c r="U458" s="8">
        <v>0</v>
      </c>
      <c r="V458" s="8"/>
      <c r="W458" s="8">
        <v>1</v>
      </c>
      <c r="X458" s="8">
        <v>0</v>
      </c>
      <c r="Y458" s="17">
        <f>IF(T458&gt;0,"YES",T458)</f>
        <v>0</v>
      </c>
      <c r="Z458" s="17">
        <f>IF(U458&gt;0,"YES",U458)</f>
        <v>0</v>
      </c>
      <c r="AA458" s="17">
        <f>IF(V458&gt;0,"YES",V458)</f>
        <v>0</v>
      </c>
      <c r="AB458" s="17" t="str">
        <f>IF(W458&gt;0,"YES",W458)</f>
        <v>YES</v>
      </c>
      <c r="AC458" s="17">
        <f>IF(X458&gt;0,"YES",X458)</f>
        <v>0</v>
      </c>
      <c r="AD458" s="8">
        <v>21</v>
      </c>
      <c r="AE458" s="12">
        <f>AD458/G458</f>
        <v>0.875</v>
      </c>
      <c r="AF458" s="19">
        <f>IF(G458&gt;=35,1,0)</f>
        <v>0</v>
      </c>
      <c r="AG458" s="19">
        <f>IF(OR(I458&gt;=0.095,H458&gt;=10),1,0)</f>
        <v>0</v>
      </c>
      <c r="AH458" s="19">
        <f>IF(L458&gt;=0.495,1,0)</f>
        <v>0</v>
      </c>
      <c r="AI458" s="19">
        <f>IF(N458&gt;=0.395,1,0)</f>
        <v>1</v>
      </c>
      <c r="AJ458" s="19">
        <f>IF(P458&gt;=0.695,1,0)</f>
        <v>1</v>
      </c>
      <c r="AK458" s="19">
        <f>IF(R458&gt;=0.495,1,0)</f>
        <v>1</v>
      </c>
      <c r="AL458" s="19">
        <f>IF(S458&gt;=3,1,0)</f>
        <v>1</v>
      </c>
      <c r="AM458" s="8">
        <f>IF(OR(Y458="YES",Z458="YES",AA458="YES"),1,0)</f>
        <v>0</v>
      </c>
      <c r="AN458" s="8">
        <f>IF(OR(AB458="YES",AC458="YES"),1,0)</f>
        <v>1</v>
      </c>
      <c r="AO458" s="8">
        <f>IF(AE458&gt;=0.59,1,0)</f>
        <v>1</v>
      </c>
      <c r="AP458" s="8">
        <f>SUM(AF458:AO458)</f>
        <v>6</v>
      </c>
    </row>
    <row r="459" spans="1:42" hidden="1" x14ac:dyDescent="0.25">
      <c r="A459" s="8" t="s">
        <v>2091</v>
      </c>
      <c r="B459" s="8" t="s">
        <v>2120</v>
      </c>
      <c r="C459" s="9" t="s">
        <v>2128</v>
      </c>
      <c r="D459" s="10" t="s">
        <v>351</v>
      </c>
      <c r="E459" s="8" t="s">
        <v>352</v>
      </c>
      <c r="F459" s="11">
        <v>22</v>
      </c>
      <c r="G459" s="11">
        <v>26</v>
      </c>
      <c r="H459" s="11">
        <f>G459-F459</f>
        <v>4</v>
      </c>
      <c r="I459" s="52">
        <f>H459/F459</f>
        <v>0.18181818181818182</v>
      </c>
      <c r="J459" s="11">
        <v>11</v>
      </c>
      <c r="K459" s="11">
        <v>7</v>
      </c>
      <c r="L459" s="14">
        <f>IFERROR(K459/J459,"0%")</f>
        <v>0.63636363636363635</v>
      </c>
      <c r="M459" s="8">
        <v>12</v>
      </c>
      <c r="N459" s="12">
        <f>M459/G459</f>
        <v>0.46153846153846156</v>
      </c>
      <c r="O459" s="8">
        <v>20</v>
      </c>
      <c r="P459" s="12">
        <f>O459/G459</f>
        <v>0.76923076923076927</v>
      </c>
      <c r="Q459" s="8">
        <v>12</v>
      </c>
      <c r="R459" s="12">
        <f>Q459/G459</f>
        <v>0.46153846153846156</v>
      </c>
      <c r="S459" s="8">
        <v>4</v>
      </c>
      <c r="T459" s="8">
        <v>0</v>
      </c>
      <c r="U459" s="8">
        <v>0</v>
      </c>
      <c r="V459" s="8"/>
      <c r="W459" s="8">
        <v>0</v>
      </c>
      <c r="X459" s="8">
        <v>0</v>
      </c>
      <c r="Y459" s="17">
        <f>IF(T459&gt;0,"YES",T459)</f>
        <v>0</v>
      </c>
      <c r="Z459" s="17">
        <f>IF(U459&gt;0,"YES",U459)</f>
        <v>0</v>
      </c>
      <c r="AA459" s="17">
        <f>IF(V459&gt;0,"YES",V459)</f>
        <v>0</v>
      </c>
      <c r="AB459" s="17">
        <f>IF(W459&gt;0,"YES",W459)</f>
        <v>0</v>
      </c>
      <c r="AC459" s="17">
        <f>IF(X459&gt;0,"YES",X459)</f>
        <v>0</v>
      </c>
      <c r="AD459" s="8">
        <v>13</v>
      </c>
      <c r="AE459" s="12">
        <f>AD459/G459</f>
        <v>0.5</v>
      </c>
      <c r="AF459" s="19">
        <f>IF(G459&gt;=35,1,0)</f>
        <v>0</v>
      </c>
      <c r="AG459" s="19">
        <f>IF(OR(I459&gt;=0.095,H459&gt;=10),1,0)</f>
        <v>1</v>
      </c>
      <c r="AH459" s="19">
        <f>IF(L459&gt;=0.495,1,0)</f>
        <v>1</v>
      </c>
      <c r="AI459" s="19">
        <f>IF(N459&gt;=0.395,1,0)</f>
        <v>1</v>
      </c>
      <c r="AJ459" s="19">
        <f>IF(P459&gt;=0.695,1,0)</f>
        <v>1</v>
      </c>
      <c r="AK459" s="19">
        <f>IF(R459&gt;=0.495,1,0)</f>
        <v>0</v>
      </c>
      <c r="AL459" s="19">
        <f>IF(S459&gt;=3,1,0)</f>
        <v>1</v>
      </c>
      <c r="AM459" s="8">
        <f>IF(OR(Y459="YES",Z459="YES",AA459="YES"),1,0)</f>
        <v>0</v>
      </c>
      <c r="AN459" s="8">
        <f>IF(OR(AB459="YES",AC459="YES"),1,0)</f>
        <v>0</v>
      </c>
      <c r="AO459" s="8">
        <f>IF(AE459&gt;=0.59,1,0)</f>
        <v>0</v>
      </c>
      <c r="AP459" s="8">
        <f>SUM(AF459:AO459)</f>
        <v>5</v>
      </c>
    </row>
    <row r="460" spans="1:42" hidden="1" x14ac:dyDescent="0.25">
      <c r="A460" s="8" t="s">
        <v>2091</v>
      </c>
      <c r="B460" s="8" t="s">
        <v>2120</v>
      </c>
      <c r="C460" s="9" t="s">
        <v>2135</v>
      </c>
      <c r="D460" s="10" t="s">
        <v>371</v>
      </c>
      <c r="E460" s="8" t="s">
        <v>372</v>
      </c>
      <c r="F460" s="11">
        <v>14</v>
      </c>
      <c r="G460" s="11">
        <v>11</v>
      </c>
      <c r="H460" s="11">
        <f>G460-F460</f>
        <v>-3</v>
      </c>
      <c r="I460" s="52">
        <f>H460/F460</f>
        <v>-0.21428571428571427</v>
      </c>
      <c r="J460" s="11">
        <v>6</v>
      </c>
      <c r="K460" s="11">
        <v>1</v>
      </c>
      <c r="L460" s="14">
        <f>IFERROR(K460/J460,"0%")</f>
        <v>0.16666666666666666</v>
      </c>
      <c r="M460" s="8">
        <v>5</v>
      </c>
      <c r="N460" s="12">
        <f>M460/G460</f>
        <v>0.45454545454545453</v>
      </c>
      <c r="O460" s="8">
        <v>9</v>
      </c>
      <c r="P460" s="12">
        <f>O460/G460</f>
        <v>0.81818181818181823</v>
      </c>
      <c r="Q460" s="8">
        <v>5</v>
      </c>
      <c r="R460" s="12">
        <f>Q460/G460</f>
        <v>0.45454545454545453</v>
      </c>
      <c r="S460" s="8">
        <v>1</v>
      </c>
      <c r="T460" s="8">
        <v>0</v>
      </c>
      <c r="U460" s="8">
        <v>0</v>
      </c>
      <c r="V460" s="8"/>
      <c r="W460" s="8">
        <v>0</v>
      </c>
      <c r="X460" s="8">
        <v>0</v>
      </c>
      <c r="Y460" s="17">
        <f>IF(T460&gt;0,"YES",T460)</f>
        <v>0</v>
      </c>
      <c r="Z460" s="17">
        <f>IF(U460&gt;0,"YES",U460)</f>
        <v>0</v>
      </c>
      <c r="AA460" s="17">
        <f>IF(V460&gt;0,"YES",V460)</f>
        <v>0</v>
      </c>
      <c r="AB460" s="17">
        <f>IF(W460&gt;0,"YES",W460)</f>
        <v>0</v>
      </c>
      <c r="AC460" s="17">
        <f>IF(X460&gt;0,"YES",X460)</f>
        <v>0</v>
      </c>
      <c r="AD460" s="8">
        <v>7</v>
      </c>
      <c r="AE460" s="12">
        <f>AD460/G460</f>
        <v>0.63636363636363635</v>
      </c>
      <c r="AF460" s="19">
        <f>IF(G460&gt;=35,1,0)</f>
        <v>0</v>
      </c>
      <c r="AG460" s="19">
        <f>IF(OR(I460&gt;=0.095,H460&gt;=10),1,0)</f>
        <v>0</v>
      </c>
      <c r="AH460" s="19">
        <f>IF(L460&gt;=0.495,1,0)</f>
        <v>0</v>
      </c>
      <c r="AI460" s="19">
        <f>IF(N460&gt;=0.395,1,0)</f>
        <v>1</v>
      </c>
      <c r="AJ460" s="19">
        <f>IF(P460&gt;=0.695,1,0)</f>
        <v>1</v>
      </c>
      <c r="AK460" s="19">
        <f>IF(R460&gt;=0.495,1,0)</f>
        <v>0</v>
      </c>
      <c r="AL460" s="19">
        <f>IF(S460&gt;=3,1,0)</f>
        <v>0</v>
      </c>
      <c r="AM460" s="8">
        <f>IF(OR(Y460="YES",Z460="YES",AA460="YES"),1,0)</f>
        <v>0</v>
      </c>
      <c r="AN460" s="8">
        <f>IF(OR(AB460="YES",AC460="YES"),1,0)</f>
        <v>0</v>
      </c>
      <c r="AO460" s="8">
        <f>IF(AE460&gt;=0.59,1,0)</f>
        <v>1</v>
      </c>
      <c r="AP460" s="8">
        <f>SUM(AF460:AO460)</f>
        <v>3</v>
      </c>
    </row>
    <row r="461" spans="1:42" hidden="1" x14ac:dyDescent="0.25">
      <c r="A461" s="8" t="s">
        <v>2165</v>
      </c>
      <c r="B461" s="8" t="s">
        <v>2197</v>
      </c>
      <c r="C461" s="9" t="s">
        <v>2034</v>
      </c>
      <c r="D461" s="10" t="s">
        <v>585</v>
      </c>
      <c r="E461" s="8" t="s">
        <v>586</v>
      </c>
      <c r="F461" s="11">
        <v>20</v>
      </c>
      <c r="G461" s="11">
        <v>24</v>
      </c>
      <c r="H461" s="11">
        <f>G461-F461</f>
        <v>4</v>
      </c>
      <c r="I461" s="52">
        <f>H461/F461</f>
        <v>0.2</v>
      </c>
      <c r="J461" s="11">
        <v>7</v>
      </c>
      <c r="K461" s="11">
        <v>3</v>
      </c>
      <c r="L461" s="14">
        <f>IFERROR(K461/J461,"0%")</f>
        <v>0.42857142857142855</v>
      </c>
      <c r="M461" s="8">
        <v>8</v>
      </c>
      <c r="N461" s="12">
        <f>M461/G461</f>
        <v>0.33333333333333331</v>
      </c>
      <c r="O461" s="8">
        <v>13</v>
      </c>
      <c r="P461" s="12">
        <f>O461/G461</f>
        <v>0.54166666666666663</v>
      </c>
      <c r="Q461" s="8">
        <v>9</v>
      </c>
      <c r="R461" s="12">
        <f>Q461/G461</f>
        <v>0.375</v>
      </c>
      <c r="S461" s="8">
        <v>6</v>
      </c>
      <c r="T461" s="8">
        <v>0</v>
      </c>
      <c r="U461" s="8">
        <v>0</v>
      </c>
      <c r="V461" s="8"/>
      <c r="W461" s="8">
        <v>1</v>
      </c>
      <c r="X461" s="8">
        <v>0</v>
      </c>
      <c r="Y461" s="17">
        <f>IF(T461&gt;0,"YES",T461)</f>
        <v>0</v>
      </c>
      <c r="Z461" s="17">
        <f>IF(U461&gt;0,"YES",U461)</f>
        <v>0</v>
      </c>
      <c r="AA461" s="17">
        <f>IF(V461&gt;0,"YES",V461)</f>
        <v>0</v>
      </c>
      <c r="AB461" s="17" t="str">
        <f>IF(W461&gt;0,"YES",W461)</f>
        <v>YES</v>
      </c>
      <c r="AC461" s="17">
        <f>IF(X461&gt;0,"YES",X461)</f>
        <v>0</v>
      </c>
      <c r="AD461" s="8">
        <v>14</v>
      </c>
      <c r="AE461" s="12">
        <f>AD461/G461</f>
        <v>0.58333333333333337</v>
      </c>
      <c r="AF461" s="19">
        <f>IF(G461&gt;=35,1,0)</f>
        <v>0</v>
      </c>
      <c r="AG461" s="19">
        <f>IF(OR(I461&gt;=0.095,H461&gt;=10),1,0)</f>
        <v>1</v>
      </c>
      <c r="AH461" s="19">
        <f>IF(L461&gt;=0.495,1,0)</f>
        <v>0</v>
      </c>
      <c r="AI461" s="19">
        <f>IF(N461&gt;=0.395,1,0)</f>
        <v>0</v>
      </c>
      <c r="AJ461" s="19">
        <f>IF(P461&gt;=0.695,1,0)</f>
        <v>0</v>
      </c>
      <c r="AK461" s="19">
        <f>IF(R461&gt;=0.495,1,0)</f>
        <v>0</v>
      </c>
      <c r="AL461" s="19">
        <f>IF(S461&gt;=3,1,0)</f>
        <v>1</v>
      </c>
      <c r="AM461" s="8">
        <f>IF(OR(Y461="YES",Z461="YES",AA461="YES"),1,0)</f>
        <v>0</v>
      </c>
      <c r="AN461" s="8">
        <f>IF(OR(AB461="YES",AC461="YES"),1,0)</f>
        <v>1</v>
      </c>
      <c r="AO461" s="8">
        <f>IF(AE461&gt;=0.59,1,0)</f>
        <v>0</v>
      </c>
      <c r="AP461" s="8">
        <f>SUM(AF461:AO461)</f>
        <v>3</v>
      </c>
    </row>
    <row r="462" spans="1:42" hidden="1" x14ac:dyDescent="0.25">
      <c r="A462" s="8" t="s">
        <v>2165</v>
      </c>
      <c r="B462" s="8" t="s">
        <v>2197</v>
      </c>
      <c r="C462" s="9" t="s">
        <v>2163</v>
      </c>
      <c r="D462" s="10" t="s">
        <v>579</v>
      </c>
      <c r="E462" s="8" t="s">
        <v>580</v>
      </c>
      <c r="F462" s="11">
        <v>14</v>
      </c>
      <c r="G462" s="11">
        <v>17</v>
      </c>
      <c r="H462" s="11">
        <f>G462-F462</f>
        <v>3</v>
      </c>
      <c r="I462" s="52">
        <f>H462/F462</f>
        <v>0.21428571428571427</v>
      </c>
      <c r="J462" s="11">
        <v>10</v>
      </c>
      <c r="K462" s="11">
        <v>8</v>
      </c>
      <c r="L462" s="14">
        <f>IFERROR(K462/J462,"0%")</f>
        <v>0.8</v>
      </c>
      <c r="M462" s="8">
        <v>1</v>
      </c>
      <c r="N462" s="12">
        <f>M462/G462</f>
        <v>5.8823529411764705E-2</v>
      </c>
      <c r="O462" s="8">
        <v>14</v>
      </c>
      <c r="P462" s="12">
        <f>O462/G462</f>
        <v>0.82352941176470584</v>
      </c>
      <c r="Q462" s="8">
        <v>13</v>
      </c>
      <c r="R462" s="12">
        <f>Q462/G462</f>
        <v>0.76470588235294112</v>
      </c>
      <c r="S462" s="8">
        <v>2</v>
      </c>
      <c r="T462" s="8">
        <v>0</v>
      </c>
      <c r="U462" s="8">
        <v>0</v>
      </c>
      <c r="V462" s="8"/>
      <c r="W462" s="8">
        <v>0</v>
      </c>
      <c r="X462" s="8">
        <v>1</v>
      </c>
      <c r="Y462" s="17">
        <f>IF(T462&gt;0,"YES",T462)</f>
        <v>0</v>
      </c>
      <c r="Z462" s="17">
        <f>IF(U462&gt;0,"YES",U462)</f>
        <v>0</v>
      </c>
      <c r="AA462" s="17">
        <f>IF(V462&gt;0,"YES",V462)</f>
        <v>0</v>
      </c>
      <c r="AB462" s="17">
        <f>IF(W462&gt;0,"YES",W462)</f>
        <v>0</v>
      </c>
      <c r="AC462" s="17" t="str">
        <f>IF(X462&gt;0,"YES",X462)</f>
        <v>YES</v>
      </c>
      <c r="AD462" s="8">
        <v>10</v>
      </c>
      <c r="AE462" s="12">
        <f>AD462/G462</f>
        <v>0.58823529411764708</v>
      </c>
      <c r="AF462" s="19">
        <f>IF(G462&gt;=35,1,0)</f>
        <v>0</v>
      </c>
      <c r="AG462" s="19">
        <f>IF(OR(I462&gt;=0.095,H462&gt;=10),1,0)</f>
        <v>1</v>
      </c>
      <c r="AH462" s="19">
        <f>IF(L462&gt;=0.495,1,0)</f>
        <v>1</v>
      </c>
      <c r="AI462" s="19">
        <f>IF(N462&gt;=0.395,1,0)</f>
        <v>0</v>
      </c>
      <c r="AJ462" s="19">
        <f>IF(P462&gt;=0.695,1,0)</f>
        <v>1</v>
      </c>
      <c r="AK462" s="19">
        <f>IF(R462&gt;=0.495,1,0)</f>
        <v>1</v>
      </c>
      <c r="AL462" s="19">
        <f>IF(S462&gt;=3,1,0)</f>
        <v>0</v>
      </c>
      <c r="AM462" s="8">
        <f>IF(OR(Y462="YES",Z462="YES",AA462="YES"),1,0)</f>
        <v>0</v>
      </c>
      <c r="AN462" s="8">
        <f>IF(OR(AB462="YES",AC462="YES"),1,0)</f>
        <v>1</v>
      </c>
      <c r="AO462" s="8">
        <f>IF(AE462&gt;=0.59,1,0)</f>
        <v>0</v>
      </c>
      <c r="AP462" s="8">
        <f>SUM(AF462:AO462)</f>
        <v>5</v>
      </c>
    </row>
    <row r="463" spans="1:42" hidden="1" x14ac:dyDescent="0.25">
      <c r="A463" s="8" t="s">
        <v>2165</v>
      </c>
      <c r="B463" s="8" t="s">
        <v>2197</v>
      </c>
      <c r="C463" s="9" t="s">
        <v>2108</v>
      </c>
      <c r="D463" s="10" t="s">
        <v>581</v>
      </c>
      <c r="E463" s="8" t="s">
        <v>582</v>
      </c>
      <c r="F463" s="11">
        <v>14</v>
      </c>
      <c r="G463" s="11">
        <v>15</v>
      </c>
      <c r="H463" s="11">
        <f>G463-F463</f>
        <v>1</v>
      </c>
      <c r="I463" s="52">
        <f>H463/F463</f>
        <v>7.1428571428571425E-2</v>
      </c>
      <c r="J463" s="11">
        <v>5</v>
      </c>
      <c r="K463" s="11">
        <v>5</v>
      </c>
      <c r="L463" s="14">
        <f>IFERROR(K463/J463,"0%")</f>
        <v>1</v>
      </c>
      <c r="M463" s="8">
        <v>6</v>
      </c>
      <c r="N463" s="12">
        <f>M463/G463</f>
        <v>0.4</v>
      </c>
      <c r="O463" s="8">
        <v>7</v>
      </c>
      <c r="P463" s="12">
        <f>O463/G463</f>
        <v>0.46666666666666667</v>
      </c>
      <c r="Q463" s="8">
        <v>6</v>
      </c>
      <c r="R463" s="12">
        <f>Q463/G463</f>
        <v>0.4</v>
      </c>
      <c r="S463" s="8">
        <v>5</v>
      </c>
      <c r="T463" s="8">
        <v>0</v>
      </c>
      <c r="U463" s="8">
        <v>0</v>
      </c>
      <c r="V463" s="8"/>
      <c r="W463" s="8">
        <v>0</v>
      </c>
      <c r="X463" s="8">
        <v>0</v>
      </c>
      <c r="Y463" s="17">
        <f>IF(T463&gt;0,"YES",T463)</f>
        <v>0</v>
      </c>
      <c r="Z463" s="17">
        <f>IF(U463&gt;0,"YES",U463)</f>
        <v>0</v>
      </c>
      <c r="AA463" s="17">
        <f>IF(V463&gt;0,"YES",V463)</f>
        <v>0</v>
      </c>
      <c r="AB463" s="17">
        <f>IF(W463&gt;0,"YES",W463)</f>
        <v>0</v>
      </c>
      <c r="AC463" s="17">
        <f>IF(X463&gt;0,"YES",X463)</f>
        <v>0</v>
      </c>
      <c r="AD463" s="8">
        <v>11</v>
      </c>
      <c r="AE463" s="12">
        <f>AD463/G463</f>
        <v>0.73333333333333328</v>
      </c>
      <c r="AF463" s="19">
        <f>IF(G463&gt;=35,1,0)</f>
        <v>0</v>
      </c>
      <c r="AG463" s="19">
        <f>IF(OR(I463&gt;=0.095,H463&gt;=10),1,0)</f>
        <v>0</v>
      </c>
      <c r="AH463" s="19">
        <f>IF(L463&gt;=0.495,1,0)</f>
        <v>1</v>
      </c>
      <c r="AI463" s="19">
        <f>IF(N463&gt;=0.395,1,0)</f>
        <v>1</v>
      </c>
      <c r="AJ463" s="19">
        <f>IF(P463&gt;=0.695,1,0)</f>
        <v>0</v>
      </c>
      <c r="AK463" s="19">
        <f>IF(R463&gt;=0.495,1,0)</f>
        <v>0</v>
      </c>
      <c r="AL463" s="19">
        <f>IF(S463&gt;=3,1,0)</f>
        <v>1</v>
      </c>
      <c r="AM463" s="8">
        <f>IF(OR(Y463="YES",Z463="YES",AA463="YES"),1,0)</f>
        <v>0</v>
      </c>
      <c r="AN463" s="8">
        <f>IF(OR(AB463="YES",AC463="YES"),1,0)</f>
        <v>0</v>
      </c>
      <c r="AO463" s="8">
        <f>IF(AE463&gt;=0.59,1,0)</f>
        <v>1</v>
      </c>
      <c r="AP463" s="8">
        <f>SUM(AF463:AO463)</f>
        <v>4</v>
      </c>
    </row>
    <row r="464" spans="1:42" hidden="1" x14ac:dyDescent="0.25">
      <c r="A464" s="8" t="s">
        <v>2165</v>
      </c>
      <c r="B464" s="8" t="s">
        <v>2197</v>
      </c>
      <c r="C464" s="9" t="s">
        <v>2056</v>
      </c>
      <c r="D464" s="10" t="s">
        <v>583</v>
      </c>
      <c r="E464" s="8" t="s">
        <v>584</v>
      </c>
      <c r="F464" s="11">
        <v>26</v>
      </c>
      <c r="G464" s="11">
        <v>15</v>
      </c>
      <c r="H464" s="11">
        <f>G464-F464</f>
        <v>-11</v>
      </c>
      <c r="I464" s="52">
        <f>H464/F464</f>
        <v>-0.42307692307692307</v>
      </c>
      <c r="J464" s="11">
        <v>25</v>
      </c>
      <c r="K464" s="11">
        <v>8</v>
      </c>
      <c r="L464" s="14">
        <f>IFERROR(K464/J464,"0%")</f>
        <v>0.32</v>
      </c>
      <c r="M464" s="8">
        <v>5</v>
      </c>
      <c r="N464" s="12">
        <f>M464/G464</f>
        <v>0.33333333333333331</v>
      </c>
      <c r="O464" s="8">
        <v>13</v>
      </c>
      <c r="P464" s="12">
        <f>O464/G464</f>
        <v>0.8666666666666667</v>
      </c>
      <c r="Q464" s="8">
        <v>8</v>
      </c>
      <c r="R464" s="12">
        <f>Q464/G464</f>
        <v>0.53333333333333333</v>
      </c>
      <c r="S464" s="8">
        <v>5</v>
      </c>
      <c r="T464" s="8">
        <v>0</v>
      </c>
      <c r="U464" s="8">
        <v>0</v>
      </c>
      <c r="V464" s="8"/>
      <c r="W464" s="8">
        <v>0</v>
      </c>
      <c r="X464" s="8">
        <v>0</v>
      </c>
      <c r="Y464" s="17">
        <f>IF(T464&gt;0,"YES",T464)</f>
        <v>0</v>
      </c>
      <c r="Z464" s="17">
        <f>IF(U464&gt;0,"YES",U464)</f>
        <v>0</v>
      </c>
      <c r="AA464" s="17">
        <f>IF(V464&gt;0,"YES",V464)</f>
        <v>0</v>
      </c>
      <c r="AB464" s="17">
        <f>IF(W464&gt;0,"YES",W464)</f>
        <v>0</v>
      </c>
      <c r="AC464" s="17">
        <f>IF(X464&gt;0,"YES",X464)</f>
        <v>0</v>
      </c>
      <c r="AD464" s="8">
        <v>9</v>
      </c>
      <c r="AE464" s="12">
        <f>AD464/G464</f>
        <v>0.6</v>
      </c>
      <c r="AF464" s="19">
        <f>IF(G464&gt;=35,1,0)</f>
        <v>0</v>
      </c>
      <c r="AG464" s="19">
        <f>IF(OR(I464&gt;=0.095,H464&gt;=10),1,0)</f>
        <v>0</v>
      </c>
      <c r="AH464" s="19">
        <f>IF(L464&gt;=0.495,1,0)</f>
        <v>0</v>
      </c>
      <c r="AI464" s="19">
        <f>IF(N464&gt;=0.395,1,0)</f>
        <v>0</v>
      </c>
      <c r="AJ464" s="19">
        <f>IF(P464&gt;=0.695,1,0)</f>
        <v>1</v>
      </c>
      <c r="AK464" s="19">
        <f>IF(R464&gt;=0.495,1,0)</f>
        <v>1</v>
      </c>
      <c r="AL464" s="19">
        <f>IF(S464&gt;=3,1,0)</f>
        <v>1</v>
      </c>
      <c r="AM464" s="8">
        <f>IF(OR(Y464="YES",Z464="YES",AA464="YES"),1,0)</f>
        <v>0</v>
      </c>
      <c r="AN464" s="8">
        <f>IF(OR(AB464="YES",AC464="YES"),1,0)</f>
        <v>0</v>
      </c>
      <c r="AO464" s="8">
        <f>IF(AE464&gt;=0.59,1,0)</f>
        <v>1</v>
      </c>
      <c r="AP464" s="8">
        <f>SUM(AF464:AO464)</f>
        <v>4</v>
      </c>
    </row>
    <row r="465" spans="1:42" hidden="1" x14ac:dyDescent="0.25">
      <c r="A465" s="8" t="s">
        <v>2165</v>
      </c>
      <c r="B465" s="8" t="s">
        <v>2197</v>
      </c>
      <c r="C465" s="9" t="s">
        <v>2182</v>
      </c>
      <c r="D465" s="10" t="s">
        <v>577</v>
      </c>
      <c r="E465" s="8" t="s">
        <v>578</v>
      </c>
      <c r="F465" s="11">
        <v>13</v>
      </c>
      <c r="G465" s="11">
        <v>11</v>
      </c>
      <c r="H465" s="11">
        <f>G465-F465</f>
        <v>-2</v>
      </c>
      <c r="I465" s="52">
        <f>H465/F465</f>
        <v>-0.15384615384615385</v>
      </c>
      <c r="J465" s="11">
        <v>5</v>
      </c>
      <c r="K465" s="11">
        <v>2</v>
      </c>
      <c r="L465" s="14">
        <f>IFERROR(K465/J465,"0%")</f>
        <v>0.4</v>
      </c>
      <c r="M465" s="8">
        <v>4</v>
      </c>
      <c r="N465" s="12">
        <f>M465/G465</f>
        <v>0.36363636363636365</v>
      </c>
      <c r="O465" s="8">
        <v>9</v>
      </c>
      <c r="P465" s="12">
        <f>O465/G465</f>
        <v>0.81818181818181823</v>
      </c>
      <c r="Q465" s="8">
        <v>6</v>
      </c>
      <c r="R465" s="12">
        <f>Q465/G465</f>
        <v>0.54545454545454541</v>
      </c>
      <c r="S465" s="8">
        <v>5</v>
      </c>
      <c r="T465" s="8">
        <v>0</v>
      </c>
      <c r="U465" s="8">
        <v>1</v>
      </c>
      <c r="V465" s="8"/>
      <c r="W465" s="8">
        <v>0</v>
      </c>
      <c r="X465" s="8">
        <v>0</v>
      </c>
      <c r="Y465" s="17">
        <f>IF(T465&gt;0,"YES",T465)</f>
        <v>0</v>
      </c>
      <c r="Z465" s="17" t="str">
        <f>IF(U465&gt;0,"YES",U465)</f>
        <v>YES</v>
      </c>
      <c r="AA465" s="17">
        <f>IF(V465&gt;0,"YES",V465)</f>
        <v>0</v>
      </c>
      <c r="AB465" s="17">
        <f>IF(W465&gt;0,"YES",W465)</f>
        <v>0</v>
      </c>
      <c r="AC465" s="17">
        <f>IF(X465&gt;0,"YES",X465)</f>
        <v>0</v>
      </c>
      <c r="AD465" s="8">
        <v>7</v>
      </c>
      <c r="AE465" s="12">
        <f>AD465/G465</f>
        <v>0.63636363636363635</v>
      </c>
      <c r="AF465" s="19">
        <f>IF(G465&gt;=35,1,0)</f>
        <v>0</v>
      </c>
      <c r="AG465" s="19">
        <f>IF(OR(I465&gt;=0.095,H465&gt;=10),1,0)</f>
        <v>0</v>
      </c>
      <c r="AH465" s="19">
        <f>IF(L465&gt;=0.495,1,0)</f>
        <v>0</v>
      </c>
      <c r="AI465" s="19">
        <f>IF(N465&gt;=0.395,1,0)</f>
        <v>0</v>
      </c>
      <c r="AJ465" s="19">
        <f>IF(P465&gt;=0.695,1,0)</f>
        <v>1</v>
      </c>
      <c r="AK465" s="19">
        <f>IF(R465&gt;=0.495,1,0)</f>
        <v>1</v>
      </c>
      <c r="AL465" s="19">
        <f>IF(S465&gt;=3,1,0)</f>
        <v>1</v>
      </c>
      <c r="AM465" s="8">
        <f>IF(OR(Y465="YES",Z465="YES",AA465="YES"),1,0)</f>
        <v>1</v>
      </c>
      <c r="AN465" s="8">
        <f>IF(OR(AB465="YES",AC465="YES"),1,0)</f>
        <v>0</v>
      </c>
      <c r="AO465" s="8">
        <f>IF(AE465&gt;=0.59,1,0)</f>
        <v>1</v>
      </c>
      <c r="AP465" s="8">
        <f>SUM(AF465:AO465)</f>
        <v>5</v>
      </c>
    </row>
    <row r="466" spans="1:42" x14ac:dyDescent="0.25">
      <c r="A466" s="8" t="s">
        <v>2165</v>
      </c>
      <c r="B466" s="8" t="s">
        <v>2198</v>
      </c>
      <c r="C466" s="9" t="s">
        <v>1986</v>
      </c>
      <c r="D466" s="10" t="s">
        <v>587</v>
      </c>
      <c r="E466" s="8" t="s">
        <v>588</v>
      </c>
      <c r="F466" s="11">
        <v>35</v>
      </c>
      <c r="G466" s="11">
        <v>35</v>
      </c>
      <c r="H466" s="11">
        <f>G466-F466</f>
        <v>0</v>
      </c>
      <c r="I466" s="52">
        <f>H466/F466</f>
        <v>0</v>
      </c>
      <c r="J466" s="11">
        <v>16</v>
      </c>
      <c r="K466" s="11">
        <v>13</v>
      </c>
      <c r="L466" s="14">
        <f>IFERROR(K466/J466,"0%")</f>
        <v>0.8125</v>
      </c>
      <c r="M466" s="8">
        <v>16</v>
      </c>
      <c r="N466" s="12">
        <f>M466/G466</f>
        <v>0.45714285714285713</v>
      </c>
      <c r="O466" s="8">
        <v>27</v>
      </c>
      <c r="P466" s="12">
        <f>O466/G466</f>
        <v>0.77142857142857146</v>
      </c>
      <c r="Q466" s="8">
        <v>22</v>
      </c>
      <c r="R466" s="12">
        <f>Q466/G466</f>
        <v>0.62857142857142856</v>
      </c>
      <c r="S466" s="8">
        <v>12</v>
      </c>
      <c r="T466" s="8">
        <v>0</v>
      </c>
      <c r="U466" s="8">
        <v>1</v>
      </c>
      <c r="V466" s="8"/>
      <c r="W466" s="8">
        <v>1</v>
      </c>
      <c r="X466" s="8">
        <v>1</v>
      </c>
      <c r="Y466" s="17">
        <f>IF(T466&gt;0,"YES",T466)</f>
        <v>0</v>
      </c>
      <c r="Z466" s="17" t="str">
        <f>IF(U466&gt;0,"YES",U466)</f>
        <v>YES</v>
      </c>
      <c r="AA466" s="17">
        <f>IF(V466&gt;0,"YES",V466)</f>
        <v>0</v>
      </c>
      <c r="AB466" s="17" t="str">
        <f>IF(W466&gt;0,"YES",W466)</f>
        <v>YES</v>
      </c>
      <c r="AC466" s="17" t="str">
        <f>IF(X466&gt;0,"YES",X466)</f>
        <v>YES</v>
      </c>
      <c r="AD466" s="8">
        <v>28</v>
      </c>
      <c r="AE466" s="12">
        <f>AD466/G466</f>
        <v>0.8</v>
      </c>
      <c r="AF466" s="19">
        <f>IF(G466&gt;=35,1,0)</f>
        <v>1</v>
      </c>
      <c r="AG466" s="19">
        <f>IF(OR(I466&gt;=0.095,H466&gt;=10),1,0)</f>
        <v>0</v>
      </c>
      <c r="AH466" s="19">
        <f>IF(L466&gt;=0.495,1,0)</f>
        <v>1</v>
      </c>
      <c r="AI466" s="19">
        <f>IF(N466&gt;=0.395,1,0)</f>
        <v>1</v>
      </c>
      <c r="AJ466" s="19">
        <f>IF(P466&gt;=0.695,1,0)</f>
        <v>1</v>
      </c>
      <c r="AK466" s="19">
        <f>IF(R466&gt;=0.495,1,0)</f>
        <v>1</v>
      </c>
      <c r="AL466" s="19">
        <f>IF(S466&gt;=3,1,0)</f>
        <v>1</v>
      </c>
      <c r="AM466" s="8">
        <f>IF(OR(Y466="YES",Z466="YES",AA466="YES"),1,0)</f>
        <v>1</v>
      </c>
      <c r="AN466" s="8">
        <f>IF(OR(AB466="YES",AC466="YES"),1,0)</f>
        <v>1</v>
      </c>
      <c r="AO466" s="8">
        <f>IF(AE466&gt;=0.59,1,0)</f>
        <v>1</v>
      </c>
      <c r="AP466" s="8">
        <f>SUM(AF466:AO466)</f>
        <v>9</v>
      </c>
    </row>
    <row r="467" spans="1:42" x14ac:dyDescent="0.25">
      <c r="A467" s="8" t="s">
        <v>2165</v>
      </c>
      <c r="B467" s="8" t="s">
        <v>2198</v>
      </c>
      <c r="C467" s="9" t="s">
        <v>2102</v>
      </c>
      <c r="D467" s="10" t="s">
        <v>593</v>
      </c>
      <c r="E467" s="8" t="s">
        <v>594</v>
      </c>
      <c r="F467" s="11">
        <v>40</v>
      </c>
      <c r="G467" s="11">
        <v>54</v>
      </c>
      <c r="H467" s="11">
        <f>G467-F467</f>
        <v>14</v>
      </c>
      <c r="I467" s="52">
        <f>H467/F467</f>
        <v>0.35</v>
      </c>
      <c r="J467" s="11">
        <v>14</v>
      </c>
      <c r="K467" s="11">
        <v>9</v>
      </c>
      <c r="L467" s="14">
        <f>IFERROR(K467/J467,"0%")</f>
        <v>0.6428571428571429</v>
      </c>
      <c r="M467" s="8">
        <v>24</v>
      </c>
      <c r="N467" s="12">
        <f>M467/G467</f>
        <v>0.44444444444444442</v>
      </c>
      <c r="O467" s="8">
        <v>37</v>
      </c>
      <c r="P467" s="48">
        <f>O467/G467</f>
        <v>0.68518518518518523</v>
      </c>
      <c r="Q467" s="8">
        <v>33</v>
      </c>
      <c r="R467" s="12">
        <f>Q467/G467</f>
        <v>0.61111111111111116</v>
      </c>
      <c r="S467" s="8">
        <v>9</v>
      </c>
      <c r="T467" s="8">
        <v>0</v>
      </c>
      <c r="U467" s="8">
        <v>1</v>
      </c>
      <c r="V467" s="8"/>
      <c r="W467" s="8">
        <v>0</v>
      </c>
      <c r="X467" s="8">
        <v>1</v>
      </c>
      <c r="Y467" s="17">
        <f>IF(T467&gt;0,"YES",T467)</f>
        <v>0</v>
      </c>
      <c r="Z467" s="17" t="str">
        <f>IF(U467&gt;0,"YES",U467)</f>
        <v>YES</v>
      </c>
      <c r="AA467" s="17">
        <f>IF(V467&gt;0,"YES",V467)</f>
        <v>0</v>
      </c>
      <c r="AB467" s="17">
        <f>IF(W467&gt;0,"YES",W467)</f>
        <v>0</v>
      </c>
      <c r="AC467" s="17" t="str">
        <f>IF(X467&gt;0,"YES",X467)</f>
        <v>YES</v>
      </c>
      <c r="AD467" s="8">
        <v>28</v>
      </c>
      <c r="AE467" s="12">
        <f>AD467/G467</f>
        <v>0.51851851851851849</v>
      </c>
      <c r="AF467" s="19">
        <f>IF(G467&gt;=35,1,0)</f>
        <v>1</v>
      </c>
      <c r="AG467" s="19">
        <f>IF(OR(I467&gt;=0.095,H467&gt;=10),1,0)</f>
        <v>1</v>
      </c>
      <c r="AH467" s="19">
        <f>IF(L467&gt;=0.495,1,0)</f>
        <v>1</v>
      </c>
      <c r="AI467" s="19">
        <f>IF(N467&gt;=0.395,1,0)</f>
        <v>1</v>
      </c>
      <c r="AJ467" s="19">
        <f>IF(P467&gt;=0.69,1,0)</f>
        <v>0</v>
      </c>
      <c r="AK467" s="19">
        <f>IF(R467&gt;=0.495,1,0)</f>
        <v>1</v>
      </c>
      <c r="AL467" s="19">
        <f>IF(S467&gt;=3,1,0)</f>
        <v>1</v>
      </c>
      <c r="AM467" s="8">
        <f>IF(OR(Y467="YES",Z467="YES",AA467="YES"),1,0)</f>
        <v>1</v>
      </c>
      <c r="AN467" s="8">
        <f>IF(OR(AB467="YES",AC467="YES"),1,0)</f>
        <v>1</v>
      </c>
      <c r="AO467" s="8">
        <f>IF(AE467&gt;=0.59,1,0)</f>
        <v>0</v>
      </c>
      <c r="AP467" s="8">
        <f>SUM(AF467:AO467)</f>
        <v>8</v>
      </c>
    </row>
    <row r="468" spans="1:42" x14ac:dyDescent="0.25">
      <c r="A468" s="8" t="s">
        <v>2165</v>
      </c>
      <c r="B468" s="8" t="s">
        <v>2198</v>
      </c>
      <c r="C468" s="9" t="s">
        <v>2016</v>
      </c>
      <c r="D468" s="10" t="s">
        <v>595</v>
      </c>
      <c r="E468" s="8" t="s">
        <v>596</v>
      </c>
      <c r="F468" s="11">
        <v>28</v>
      </c>
      <c r="G468" s="11">
        <v>32</v>
      </c>
      <c r="H468" s="11">
        <f>G468-F468</f>
        <v>4</v>
      </c>
      <c r="I468" s="52">
        <f>H468/F468</f>
        <v>0.14285714285714285</v>
      </c>
      <c r="J468" s="11">
        <v>17</v>
      </c>
      <c r="K468" s="11">
        <v>12</v>
      </c>
      <c r="L468" s="14">
        <f>IFERROR(K468/J468,"0%")</f>
        <v>0.70588235294117652</v>
      </c>
      <c r="M468" s="8">
        <v>11</v>
      </c>
      <c r="N468" s="12">
        <f>M468/G468</f>
        <v>0.34375</v>
      </c>
      <c r="O468" s="8">
        <v>26</v>
      </c>
      <c r="P468" s="12">
        <f>O468/G468</f>
        <v>0.8125</v>
      </c>
      <c r="Q468" s="8">
        <v>25</v>
      </c>
      <c r="R468" s="12">
        <f>Q468/G468</f>
        <v>0.78125</v>
      </c>
      <c r="S468" s="8">
        <v>4</v>
      </c>
      <c r="T468" s="8">
        <v>0</v>
      </c>
      <c r="U468" s="8">
        <v>1</v>
      </c>
      <c r="V468" s="8"/>
      <c r="W468" s="8">
        <v>3</v>
      </c>
      <c r="X468" s="8">
        <v>1</v>
      </c>
      <c r="Y468" s="17">
        <f>IF(T468&gt;0,"YES",T468)</f>
        <v>0</v>
      </c>
      <c r="Z468" s="17" t="str">
        <f>IF(U468&gt;0,"YES",U468)</f>
        <v>YES</v>
      </c>
      <c r="AA468" s="17">
        <f>IF(V468&gt;0,"YES",V468)</f>
        <v>0</v>
      </c>
      <c r="AB468" s="17" t="str">
        <f>IF(W468&gt;0,"YES",W468)</f>
        <v>YES</v>
      </c>
      <c r="AC468" s="17" t="str">
        <f>IF(X468&gt;0,"YES",X468)</f>
        <v>YES</v>
      </c>
      <c r="AD468" s="8">
        <v>24</v>
      </c>
      <c r="AE468" s="12">
        <f>AD468/G468</f>
        <v>0.75</v>
      </c>
      <c r="AF468" s="19">
        <f>IF(G468&gt;=35,1,0)</f>
        <v>0</v>
      </c>
      <c r="AG468" s="19">
        <f>IF(OR(I468&gt;=0.095,H468&gt;=10),1,0)</f>
        <v>1</v>
      </c>
      <c r="AH468" s="19">
        <f>IF(L468&gt;=0.495,1,0)</f>
        <v>1</v>
      </c>
      <c r="AI468" s="19">
        <f>IF(N468&gt;=0.395,1,0)</f>
        <v>0</v>
      </c>
      <c r="AJ468" s="19">
        <f>IF(P468&gt;=0.695,1,0)</f>
        <v>1</v>
      </c>
      <c r="AK468" s="19">
        <f>IF(R468&gt;=0.495,1,0)</f>
        <v>1</v>
      </c>
      <c r="AL468" s="19">
        <f>IF(S468&gt;=3,1,0)</f>
        <v>1</v>
      </c>
      <c r="AM468" s="8">
        <f>IF(OR(Y468="YES",Z468="YES",AA468="YES"),1,0)</f>
        <v>1</v>
      </c>
      <c r="AN468" s="8">
        <f>IF(OR(AB468="YES",AC468="YES"),1,0)</f>
        <v>1</v>
      </c>
      <c r="AO468" s="8">
        <f>IF(AE468&gt;=0.59,1,0)</f>
        <v>1</v>
      </c>
      <c r="AP468" s="8">
        <f>SUM(AF468:AO468)</f>
        <v>8</v>
      </c>
    </row>
    <row r="469" spans="1:42" hidden="1" x14ac:dyDescent="0.25">
      <c r="A469" s="8" t="s">
        <v>2165</v>
      </c>
      <c r="B469" s="8" t="s">
        <v>2198</v>
      </c>
      <c r="C469" s="9" t="s">
        <v>2180</v>
      </c>
      <c r="D469" s="10" t="s">
        <v>591</v>
      </c>
      <c r="E469" s="8" t="s">
        <v>592</v>
      </c>
      <c r="F469" s="11">
        <v>21</v>
      </c>
      <c r="G469" s="11">
        <v>21</v>
      </c>
      <c r="H469" s="11">
        <f>G469-F469</f>
        <v>0</v>
      </c>
      <c r="I469" s="52">
        <f>H469/F469</f>
        <v>0</v>
      </c>
      <c r="J469" s="11">
        <v>12</v>
      </c>
      <c r="K469" s="11">
        <v>6</v>
      </c>
      <c r="L469" s="14">
        <f>IFERROR(K469/J469,"0%")</f>
        <v>0.5</v>
      </c>
      <c r="M469" s="8">
        <v>6</v>
      </c>
      <c r="N469" s="12">
        <f>M469/G469</f>
        <v>0.2857142857142857</v>
      </c>
      <c r="O469" s="8">
        <v>21</v>
      </c>
      <c r="P469" s="12">
        <f>O469/G469</f>
        <v>1</v>
      </c>
      <c r="Q469" s="8">
        <v>10</v>
      </c>
      <c r="R469" s="12">
        <f>Q469/G469</f>
        <v>0.47619047619047616</v>
      </c>
      <c r="S469" s="8">
        <v>9</v>
      </c>
      <c r="T469" s="8">
        <v>0</v>
      </c>
      <c r="U469" s="8">
        <v>0</v>
      </c>
      <c r="V469" s="8"/>
      <c r="W469" s="8">
        <v>1</v>
      </c>
      <c r="X469" s="8">
        <v>0</v>
      </c>
      <c r="Y469" s="17">
        <f>IF(T469&gt;0,"YES",T469)</f>
        <v>0</v>
      </c>
      <c r="Z469" s="17">
        <f>IF(U469&gt;0,"YES",U469)</f>
        <v>0</v>
      </c>
      <c r="AA469" s="17">
        <f>IF(V469&gt;0,"YES",V469)</f>
        <v>0</v>
      </c>
      <c r="AB469" s="17" t="str">
        <f>IF(W469&gt;0,"YES",W469)</f>
        <v>YES</v>
      </c>
      <c r="AC469" s="17">
        <f>IF(X469&gt;0,"YES",X469)</f>
        <v>0</v>
      </c>
      <c r="AD469" s="8">
        <v>11</v>
      </c>
      <c r="AE469" s="12">
        <f>AD469/G469</f>
        <v>0.52380952380952384</v>
      </c>
      <c r="AF469" s="19">
        <f>IF(G469&gt;=35,1,0)</f>
        <v>0</v>
      </c>
      <c r="AG469" s="19">
        <f>IF(OR(I469&gt;=0.095,H469&gt;=10),1,0)</f>
        <v>0</v>
      </c>
      <c r="AH469" s="19">
        <f>IF(L469&gt;=0.495,1,0)</f>
        <v>1</v>
      </c>
      <c r="AI469" s="19">
        <f>IF(N469&gt;=0.395,1,0)</f>
        <v>0</v>
      </c>
      <c r="AJ469" s="19">
        <f>IF(P469&gt;=0.695,1,0)</f>
        <v>1</v>
      </c>
      <c r="AK469" s="19">
        <f>IF(R469&gt;=0.495,1,0)</f>
        <v>0</v>
      </c>
      <c r="AL469" s="19">
        <f>IF(S469&gt;=3,1,0)</f>
        <v>1</v>
      </c>
      <c r="AM469" s="8">
        <f>IF(OR(Y469="YES",Z469="YES",AA469="YES"),1,0)</f>
        <v>0</v>
      </c>
      <c r="AN469" s="8">
        <f>IF(OR(AB469="YES",AC469="YES"),1,0)</f>
        <v>1</v>
      </c>
      <c r="AO469" s="8">
        <f>IF(AE469&gt;=0.59,1,0)</f>
        <v>0</v>
      </c>
      <c r="AP469" s="8">
        <f>SUM(AF469:AO469)</f>
        <v>4</v>
      </c>
    </row>
    <row r="470" spans="1:42" hidden="1" x14ac:dyDescent="0.25">
      <c r="A470" s="8" t="s">
        <v>2165</v>
      </c>
      <c r="B470" s="8" t="s">
        <v>2198</v>
      </c>
      <c r="C470" s="9" t="s">
        <v>2164</v>
      </c>
      <c r="D470" s="10" t="s">
        <v>605</v>
      </c>
      <c r="E470" s="8" t="s">
        <v>606</v>
      </c>
      <c r="F470" s="11">
        <v>23</v>
      </c>
      <c r="G470" s="11">
        <v>20</v>
      </c>
      <c r="H470" s="11">
        <f>G470-F470</f>
        <v>-3</v>
      </c>
      <c r="I470" s="52">
        <f>H470/F470</f>
        <v>-0.13043478260869565</v>
      </c>
      <c r="J470" s="11">
        <v>11</v>
      </c>
      <c r="K470" s="11">
        <v>6</v>
      </c>
      <c r="L470" s="14">
        <f>IFERROR(K470/J470,"0%")</f>
        <v>0.54545454545454541</v>
      </c>
      <c r="M470" s="8">
        <v>8</v>
      </c>
      <c r="N470" s="12">
        <f>M470/G470</f>
        <v>0.4</v>
      </c>
      <c r="O470" s="8">
        <v>8</v>
      </c>
      <c r="P470" s="12">
        <f>O470/G470</f>
        <v>0.4</v>
      </c>
      <c r="Q470" s="8">
        <v>7</v>
      </c>
      <c r="R470" s="12">
        <f>Q470/G470</f>
        <v>0.35</v>
      </c>
      <c r="S470" s="8">
        <v>2</v>
      </c>
      <c r="T470" s="8">
        <v>0</v>
      </c>
      <c r="U470" s="8">
        <v>0</v>
      </c>
      <c r="V470" s="8"/>
      <c r="W470" s="8">
        <v>0</v>
      </c>
      <c r="X470" s="8">
        <v>0</v>
      </c>
      <c r="Y470" s="17">
        <f>IF(T470&gt;0,"YES",T470)</f>
        <v>0</v>
      </c>
      <c r="Z470" s="17">
        <f>IF(U470&gt;0,"YES",U470)</f>
        <v>0</v>
      </c>
      <c r="AA470" s="17">
        <f>IF(V470&gt;0,"YES",V470)</f>
        <v>0</v>
      </c>
      <c r="AB470" s="17">
        <f>IF(W470&gt;0,"YES",W470)</f>
        <v>0</v>
      </c>
      <c r="AC470" s="17">
        <f>IF(X470&gt;0,"YES",X470)</f>
        <v>0</v>
      </c>
      <c r="AD470" s="8">
        <v>3</v>
      </c>
      <c r="AE470" s="12">
        <f>AD470/G470</f>
        <v>0.15</v>
      </c>
      <c r="AF470" s="19">
        <f>IF(G470&gt;=35,1,0)</f>
        <v>0</v>
      </c>
      <c r="AG470" s="19">
        <f>IF(OR(I470&gt;=0.095,H470&gt;=10),1,0)</f>
        <v>0</v>
      </c>
      <c r="AH470" s="19">
        <f>IF(L470&gt;=0.495,1,0)</f>
        <v>1</v>
      </c>
      <c r="AI470" s="19">
        <f>IF(N470&gt;=0.395,1,0)</f>
        <v>1</v>
      </c>
      <c r="AJ470" s="19">
        <f>IF(P470&gt;=0.695,1,0)</f>
        <v>0</v>
      </c>
      <c r="AK470" s="19">
        <f>IF(R470&gt;=0.495,1,0)</f>
        <v>0</v>
      </c>
      <c r="AL470" s="19">
        <f>IF(S470&gt;=3,1,0)</f>
        <v>0</v>
      </c>
      <c r="AM470" s="8">
        <f>IF(OR(Y470="YES",Z470="YES",AA470="YES"),1,0)</f>
        <v>0</v>
      </c>
      <c r="AN470" s="8">
        <f>IF(OR(AB470="YES",AC470="YES"),1,0)</f>
        <v>0</v>
      </c>
      <c r="AO470" s="8">
        <f>IF(AE470&gt;=0.59,1,0)</f>
        <v>0</v>
      </c>
      <c r="AP470" s="8">
        <f>SUM(AF470:AO470)</f>
        <v>2</v>
      </c>
    </row>
    <row r="471" spans="1:42" hidden="1" x14ac:dyDescent="0.25">
      <c r="A471" s="8" t="s">
        <v>2165</v>
      </c>
      <c r="B471" s="8" t="s">
        <v>2198</v>
      </c>
      <c r="C471" s="9" t="s">
        <v>2030</v>
      </c>
      <c r="D471" s="10" t="s">
        <v>607</v>
      </c>
      <c r="E471" s="8" t="s">
        <v>608</v>
      </c>
      <c r="F471" s="11">
        <v>11</v>
      </c>
      <c r="G471" s="11">
        <v>14</v>
      </c>
      <c r="H471" s="11">
        <f>G471-F471</f>
        <v>3</v>
      </c>
      <c r="I471" s="52">
        <f>H471/F471</f>
        <v>0.27272727272727271</v>
      </c>
      <c r="J471" s="11">
        <v>7</v>
      </c>
      <c r="K471" s="11">
        <v>4</v>
      </c>
      <c r="L471" s="14">
        <f>IFERROR(K471/J471,"0%")</f>
        <v>0.5714285714285714</v>
      </c>
      <c r="M471" s="8">
        <v>5</v>
      </c>
      <c r="N471" s="12">
        <f>M471/G471</f>
        <v>0.35714285714285715</v>
      </c>
      <c r="O471" s="8">
        <v>12</v>
      </c>
      <c r="P471" s="12">
        <f>O471/G471</f>
        <v>0.8571428571428571</v>
      </c>
      <c r="Q471" s="8">
        <v>5</v>
      </c>
      <c r="R471" s="12">
        <f>Q471/G471</f>
        <v>0.35714285714285715</v>
      </c>
      <c r="S471" s="8">
        <v>1</v>
      </c>
      <c r="T471" s="8">
        <v>0</v>
      </c>
      <c r="U471" s="8">
        <v>0</v>
      </c>
      <c r="V471" s="8"/>
      <c r="W471" s="8">
        <v>1</v>
      </c>
      <c r="X471" s="8">
        <v>1</v>
      </c>
      <c r="Y471" s="17">
        <f>IF(T471&gt;0,"YES",T471)</f>
        <v>0</v>
      </c>
      <c r="Z471" s="17">
        <f>IF(U471&gt;0,"YES",U471)</f>
        <v>0</v>
      </c>
      <c r="AA471" s="17">
        <f>IF(V471&gt;0,"YES",V471)</f>
        <v>0</v>
      </c>
      <c r="AB471" s="17" t="str">
        <f>IF(W471&gt;0,"YES",W471)</f>
        <v>YES</v>
      </c>
      <c r="AC471" s="17" t="str">
        <f>IF(X471&gt;0,"YES",X471)</f>
        <v>YES</v>
      </c>
      <c r="AD471" s="8">
        <v>9</v>
      </c>
      <c r="AE471" s="12">
        <f>AD471/G471</f>
        <v>0.6428571428571429</v>
      </c>
      <c r="AF471" s="19">
        <f>IF(G471&gt;=35,1,0)</f>
        <v>0</v>
      </c>
      <c r="AG471" s="19">
        <f>IF(OR(I471&gt;=0.095,H471&gt;=10),1,0)</f>
        <v>1</v>
      </c>
      <c r="AH471" s="19">
        <f>IF(L471&gt;=0.495,1,0)</f>
        <v>1</v>
      </c>
      <c r="AI471" s="19">
        <f>IF(N471&gt;=0.395,1,0)</f>
        <v>0</v>
      </c>
      <c r="AJ471" s="19">
        <f>IF(P471&gt;=0.695,1,0)</f>
        <v>1</v>
      </c>
      <c r="AK471" s="19">
        <f>IF(R471&gt;=0.495,1,0)</f>
        <v>0</v>
      </c>
      <c r="AL471" s="19">
        <f>IF(S471&gt;=3,1,0)</f>
        <v>0</v>
      </c>
      <c r="AM471" s="8">
        <f>IF(OR(Y471="YES",Z471="YES",AA471="YES"),1,0)</f>
        <v>0</v>
      </c>
      <c r="AN471" s="8">
        <f>IF(OR(AB471="YES",AC471="YES"),1,0)</f>
        <v>1</v>
      </c>
      <c r="AO471" s="8">
        <f>IF(AE471&gt;=0.59,1,0)</f>
        <v>1</v>
      </c>
      <c r="AP471" s="8">
        <f>SUM(AF471:AO471)</f>
        <v>5</v>
      </c>
    </row>
    <row r="472" spans="1:42" hidden="1" x14ac:dyDescent="0.25">
      <c r="A472" s="8" t="s">
        <v>2165</v>
      </c>
      <c r="B472" s="8" t="s">
        <v>2198</v>
      </c>
      <c r="C472" s="9" t="s">
        <v>2201</v>
      </c>
      <c r="D472" s="10" t="s">
        <v>609</v>
      </c>
      <c r="E472" s="8" t="s">
        <v>610</v>
      </c>
      <c r="F472" s="11">
        <v>12</v>
      </c>
      <c r="G472" s="11">
        <v>13</v>
      </c>
      <c r="H472" s="11">
        <f>G472-F472</f>
        <v>1</v>
      </c>
      <c r="I472" s="52">
        <f>H472/F472</f>
        <v>8.3333333333333329E-2</v>
      </c>
      <c r="J472" s="11">
        <v>6</v>
      </c>
      <c r="K472" s="11">
        <v>4</v>
      </c>
      <c r="L472" s="14">
        <f>IFERROR(K472/J472,"0%")</f>
        <v>0.66666666666666663</v>
      </c>
      <c r="M472" s="8">
        <v>0</v>
      </c>
      <c r="N472" s="12">
        <f>M472/G472</f>
        <v>0</v>
      </c>
      <c r="O472" s="8">
        <v>8</v>
      </c>
      <c r="P472" s="12">
        <f>O472/G472</f>
        <v>0.61538461538461542</v>
      </c>
      <c r="Q472" s="8">
        <v>7</v>
      </c>
      <c r="R472" s="12">
        <f>Q472/G472</f>
        <v>0.53846153846153844</v>
      </c>
      <c r="S472" s="8">
        <v>2</v>
      </c>
      <c r="T472" s="8">
        <v>0</v>
      </c>
      <c r="U472" s="8">
        <v>0</v>
      </c>
      <c r="V472" s="8"/>
      <c r="W472" s="8">
        <v>0</v>
      </c>
      <c r="X472" s="8">
        <v>1</v>
      </c>
      <c r="Y472" s="17">
        <f>IF(T472&gt;0,"YES",T472)</f>
        <v>0</v>
      </c>
      <c r="Z472" s="17">
        <f>IF(U472&gt;0,"YES",U472)</f>
        <v>0</v>
      </c>
      <c r="AA472" s="17">
        <f>IF(V472&gt;0,"YES",V472)</f>
        <v>0</v>
      </c>
      <c r="AB472" s="17">
        <f>IF(W472&gt;0,"YES",W472)</f>
        <v>0</v>
      </c>
      <c r="AC472" s="17" t="str">
        <f>IF(X472&gt;0,"YES",X472)</f>
        <v>YES</v>
      </c>
      <c r="AD472" s="8">
        <v>11</v>
      </c>
      <c r="AE472" s="12">
        <f>AD472/G472</f>
        <v>0.84615384615384615</v>
      </c>
      <c r="AF472" s="19">
        <f>IF(G472&gt;=35,1,0)</f>
        <v>0</v>
      </c>
      <c r="AG472" s="19">
        <f>IF(OR(I472&gt;=0.095,H472&gt;=10),1,0)</f>
        <v>0</v>
      </c>
      <c r="AH472" s="19">
        <f>IF(L472&gt;=0.495,1,0)</f>
        <v>1</v>
      </c>
      <c r="AI472" s="19">
        <f>IF(N472&gt;=0.395,1,0)</f>
        <v>0</v>
      </c>
      <c r="AJ472" s="19">
        <f>IF(P472&gt;=0.695,1,0)</f>
        <v>0</v>
      </c>
      <c r="AK472" s="19">
        <f>IF(R472&gt;=0.495,1,0)</f>
        <v>1</v>
      </c>
      <c r="AL472" s="19">
        <f>IF(S472&gt;=3,1,0)</f>
        <v>0</v>
      </c>
      <c r="AM472" s="8">
        <f>IF(OR(Y472="YES",Z472="YES",AA472="YES"),1,0)</f>
        <v>0</v>
      </c>
      <c r="AN472" s="8">
        <f>IF(OR(AB472="YES",AC472="YES"),1,0)</f>
        <v>1</v>
      </c>
      <c r="AO472" s="8">
        <f>IF(AE472&gt;=0.59,1,0)</f>
        <v>1</v>
      </c>
      <c r="AP472" s="8">
        <f>SUM(AF472:AO472)</f>
        <v>4</v>
      </c>
    </row>
    <row r="473" spans="1:42" hidden="1" x14ac:dyDescent="0.25">
      <c r="A473" s="8" t="s">
        <v>2165</v>
      </c>
      <c r="B473" s="8" t="s">
        <v>2198</v>
      </c>
      <c r="C473" s="9" t="s">
        <v>2154</v>
      </c>
      <c r="D473" s="10" t="s">
        <v>601</v>
      </c>
      <c r="E473" s="8" t="s">
        <v>602</v>
      </c>
      <c r="F473" s="11">
        <v>16</v>
      </c>
      <c r="G473" s="11">
        <v>10</v>
      </c>
      <c r="H473" s="11">
        <f>G473-F473</f>
        <v>-6</v>
      </c>
      <c r="I473" s="52">
        <f>H473/F473</f>
        <v>-0.375</v>
      </c>
      <c r="J473" s="11">
        <v>5</v>
      </c>
      <c r="K473" s="11">
        <v>1</v>
      </c>
      <c r="L473" s="14">
        <f>IFERROR(K473/J473,"0%")</f>
        <v>0.2</v>
      </c>
      <c r="M473" s="8">
        <v>4</v>
      </c>
      <c r="N473" s="12">
        <f>M473/G473</f>
        <v>0.4</v>
      </c>
      <c r="O473" s="8">
        <v>7</v>
      </c>
      <c r="P473" s="12">
        <f>O473/G473</f>
        <v>0.7</v>
      </c>
      <c r="Q473" s="8">
        <v>4</v>
      </c>
      <c r="R473" s="12">
        <f>Q473/G473</f>
        <v>0.4</v>
      </c>
      <c r="S473" s="8">
        <v>4</v>
      </c>
      <c r="T473" s="8">
        <v>0</v>
      </c>
      <c r="U473" s="8">
        <v>0</v>
      </c>
      <c r="V473" s="8"/>
      <c r="W473" s="8">
        <v>2</v>
      </c>
      <c r="X473" s="8">
        <v>0</v>
      </c>
      <c r="Y473" s="17">
        <f>IF(T473&gt;0,"YES",T473)</f>
        <v>0</v>
      </c>
      <c r="Z473" s="17">
        <f>IF(U473&gt;0,"YES",U473)</f>
        <v>0</v>
      </c>
      <c r="AA473" s="17">
        <f>IF(V473&gt;0,"YES",V473)</f>
        <v>0</v>
      </c>
      <c r="AB473" s="17" t="str">
        <f>IF(W473&gt;0,"YES",W473)</f>
        <v>YES</v>
      </c>
      <c r="AC473" s="17">
        <f>IF(X473&gt;0,"YES",X473)</f>
        <v>0</v>
      </c>
      <c r="AD473" s="8">
        <v>8</v>
      </c>
      <c r="AE473" s="12">
        <f>AD473/G473</f>
        <v>0.8</v>
      </c>
      <c r="AF473" s="19">
        <f>IF(G473&gt;=35,1,0)</f>
        <v>0</v>
      </c>
      <c r="AG473" s="19">
        <f>IF(OR(I473&gt;=0.095,H473&gt;=10),1,0)</f>
        <v>0</v>
      </c>
      <c r="AH473" s="19">
        <f>IF(L473&gt;=0.495,1,0)</f>
        <v>0</v>
      </c>
      <c r="AI473" s="19">
        <f>IF(N473&gt;=0.395,1,0)</f>
        <v>1</v>
      </c>
      <c r="AJ473" s="19">
        <f>IF(P473&gt;=0.695,1,0)</f>
        <v>1</v>
      </c>
      <c r="AK473" s="19">
        <f>IF(R473&gt;=0.495,1,0)</f>
        <v>0</v>
      </c>
      <c r="AL473" s="19">
        <f>IF(S473&gt;=3,1,0)</f>
        <v>1</v>
      </c>
      <c r="AM473" s="8">
        <f>IF(OR(Y473="YES",Z473="YES",AA473="YES"),1,0)</f>
        <v>0</v>
      </c>
      <c r="AN473" s="8">
        <f>IF(OR(AB473="YES",AC473="YES"),1,0)</f>
        <v>1</v>
      </c>
      <c r="AO473" s="8">
        <f>IF(AE473&gt;=0.59,1,0)</f>
        <v>1</v>
      </c>
      <c r="AP473" s="8">
        <f>SUM(AF473:AO473)</f>
        <v>5</v>
      </c>
    </row>
    <row r="474" spans="1:42" x14ac:dyDescent="0.25">
      <c r="A474" s="8" t="s">
        <v>2203</v>
      </c>
      <c r="B474" s="8" t="s">
        <v>2210</v>
      </c>
      <c r="C474" s="9" t="s">
        <v>2180</v>
      </c>
      <c r="D474" s="10" t="s">
        <v>688</v>
      </c>
      <c r="E474" s="8" t="s">
        <v>689</v>
      </c>
      <c r="F474" s="11">
        <v>34</v>
      </c>
      <c r="G474" s="11">
        <v>37</v>
      </c>
      <c r="H474" s="11">
        <f>G474-F474</f>
        <v>3</v>
      </c>
      <c r="I474" s="52">
        <f>H474/F474</f>
        <v>8.8235294117647065E-2</v>
      </c>
      <c r="J474" s="11">
        <v>15</v>
      </c>
      <c r="K474" s="11">
        <v>6</v>
      </c>
      <c r="L474" s="14">
        <f>IFERROR(K474/J474,"0%")</f>
        <v>0.4</v>
      </c>
      <c r="M474" s="8">
        <v>18</v>
      </c>
      <c r="N474" s="12">
        <f>M474/G474</f>
        <v>0.48648648648648651</v>
      </c>
      <c r="O474" s="8">
        <v>33</v>
      </c>
      <c r="P474" s="12">
        <f>O474/G474</f>
        <v>0.89189189189189189</v>
      </c>
      <c r="Q474" s="8">
        <v>23</v>
      </c>
      <c r="R474" s="12">
        <f>Q474/G474</f>
        <v>0.6216216216216216</v>
      </c>
      <c r="S474" s="8">
        <v>12</v>
      </c>
      <c r="T474" s="8">
        <v>0</v>
      </c>
      <c r="U474" s="8">
        <v>0</v>
      </c>
      <c r="V474" s="8"/>
      <c r="W474" s="8">
        <v>6</v>
      </c>
      <c r="X474" s="8">
        <v>0</v>
      </c>
      <c r="Y474" s="17">
        <f>IF(T474&gt;0,"YES",T474)</f>
        <v>0</v>
      </c>
      <c r="Z474" s="17">
        <f>IF(U474&gt;0,"YES",U474)</f>
        <v>0</v>
      </c>
      <c r="AA474" s="17">
        <f>IF(V474&gt;0,"YES",V474)</f>
        <v>0</v>
      </c>
      <c r="AB474" s="17" t="str">
        <f>IF(W474&gt;0,"YES",W474)</f>
        <v>YES</v>
      </c>
      <c r="AC474" s="17">
        <f>IF(X474&gt;0,"YES",X474)</f>
        <v>0</v>
      </c>
      <c r="AD474" s="8">
        <v>19</v>
      </c>
      <c r="AE474" s="12">
        <f>AD474/G474</f>
        <v>0.51351351351351349</v>
      </c>
      <c r="AF474" s="19">
        <f>IF(G474&gt;=35,1,0)</f>
        <v>1</v>
      </c>
      <c r="AG474" s="19">
        <f>IF(OR(I474&gt;=0.095,H474&gt;=10),1,0)</f>
        <v>0</v>
      </c>
      <c r="AH474" s="19">
        <f>IF(L474&gt;=0.495,1,0)</f>
        <v>0</v>
      </c>
      <c r="AI474" s="19">
        <f>IF(N474&gt;=0.395,1,0)</f>
        <v>1</v>
      </c>
      <c r="AJ474" s="19">
        <f>IF(P474&gt;=0.695,1,0)</f>
        <v>1</v>
      </c>
      <c r="AK474" s="19">
        <f>IF(R474&gt;=0.495,1,0)</f>
        <v>1</v>
      </c>
      <c r="AL474" s="19">
        <f>IF(S474&gt;=3,1,0)</f>
        <v>1</v>
      </c>
      <c r="AM474" s="8">
        <f>IF(OR(Y474="YES",Z474="YES",AA474="YES"),1,0)</f>
        <v>0</v>
      </c>
      <c r="AN474" s="8">
        <f>IF(OR(AB474="YES",AC474="YES"),1,0)</f>
        <v>1</v>
      </c>
      <c r="AO474" s="8">
        <f>IF(AE474&gt;=0.59,1,0)</f>
        <v>0</v>
      </c>
      <c r="AP474" s="8">
        <f>SUM(AF474:AO474)</f>
        <v>6</v>
      </c>
    </row>
    <row r="475" spans="1:42" x14ac:dyDescent="0.25">
      <c r="A475" s="8" t="s">
        <v>2203</v>
      </c>
      <c r="B475" s="8" t="s">
        <v>2210</v>
      </c>
      <c r="C475" s="9" t="s">
        <v>2139</v>
      </c>
      <c r="D475" s="10" t="s">
        <v>690</v>
      </c>
      <c r="E475" s="8" t="s">
        <v>691</v>
      </c>
      <c r="F475" s="11">
        <v>16</v>
      </c>
      <c r="G475" s="11">
        <v>20</v>
      </c>
      <c r="H475" s="11">
        <f>G475-F475</f>
        <v>4</v>
      </c>
      <c r="I475" s="52">
        <f>H475/F475</f>
        <v>0.25</v>
      </c>
      <c r="J475" s="11">
        <v>6</v>
      </c>
      <c r="K475" s="11">
        <v>5</v>
      </c>
      <c r="L475" s="14">
        <f>IFERROR(K475/J475,"0%")</f>
        <v>0.83333333333333337</v>
      </c>
      <c r="M475" s="8">
        <v>8</v>
      </c>
      <c r="N475" s="12">
        <f>M475/G475</f>
        <v>0.4</v>
      </c>
      <c r="O475" s="8">
        <v>18</v>
      </c>
      <c r="P475" s="12">
        <f>O475/G475</f>
        <v>0.9</v>
      </c>
      <c r="Q475" s="8">
        <v>15</v>
      </c>
      <c r="R475" s="12">
        <f>Q475/G475</f>
        <v>0.75</v>
      </c>
      <c r="S475" s="8">
        <v>8</v>
      </c>
      <c r="T475" s="8">
        <v>0</v>
      </c>
      <c r="U475" s="8">
        <v>0</v>
      </c>
      <c r="V475" s="8"/>
      <c r="W475" s="8">
        <v>0</v>
      </c>
      <c r="X475" s="8">
        <v>0</v>
      </c>
      <c r="Y475" s="17">
        <f>IF(T475&gt;0,"YES",T475)</f>
        <v>0</v>
      </c>
      <c r="Z475" s="17">
        <f>IF(U475&gt;0,"YES",U475)</f>
        <v>0</v>
      </c>
      <c r="AA475" s="17">
        <f>IF(V475&gt;0,"YES",V475)</f>
        <v>0</v>
      </c>
      <c r="AB475" s="17">
        <f>IF(W475&gt;0,"YES",W475)</f>
        <v>0</v>
      </c>
      <c r="AC475" s="17">
        <f>IF(X475&gt;0,"YES",X475)</f>
        <v>0</v>
      </c>
      <c r="AD475" s="8">
        <v>16</v>
      </c>
      <c r="AE475" s="12">
        <f>AD475/G475</f>
        <v>0.8</v>
      </c>
      <c r="AF475" s="19">
        <f>IF(G475&gt;=35,1,0)</f>
        <v>0</v>
      </c>
      <c r="AG475" s="19">
        <f>IF(OR(I475&gt;=0.095,H475&gt;=10),1,0)</f>
        <v>1</v>
      </c>
      <c r="AH475" s="19">
        <f>IF(L475&gt;=0.495,1,0)</f>
        <v>1</v>
      </c>
      <c r="AI475" s="19">
        <f>IF(N475&gt;=0.395,1,0)</f>
        <v>1</v>
      </c>
      <c r="AJ475" s="19">
        <f>IF(P475&gt;=0.695,1,0)</f>
        <v>1</v>
      </c>
      <c r="AK475" s="19">
        <f>IF(R475&gt;=0.495,1,0)</f>
        <v>1</v>
      </c>
      <c r="AL475" s="19">
        <f>IF(S475&gt;=3,1,0)</f>
        <v>1</v>
      </c>
      <c r="AM475" s="8">
        <f>IF(OR(Y475="YES",Z475="YES",AA475="YES"),1,0)</f>
        <v>0</v>
      </c>
      <c r="AN475" s="8">
        <f>IF(OR(AB475="YES",AC475="YES"),1,0)</f>
        <v>0</v>
      </c>
      <c r="AO475" s="8">
        <f>IF(AE475&gt;=0.59,1,0)</f>
        <v>1</v>
      </c>
      <c r="AP475" s="8">
        <f>SUM(AF475:AO475)</f>
        <v>7</v>
      </c>
    </row>
    <row r="476" spans="1:42" x14ac:dyDescent="0.25">
      <c r="A476" s="8" t="s">
        <v>2203</v>
      </c>
      <c r="B476" s="8" t="s">
        <v>2210</v>
      </c>
      <c r="C476" s="9" t="s">
        <v>2053</v>
      </c>
      <c r="D476" s="10" t="s">
        <v>694</v>
      </c>
      <c r="E476" s="8" t="s">
        <v>695</v>
      </c>
      <c r="F476" s="11">
        <v>58</v>
      </c>
      <c r="G476" s="11">
        <v>62</v>
      </c>
      <c r="H476" s="11">
        <f>G476-F476</f>
        <v>4</v>
      </c>
      <c r="I476" s="52">
        <f>H476/F476</f>
        <v>6.8965517241379309E-2</v>
      </c>
      <c r="J476" s="11">
        <v>21</v>
      </c>
      <c r="K476" s="11">
        <v>11</v>
      </c>
      <c r="L476" s="14">
        <f>IFERROR(K476/J476,"0%")</f>
        <v>0.52380952380952384</v>
      </c>
      <c r="M476" s="8">
        <v>20</v>
      </c>
      <c r="N476" s="12">
        <f>M476/G476</f>
        <v>0.32258064516129031</v>
      </c>
      <c r="O476" s="8">
        <v>55</v>
      </c>
      <c r="P476" s="12">
        <f>O476/G476</f>
        <v>0.88709677419354838</v>
      </c>
      <c r="Q476" s="8">
        <v>45</v>
      </c>
      <c r="R476" s="12">
        <f>Q476/G476</f>
        <v>0.72580645161290325</v>
      </c>
      <c r="S476" s="8">
        <v>6</v>
      </c>
      <c r="T476" s="8">
        <v>0</v>
      </c>
      <c r="U476" s="8">
        <v>1</v>
      </c>
      <c r="V476" s="8"/>
      <c r="W476" s="8">
        <v>3</v>
      </c>
      <c r="X476" s="8">
        <v>0</v>
      </c>
      <c r="Y476" s="17">
        <f>IF(T476&gt;0,"YES",T476)</f>
        <v>0</v>
      </c>
      <c r="Z476" s="17" t="str">
        <f>IF(U476&gt;0,"YES",U476)</f>
        <v>YES</v>
      </c>
      <c r="AA476" s="17">
        <f>IF(V476&gt;0,"YES",V476)</f>
        <v>0</v>
      </c>
      <c r="AB476" s="17" t="str">
        <f>IF(W476&gt;0,"YES",W476)</f>
        <v>YES</v>
      </c>
      <c r="AC476" s="17">
        <f>IF(X476&gt;0,"YES",X476)</f>
        <v>0</v>
      </c>
      <c r="AD476" s="8">
        <v>25</v>
      </c>
      <c r="AE476" s="12">
        <f>AD476/G476</f>
        <v>0.40322580645161288</v>
      </c>
      <c r="AF476" s="19">
        <f>IF(G476&gt;=35,1,0)</f>
        <v>1</v>
      </c>
      <c r="AG476" s="19">
        <f>IF(OR(I476&gt;=0.095,H476&gt;=10),1,0)</f>
        <v>0</v>
      </c>
      <c r="AH476" s="19">
        <f>IF(L476&gt;=0.495,1,0)</f>
        <v>1</v>
      </c>
      <c r="AI476" s="19">
        <f>IF(N476&gt;=0.395,1,0)</f>
        <v>0</v>
      </c>
      <c r="AJ476" s="19">
        <f>IF(P476&gt;=0.695,1,0)</f>
        <v>1</v>
      </c>
      <c r="AK476" s="19">
        <f>IF(R476&gt;=0.495,1,0)</f>
        <v>1</v>
      </c>
      <c r="AL476" s="19">
        <f>IF(S476&gt;=3,1,0)</f>
        <v>1</v>
      </c>
      <c r="AM476" s="8">
        <f>IF(OR(Y476="YES",Z476="YES",AA476="YES"),1,0)</f>
        <v>1</v>
      </c>
      <c r="AN476" s="8">
        <f>IF(OR(AB476="YES",AC476="YES"),1,0)</f>
        <v>1</v>
      </c>
      <c r="AO476" s="8">
        <f>IF(AE476&gt;=0.59,1,0)</f>
        <v>0</v>
      </c>
      <c r="AP476" s="8">
        <f>SUM(AF476:AO476)</f>
        <v>7</v>
      </c>
    </row>
    <row r="477" spans="1:42" x14ac:dyDescent="0.25">
      <c r="A477" s="8" t="s">
        <v>2203</v>
      </c>
      <c r="B477" s="8" t="s">
        <v>2210</v>
      </c>
      <c r="C477" s="9" t="s">
        <v>2140</v>
      </c>
      <c r="D477" s="10" t="s">
        <v>702</v>
      </c>
      <c r="E477" s="8" t="s">
        <v>703</v>
      </c>
      <c r="F477" s="11">
        <v>39</v>
      </c>
      <c r="G477" s="11">
        <v>38</v>
      </c>
      <c r="H477" s="11">
        <f>G477-F477</f>
        <v>-1</v>
      </c>
      <c r="I477" s="52">
        <f>H477/F477</f>
        <v>-2.564102564102564E-2</v>
      </c>
      <c r="J477" s="11">
        <v>21</v>
      </c>
      <c r="K477" s="11">
        <v>10</v>
      </c>
      <c r="L477" s="14">
        <f>IFERROR(K477/J477,"0%")</f>
        <v>0.47619047619047616</v>
      </c>
      <c r="M477" s="8">
        <v>20</v>
      </c>
      <c r="N477" s="12">
        <f>M477/G477</f>
        <v>0.52631578947368418</v>
      </c>
      <c r="O477" s="8">
        <v>31</v>
      </c>
      <c r="P477" s="12">
        <f>O477/G477</f>
        <v>0.81578947368421051</v>
      </c>
      <c r="Q477" s="8">
        <v>31</v>
      </c>
      <c r="R477" s="12">
        <f>Q477/G477</f>
        <v>0.81578947368421051</v>
      </c>
      <c r="S477" s="8">
        <v>6</v>
      </c>
      <c r="T477" s="8">
        <v>0</v>
      </c>
      <c r="U477" s="8">
        <v>1</v>
      </c>
      <c r="V477" s="8"/>
      <c r="W477" s="8">
        <v>3</v>
      </c>
      <c r="X477" s="8">
        <v>0</v>
      </c>
      <c r="Y477" s="17">
        <f>IF(T477&gt;0,"YES",T477)</f>
        <v>0</v>
      </c>
      <c r="Z477" s="17" t="str">
        <f>IF(U477&gt;0,"YES",U477)</f>
        <v>YES</v>
      </c>
      <c r="AA477" s="17">
        <f>IF(V477&gt;0,"YES",V477)</f>
        <v>0</v>
      </c>
      <c r="AB477" s="17" t="str">
        <f>IF(W477&gt;0,"YES",W477)</f>
        <v>YES</v>
      </c>
      <c r="AC477" s="17">
        <f>IF(X477&gt;0,"YES",X477)</f>
        <v>0</v>
      </c>
      <c r="AD477" s="8">
        <v>19</v>
      </c>
      <c r="AE477" s="12">
        <f>AD477/G477</f>
        <v>0.5</v>
      </c>
      <c r="AF477" s="19">
        <f>IF(G477&gt;=35,1,0)</f>
        <v>1</v>
      </c>
      <c r="AG477" s="19">
        <f>IF(OR(I477&gt;=0.095,H477&gt;=10),1,0)</f>
        <v>0</v>
      </c>
      <c r="AH477" s="19">
        <f>IF(L477&gt;=0.495,1,0)</f>
        <v>0</v>
      </c>
      <c r="AI477" s="19">
        <f>IF(N477&gt;=0.395,1,0)</f>
        <v>1</v>
      </c>
      <c r="AJ477" s="19">
        <f>IF(P477&gt;=0.695,1,0)</f>
        <v>1</v>
      </c>
      <c r="AK477" s="19">
        <f>IF(R477&gt;=0.495,1,0)</f>
        <v>1</v>
      </c>
      <c r="AL477" s="19">
        <f>IF(S477&gt;=3,1,0)</f>
        <v>1</v>
      </c>
      <c r="AM477" s="8">
        <f>IF(OR(Y477="YES",Z477="YES",AA477="YES"),1,0)</f>
        <v>1</v>
      </c>
      <c r="AN477" s="8">
        <f>IF(OR(AB477="YES",AC477="YES"),1,0)</f>
        <v>1</v>
      </c>
      <c r="AO477" s="8">
        <f>IF(AE477&gt;=0.59,1,0)</f>
        <v>0</v>
      </c>
      <c r="AP477" s="8">
        <f>SUM(AF477:AO477)</f>
        <v>7</v>
      </c>
    </row>
    <row r="478" spans="1:42" hidden="1" x14ac:dyDescent="0.25">
      <c r="A478" s="8" t="s">
        <v>2203</v>
      </c>
      <c r="B478" s="8" t="s">
        <v>2210</v>
      </c>
      <c r="C478" s="9" t="s">
        <v>1960</v>
      </c>
      <c r="D478" s="10" t="s">
        <v>692</v>
      </c>
      <c r="E478" s="8" t="s">
        <v>693</v>
      </c>
      <c r="F478" s="11">
        <v>24</v>
      </c>
      <c r="G478" s="11">
        <v>32</v>
      </c>
      <c r="H478" s="11">
        <f>G478-F478</f>
        <v>8</v>
      </c>
      <c r="I478" s="52">
        <f>H478/F478</f>
        <v>0.33333333333333331</v>
      </c>
      <c r="J478" s="11">
        <v>11</v>
      </c>
      <c r="K478" s="11">
        <v>7</v>
      </c>
      <c r="L478" s="14">
        <f>IFERROR(K478/J478,"0%")</f>
        <v>0.63636363636363635</v>
      </c>
      <c r="M478" s="8">
        <v>12</v>
      </c>
      <c r="N478" s="12">
        <f>M478/G478</f>
        <v>0.375</v>
      </c>
      <c r="O478" s="8">
        <v>25</v>
      </c>
      <c r="P478" s="12">
        <f>O478/G478</f>
        <v>0.78125</v>
      </c>
      <c r="Q478" s="8">
        <v>22</v>
      </c>
      <c r="R478" s="12">
        <f>Q478/G478</f>
        <v>0.6875</v>
      </c>
      <c r="S478" s="8">
        <v>4</v>
      </c>
      <c r="T478" s="8">
        <v>0</v>
      </c>
      <c r="U478" s="8">
        <v>0</v>
      </c>
      <c r="V478" s="8"/>
      <c r="W478" s="8">
        <v>0</v>
      </c>
      <c r="X478" s="8">
        <v>0</v>
      </c>
      <c r="Y478" s="17">
        <f>IF(T478&gt;0,"YES",T478)</f>
        <v>0</v>
      </c>
      <c r="Z478" s="17">
        <f>IF(U478&gt;0,"YES",U478)</f>
        <v>0</v>
      </c>
      <c r="AA478" s="17">
        <f>IF(V478&gt;0,"YES",V478)</f>
        <v>0</v>
      </c>
      <c r="AB478" s="17">
        <f>IF(W478&gt;0,"YES",W478)</f>
        <v>0</v>
      </c>
      <c r="AC478" s="17">
        <f>IF(X478&gt;0,"YES",X478)</f>
        <v>0</v>
      </c>
      <c r="AD478" s="8">
        <v>18</v>
      </c>
      <c r="AE478" s="12">
        <f>AD478/G478</f>
        <v>0.5625</v>
      </c>
      <c r="AF478" s="19">
        <f>IF(G478&gt;=35,1,0)</f>
        <v>0</v>
      </c>
      <c r="AG478" s="19">
        <f>IF(OR(I478&gt;=0.095,H478&gt;=10),1,0)</f>
        <v>1</v>
      </c>
      <c r="AH478" s="19">
        <f>IF(L478&gt;=0.495,1,0)</f>
        <v>1</v>
      </c>
      <c r="AI478" s="19">
        <f>IF(N478&gt;=0.395,1,0)</f>
        <v>0</v>
      </c>
      <c r="AJ478" s="19">
        <f>IF(P478&gt;=0.695,1,0)</f>
        <v>1</v>
      </c>
      <c r="AK478" s="19">
        <f>IF(R478&gt;=0.495,1,0)</f>
        <v>1</v>
      </c>
      <c r="AL478" s="19">
        <f>IF(S478&gt;=3,1,0)</f>
        <v>1</v>
      </c>
      <c r="AM478" s="8">
        <f>IF(OR(Y478="YES",Z478="YES",AA478="YES"),1,0)</f>
        <v>0</v>
      </c>
      <c r="AN478" s="8">
        <f>IF(OR(AB478="YES",AC478="YES"),1,0)</f>
        <v>0</v>
      </c>
      <c r="AO478" s="8">
        <f>IF(AE478&gt;=0.59,1,0)</f>
        <v>0</v>
      </c>
      <c r="AP478" s="8">
        <f>SUM(AF478:AO478)</f>
        <v>5</v>
      </c>
    </row>
    <row r="479" spans="1:42" hidden="1" x14ac:dyDescent="0.25">
      <c r="A479" s="8" t="s">
        <v>2203</v>
      </c>
      <c r="B479" s="8" t="s">
        <v>2210</v>
      </c>
      <c r="C479" s="9" t="s">
        <v>2054</v>
      </c>
      <c r="D479" s="10" t="s">
        <v>696</v>
      </c>
      <c r="E479" s="8" t="s">
        <v>697</v>
      </c>
      <c r="F479" s="11">
        <v>23</v>
      </c>
      <c r="G479" s="11">
        <v>25</v>
      </c>
      <c r="H479" s="11">
        <f>G479-F479</f>
        <v>2</v>
      </c>
      <c r="I479" s="52">
        <f>H479/F479</f>
        <v>8.6956521739130432E-2</v>
      </c>
      <c r="J479" s="11">
        <v>7</v>
      </c>
      <c r="K479" s="11">
        <v>4</v>
      </c>
      <c r="L479" s="14">
        <f>IFERROR(K479/J479,"0%")</f>
        <v>0.5714285714285714</v>
      </c>
      <c r="M479" s="8">
        <v>11</v>
      </c>
      <c r="N479" s="12">
        <f>M479/G479</f>
        <v>0.44</v>
      </c>
      <c r="O479" s="8">
        <v>13</v>
      </c>
      <c r="P479" s="12">
        <f>O479/G479</f>
        <v>0.52</v>
      </c>
      <c r="Q479" s="8">
        <v>10</v>
      </c>
      <c r="R479" s="12">
        <f>Q479/G479</f>
        <v>0.4</v>
      </c>
      <c r="S479" s="8">
        <v>3</v>
      </c>
      <c r="T479" s="8">
        <v>0</v>
      </c>
      <c r="U479" s="8">
        <v>0</v>
      </c>
      <c r="V479" s="8"/>
      <c r="W479" s="8">
        <v>0</v>
      </c>
      <c r="X479" s="8">
        <v>1</v>
      </c>
      <c r="Y479" s="17">
        <f>IF(T479&gt;0,"YES",T479)</f>
        <v>0</v>
      </c>
      <c r="Z479" s="17">
        <f>IF(U479&gt;0,"YES",U479)</f>
        <v>0</v>
      </c>
      <c r="AA479" s="17">
        <f>IF(V479&gt;0,"YES",V479)</f>
        <v>0</v>
      </c>
      <c r="AB479" s="17">
        <f>IF(W479&gt;0,"YES",W479)</f>
        <v>0</v>
      </c>
      <c r="AC479" s="17" t="str">
        <f>IF(X479&gt;0,"YES",X479)</f>
        <v>YES</v>
      </c>
      <c r="AD479" s="8">
        <v>11</v>
      </c>
      <c r="AE479" s="12">
        <f>AD479/G479</f>
        <v>0.44</v>
      </c>
      <c r="AF479" s="19">
        <f>IF(G479&gt;=35,1,0)</f>
        <v>0</v>
      </c>
      <c r="AG479" s="19">
        <f>IF(OR(I479&gt;=0.095,H479&gt;=10),1,0)</f>
        <v>0</v>
      </c>
      <c r="AH479" s="19">
        <f>IF(L479&gt;=0.495,1,0)</f>
        <v>1</v>
      </c>
      <c r="AI479" s="19">
        <f>IF(N479&gt;=0.395,1,0)</f>
        <v>1</v>
      </c>
      <c r="AJ479" s="19">
        <f>IF(P479&gt;=0.695,1,0)</f>
        <v>0</v>
      </c>
      <c r="AK479" s="19">
        <f>IF(R479&gt;=0.495,1,0)</f>
        <v>0</v>
      </c>
      <c r="AL479" s="19">
        <f>IF(S479&gt;=3,1,0)</f>
        <v>1</v>
      </c>
      <c r="AM479" s="8">
        <f>IF(OR(Y479="YES",Z479="YES",AA479="YES"),1,0)</f>
        <v>0</v>
      </c>
      <c r="AN479" s="8">
        <f>IF(OR(AB479="YES",AC479="YES"),1,0)</f>
        <v>1</v>
      </c>
      <c r="AO479" s="8">
        <f>IF(AE479&gt;=0.59,1,0)</f>
        <v>0</v>
      </c>
      <c r="AP479" s="8">
        <f>SUM(AF479:AO479)</f>
        <v>4</v>
      </c>
    </row>
    <row r="480" spans="1:42" hidden="1" x14ac:dyDescent="0.25">
      <c r="A480" s="8" t="s">
        <v>2203</v>
      </c>
      <c r="B480" s="8" t="s">
        <v>2210</v>
      </c>
      <c r="C480" s="9" t="s">
        <v>2211</v>
      </c>
      <c r="D480" s="10" t="s">
        <v>700</v>
      </c>
      <c r="E480" s="8" t="s">
        <v>701</v>
      </c>
      <c r="F480" s="11">
        <v>30</v>
      </c>
      <c r="G480" s="11">
        <v>24</v>
      </c>
      <c r="H480" s="11">
        <f>G480-F480</f>
        <v>-6</v>
      </c>
      <c r="I480" s="52">
        <f>H480/F480</f>
        <v>-0.2</v>
      </c>
      <c r="J480" s="11">
        <v>8</v>
      </c>
      <c r="K480" s="11">
        <v>4</v>
      </c>
      <c r="L480" s="14">
        <f>IFERROR(K480/J480,"0%")</f>
        <v>0.5</v>
      </c>
      <c r="M480" s="8">
        <v>9</v>
      </c>
      <c r="N480" s="12">
        <f>M480/G480</f>
        <v>0.375</v>
      </c>
      <c r="O480" s="8">
        <v>20</v>
      </c>
      <c r="P480" s="12">
        <f>O480/G480</f>
        <v>0.83333333333333337</v>
      </c>
      <c r="Q480" s="8">
        <v>15</v>
      </c>
      <c r="R480" s="12">
        <f>Q480/G480</f>
        <v>0.625</v>
      </c>
      <c r="S480" s="8">
        <v>1</v>
      </c>
      <c r="T480" s="8">
        <v>0</v>
      </c>
      <c r="U480" s="8">
        <v>0</v>
      </c>
      <c r="V480" s="8"/>
      <c r="W480" s="8">
        <v>2</v>
      </c>
      <c r="X480" s="8">
        <v>0</v>
      </c>
      <c r="Y480" s="17">
        <f>IF(T480&gt;0,"YES",T480)</f>
        <v>0</v>
      </c>
      <c r="Z480" s="17">
        <f>IF(U480&gt;0,"YES",U480)</f>
        <v>0</v>
      </c>
      <c r="AA480" s="17">
        <f>IF(V480&gt;0,"YES",V480)</f>
        <v>0</v>
      </c>
      <c r="AB480" s="17" t="str">
        <f>IF(W480&gt;0,"YES",W480)</f>
        <v>YES</v>
      </c>
      <c r="AC480" s="17">
        <f>IF(X480&gt;0,"YES",X480)</f>
        <v>0</v>
      </c>
      <c r="AD480" s="8">
        <v>10</v>
      </c>
      <c r="AE480" s="12">
        <f>AD480/G480</f>
        <v>0.41666666666666669</v>
      </c>
      <c r="AF480" s="19">
        <f>IF(G480&gt;=35,1,0)</f>
        <v>0</v>
      </c>
      <c r="AG480" s="19">
        <f>IF(OR(I480&gt;=0.095,H480&gt;=10),1,0)</f>
        <v>0</v>
      </c>
      <c r="AH480" s="19">
        <f>IF(L480&gt;=0.495,1,0)</f>
        <v>1</v>
      </c>
      <c r="AI480" s="19">
        <f>IF(N480&gt;=0.395,1,0)</f>
        <v>0</v>
      </c>
      <c r="AJ480" s="19">
        <f>IF(P480&gt;=0.695,1,0)</f>
        <v>1</v>
      </c>
      <c r="AK480" s="19">
        <f>IF(R480&gt;=0.495,1,0)</f>
        <v>1</v>
      </c>
      <c r="AL480" s="19">
        <f>IF(S480&gt;=3,1,0)</f>
        <v>0</v>
      </c>
      <c r="AM480" s="8">
        <f>IF(OR(Y480="YES",Z480="YES",AA480="YES"),1,0)</f>
        <v>0</v>
      </c>
      <c r="AN480" s="8">
        <f>IF(OR(AB480="YES",AC480="YES"),1,0)</f>
        <v>1</v>
      </c>
      <c r="AO480" s="8">
        <f>IF(AE480&gt;=0.59,1,0)</f>
        <v>0</v>
      </c>
      <c r="AP480" s="8">
        <f>SUM(AF480:AO480)</f>
        <v>4</v>
      </c>
    </row>
    <row r="481" spans="1:42" hidden="1" x14ac:dyDescent="0.25">
      <c r="A481" s="8" t="s">
        <v>2203</v>
      </c>
      <c r="B481" s="8" t="s">
        <v>2210</v>
      </c>
      <c r="C481" s="9" t="s">
        <v>2082</v>
      </c>
      <c r="D481" s="10" t="s">
        <v>698</v>
      </c>
      <c r="E481" s="8" t="s">
        <v>699</v>
      </c>
      <c r="F481" s="11">
        <v>16</v>
      </c>
      <c r="G481" s="11">
        <v>16</v>
      </c>
      <c r="H481" s="11">
        <f>G481-F481</f>
        <v>0</v>
      </c>
      <c r="I481" s="52">
        <f>H481/F481</f>
        <v>0</v>
      </c>
      <c r="J481" s="11">
        <v>6</v>
      </c>
      <c r="K481" s="11">
        <v>2</v>
      </c>
      <c r="L481" s="14">
        <f>IFERROR(K481/J481,"0%")</f>
        <v>0.33333333333333331</v>
      </c>
      <c r="M481" s="8">
        <v>7</v>
      </c>
      <c r="N481" s="12">
        <f>M481/G481</f>
        <v>0.4375</v>
      </c>
      <c r="O481" s="8">
        <v>16</v>
      </c>
      <c r="P481" s="12">
        <f>O481/G481</f>
        <v>1</v>
      </c>
      <c r="Q481" s="8">
        <v>12</v>
      </c>
      <c r="R481" s="12">
        <f>Q481/G481</f>
        <v>0.75</v>
      </c>
      <c r="S481" s="8">
        <v>0</v>
      </c>
      <c r="T481" s="8">
        <v>0</v>
      </c>
      <c r="U481" s="8">
        <v>0</v>
      </c>
      <c r="V481" s="8"/>
      <c r="W481" s="8">
        <v>4</v>
      </c>
      <c r="X481" s="8">
        <v>0</v>
      </c>
      <c r="Y481" s="17">
        <f>IF(T481&gt;0,"YES",T481)</f>
        <v>0</v>
      </c>
      <c r="Z481" s="17">
        <f>IF(U481&gt;0,"YES",U481)</f>
        <v>0</v>
      </c>
      <c r="AA481" s="17">
        <f>IF(V481&gt;0,"YES",V481)</f>
        <v>0</v>
      </c>
      <c r="AB481" s="17" t="str">
        <f>IF(W481&gt;0,"YES",W481)</f>
        <v>YES</v>
      </c>
      <c r="AC481" s="17">
        <f>IF(X481&gt;0,"YES",X481)</f>
        <v>0</v>
      </c>
      <c r="AD481" s="8">
        <v>12</v>
      </c>
      <c r="AE481" s="12">
        <f>AD481/G481</f>
        <v>0.75</v>
      </c>
      <c r="AF481" s="19">
        <f>IF(G481&gt;=35,1,0)</f>
        <v>0</v>
      </c>
      <c r="AG481" s="19">
        <f>IF(OR(I481&gt;=0.095,H481&gt;=10),1,0)</f>
        <v>0</v>
      </c>
      <c r="AH481" s="19">
        <f>IF(L481&gt;=0.495,1,0)</f>
        <v>0</v>
      </c>
      <c r="AI481" s="19">
        <f>IF(N481&gt;=0.395,1,0)</f>
        <v>1</v>
      </c>
      <c r="AJ481" s="19">
        <f>IF(P481&gt;=0.695,1,0)</f>
        <v>1</v>
      </c>
      <c r="AK481" s="19">
        <f>IF(R481&gt;=0.495,1,0)</f>
        <v>1</v>
      </c>
      <c r="AL481" s="19">
        <f>IF(S481&gt;=3,1,0)</f>
        <v>0</v>
      </c>
      <c r="AM481" s="8">
        <f>IF(OR(Y481="YES",Z481="YES",AA481="YES"),1,0)</f>
        <v>0</v>
      </c>
      <c r="AN481" s="8">
        <f>IF(OR(AB481="YES",AC481="YES"),1,0)</f>
        <v>1</v>
      </c>
      <c r="AO481" s="8">
        <f>IF(AE481&gt;=0.59,1,0)</f>
        <v>1</v>
      </c>
      <c r="AP481" s="8">
        <f>SUM(AF481:AO481)</f>
        <v>5</v>
      </c>
    </row>
    <row r="482" spans="1:42" hidden="1" x14ac:dyDescent="0.25">
      <c r="A482" s="8" t="s">
        <v>2203</v>
      </c>
      <c r="B482" s="8" t="s">
        <v>2210</v>
      </c>
      <c r="C482" s="9" t="s">
        <v>2078</v>
      </c>
      <c r="D482" s="10" t="s">
        <v>705</v>
      </c>
      <c r="E482" s="8" t="s">
        <v>706</v>
      </c>
      <c r="F482" s="11">
        <v>20</v>
      </c>
      <c r="G482" s="11">
        <v>15</v>
      </c>
      <c r="H482" s="11">
        <f>G482-F482</f>
        <v>-5</v>
      </c>
      <c r="I482" s="52">
        <f>H482/F482</f>
        <v>-0.25</v>
      </c>
      <c r="J482" s="11">
        <v>4</v>
      </c>
      <c r="K482" s="11">
        <v>1</v>
      </c>
      <c r="L482" s="14">
        <f>IFERROR(K482/J482,"0%")</f>
        <v>0.25</v>
      </c>
      <c r="M482" s="8">
        <v>10</v>
      </c>
      <c r="N482" s="12">
        <f>M482/G482</f>
        <v>0.66666666666666663</v>
      </c>
      <c r="O482" s="8">
        <v>12</v>
      </c>
      <c r="P482" s="12">
        <f>O482/G482</f>
        <v>0.8</v>
      </c>
      <c r="Q482" s="8">
        <v>11</v>
      </c>
      <c r="R482" s="12">
        <f>Q482/G482</f>
        <v>0.73333333333333328</v>
      </c>
      <c r="S482" s="8">
        <v>1</v>
      </c>
      <c r="T482" s="8">
        <v>0</v>
      </c>
      <c r="U482" s="8">
        <v>1</v>
      </c>
      <c r="V482" s="8"/>
      <c r="W482" s="8">
        <v>0</v>
      </c>
      <c r="X482" s="8">
        <v>0</v>
      </c>
      <c r="Y482" s="17">
        <f>IF(T482&gt;0,"YES",T482)</f>
        <v>0</v>
      </c>
      <c r="Z482" s="17" t="str">
        <f>IF(U482&gt;0,"YES",U482)</f>
        <v>YES</v>
      </c>
      <c r="AA482" s="17">
        <f>IF(V482&gt;0,"YES",V482)</f>
        <v>0</v>
      </c>
      <c r="AB482" s="17">
        <f>IF(W482&gt;0,"YES",W482)</f>
        <v>0</v>
      </c>
      <c r="AC482" s="17">
        <f>IF(X482&gt;0,"YES",X482)</f>
        <v>0</v>
      </c>
      <c r="AD482" s="8">
        <v>9</v>
      </c>
      <c r="AE482" s="12">
        <f>AD482/G482</f>
        <v>0.6</v>
      </c>
      <c r="AF482" s="19">
        <f>IF(G482&gt;=35,1,0)</f>
        <v>0</v>
      </c>
      <c r="AG482" s="19">
        <f>IF(OR(I482&gt;=0.095,H482&gt;=10),1,0)</f>
        <v>0</v>
      </c>
      <c r="AH482" s="19">
        <f>IF(L482&gt;=0.495,1,0)</f>
        <v>0</v>
      </c>
      <c r="AI482" s="19">
        <f>IF(N482&gt;=0.395,1,0)</f>
        <v>1</v>
      </c>
      <c r="AJ482" s="19">
        <f>IF(P482&gt;=0.695,1,0)</f>
        <v>1</v>
      </c>
      <c r="AK482" s="19">
        <f>IF(R482&gt;=0.495,1,0)</f>
        <v>1</v>
      </c>
      <c r="AL482" s="19">
        <f>IF(S482&gt;=3,1,0)</f>
        <v>0</v>
      </c>
      <c r="AM482" s="8">
        <f>IF(OR(Y482="YES",Z482="YES",AA482="YES"),1,0)</f>
        <v>1</v>
      </c>
      <c r="AN482" s="8">
        <f>IF(OR(AB482="YES",AC482="YES"),1,0)</f>
        <v>0</v>
      </c>
      <c r="AO482" s="8">
        <f>IF(AE482&gt;=0.59,1,0)</f>
        <v>1</v>
      </c>
      <c r="AP482" s="8">
        <f>SUM(AF482:AO482)</f>
        <v>5</v>
      </c>
    </row>
    <row r="483" spans="1:42" hidden="1" x14ac:dyDescent="0.25">
      <c r="A483" s="8" t="s">
        <v>2421</v>
      </c>
      <c r="B483" s="8" t="s">
        <v>2421</v>
      </c>
      <c r="C483" s="9" t="s">
        <v>2078</v>
      </c>
      <c r="D483" s="10" t="s">
        <v>1550</v>
      </c>
      <c r="E483" s="8" t="s">
        <v>1551</v>
      </c>
      <c r="F483" s="11">
        <v>22</v>
      </c>
      <c r="G483" s="11">
        <v>29</v>
      </c>
      <c r="H483" s="11">
        <f>G483-F483</f>
        <v>7</v>
      </c>
      <c r="I483" s="52">
        <f>H483/F483</f>
        <v>0.31818181818181818</v>
      </c>
      <c r="J483" s="11">
        <v>16</v>
      </c>
      <c r="K483" s="11">
        <v>7</v>
      </c>
      <c r="L483" s="14">
        <f>IFERROR(K483/J483,"0%")</f>
        <v>0.4375</v>
      </c>
      <c r="M483" s="8">
        <v>11</v>
      </c>
      <c r="N483" s="12">
        <f>M483/G483</f>
        <v>0.37931034482758619</v>
      </c>
      <c r="O483" s="8">
        <v>5</v>
      </c>
      <c r="P483" s="12">
        <f>O483/G483</f>
        <v>0.17241379310344829</v>
      </c>
      <c r="Q483" s="8">
        <v>10</v>
      </c>
      <c r="R483" s="12">
        <f>Q483/G483</f>
        <v>0.34482758620689657</v>
      </c>
      <c r="S483" s="8">
        <v>6</v>
      </c>
      <c r="T483" s="8">
        <v>0</v>
      </c>
      <c r="U483" s="8">
        <v>0</v>
      </c>
      <c r="V483" s="8"/>
      <c r="W483" s="8">
        <v>0</v>
      </c>
      <c r="X483" s="8">
        <v>0</v>
      </c>
      <c r="Y483" s="17">
        <f>IF(T483&gt;0,"YES",T483)</f>
        <v>0</v>
      </c>
      <c r="Z483" s="17">
        <f>IF(U483&gt;0,"YES",U483)</f>
        <v>0</v>
      </c>
      <c r="AA483" s="17">
        <f>IF(V483&gt;0,"YES",V483)</f>
        <v>0</v>
      </c>
      <c r="AB483" s="17">
        <f>IF(W483&gt;0,"YES",W483)</f>
        <v>0</v>
      </c>
      <c r="AC483" s="17">
        <f>IF(X483&gt;0,"YES",X483)</f>
        <v>0</v>
      </c>
      <c r="AD483" s="8">
        <v>8</v>
      </c>
      <c r="AE483" s="12">
        <f>AD483/G483</f>
        <v>0.27586206896551724</v>
      </c>
      <c r="AF483" s="19">
        <f>IF(G483&gt;=35,1,0)</f>
        <v>0</v>
      </c>
      <c r="AG483" s="19">
        <f>IF(OR(I483&gt;=0.095,H483&gt;=10),1,0)</f>
        <v>1</v>
      </c>
      <c r="AH483" s="19">
        <f>IF(L483&gt;=0.495,1,0)</f>
        <v>0</v>
      </c>
      <c r="AI483" s="19">
        <f>IF(N483&gt;=0.395,1,0)</f>
        <v>0</v>
      </c>
      <c r="AJ483" s="19">
        <f>IF(P483&gt;=0.695,1,0)</f>
        <v>0</v>
      </c>
      <c r="AK483" s="19">
        <f>IF(R483&gt;=0.495,1,0)</f>
        <v>0</v>
      </c>
      <c r="AL483" s="19">
        <f>IF(S483&gt;=3,1,0)</f>
        <v>1</v>
      </c>
      <c r="AM483" s="8">
        <f>IF(OR(Y483="YES",Z483="YES",AA483="YES"),1,0)</f>
        <v>0</v>
      </c>
      <c r="AN483" s="8">
        <f>IF(OR(AB483="YES",AC483="YES"),1,0)</f>
        <v>0</v>
      </c>
      <c r="AO483" s="8">
        <f>IF(AE483&gt;=0.59,1,0)</f>
        <v>0</v>
      </c>
      <c r="AP483" s="8">
        <f>SUM(AF483:AO483)</f>
        <v>2</v>
      </c>
    </row>
    <row r="484" spans="1:42" x14ac:dyDescent="0.25">
      <c r="A484" s="8" t="s">
        <v>2421</v>
      </c>
      <c r="B484" s="8" t="s">
        <v>2421</v>
      </c>
      <c r="C484" s="9" t="s">
        <v>2034</v>
      </c>
      <c r="D484" s="10" t="s">
        <v>1544</v>
      </c>
      <c r="E484" s="8" t="s">
        <v>1545</v>
      </c>
      <c r="F484" s="11">
        <v>63</v>
      </c>
      <c r="G484" s="11">
        <v>54</v>
      </c>
      <c r="H484" s="11">
        <f>G484-F484</f>
        <v>-9</v>
      </c>
      <c r="I484" s="52">
        <f>H484/F484</f>
        <v>-0.14285714285714285</v>
      </c>
      <c r="J484" s="11">
        <v>27</v>
      </c>
      <c r="K484" s="11">
        <v>11</v>
      </c>
      <c r="L484" s="14">
        <f>IFERROR(K484/J484,"0%")</f>
        <v>0.40740740740740738</v>
      </c>
      <c r="M484" s="8">
        <v>31</v>
      </c>
      <c r="N484" s="12">
        <f>M484/G484</f>
        <v>0.57407407407407407</v>
      </c>
      <c r="O484" s="8">
        <v>38</v>
      </c>
      <c r="P484" s="12">
        <f>O484/G484</f>
        <v>0.70370370370370372</v>
      </c>
      <c r="Q484" s="8">
        <v>31</v>
      </c>
      <c r="R484" s="12">
        <f>Q484/G484</f>
        <v>0.57407407407407407</v>
      </c>
      <c r="S484" s="8">
        <v>14</v>
      </c>
      <c r="T484" s="8">
        <v>0</v>
      </c>
      <c r="U484" s="8">
        <v>0</v>
      </c>
      <c r="V484" s="8"/>
      <c r="W484" s="8">
        <v>0</v>
      </c>
      <c r="X484" s="8">
        <v>1</v>
      </c>
      <c r="Y484" s="17">
        <f>IF(T484&gt;0,"YES",T484)</f>
        <v>0</v>
      </c>
      <c r="Z484" s="17">
        <f>IF(U484&gt;0,"YES",U484)</f>
        <v>0</v>
      </c>
      <c r="AA484" s="17">
        <f>IF(V484&gt;0,"YES",V484)</f>
        <v>0</v>
      </c>
      <c r="AB484" s="17">
        <f>IF(W484&gt;0,"YES",W484)</f>
        <v>0</v>
      </c>
      <c r="AC484" s="17" t="str">
        <f>IF(X484&gt;0,"YES",X484)</f>
        <v>YES</v>
      </c>
      <c r="AD484" s="8">
        <v>22</v>
      </c>
      <c r="AE484" s="12">
        <f>AD484/G484</f>
        <v>0.40740740740740738</v>
      </c>
      <c r="AF484" s="19">
        <f>IF(G484&gt;=35,1,0)</f>
        <v>1</v>
      </c>
      <c r="AG484" s="19">
        <f>IF(OR(I484&gt;=0.095,H484&gt;=10),1,0)</f>
        <v>0</v>
      </c>
      <c r="AH484" s="19">
        <f>IF(L484&gt;=0.495,1,0)</f>
        <v>0</v>
      </c>
      <c r="AI484" s="19">
        <f>IF(N484&gt;=0.395,1,0)</f>
        <v>1</v>
      </c>
      <c r="AJ484" s="19">
        <f>IF(P484&gt;=0.695,1,0)</f>
        <v>1</v>
      </c>
      <c r="AK484" s="19">
        <f>IF(R484&gt;=0.495,1,0)</f>
        <v>1</v>
      </c>
      <c r="AL484" s="19">
        <f>IF(S484&gt;=3,1,0)</f>
        <v>1</v>
      </c>
      <c r="AM484" s="8">
        <f>IF(OR(Y484="YES",Z484="YES",AA484="YES"),1,0)</f>
        <v>0</v>
      </c>
      <c r="AN484" s="8">
        <f>IF(OR(AB484="YES",AC484="YES"),1,0)</f>
        <v>1</v>
      </c>
      <c r="AO484" s="8">
        <f>IF(AE484&gt;=0.59,1,0)</f>
        <v>0</v>
      </c>
      <c r="AP484" s="8">
        <f>SUM(AF484:AO484)</f>
        <v>6</v>
      </c>
    </row>
    <row r="485" spans="1:42" hidden="1" x14ac:dyDescent="0.25">
      <c r="A485" s="8" t="s">
        <v>2421</v>
      </c>
      <c r="B485" s="8" t="s">
        <v>2421</v>
      </c>
      <c r="C485" s="9" t="s">
        <v>2217</v>
      </c>
      <c r="D485" s="10" t="s">
        <v>1542</v>
      </c>
      <c r="E485" s="8" t="s">
        <v>1543</v>
      </c>
      <c r="F485" s="11">
        <v>9</v>
      </c>
      <c r="G485" s="11">
        <v>27</v>
      </c>
      <c r="H485" s="11">
        <f>G485-F485</f>
        <v>18</v>
      </c>
      <c r="I485" s="52">
        <f>H485/F485</f>
        <v>2</v>
      </c>
      <c r="J485" s="11">
        <v>5</v>
      </c>
      <c r="K485" s="11">
        <v>2</v>
      </c>
      <c r="L485" s="14">
        <f>IFERROR(K485/J485,"0%")</f>
        <v>0.4</v>
      </c>
      <c r="M485" s="8">
        <v>4</v>
      </c>
      <c r="N485" s="12">
        <f>M485/G485</f>
        <v>0.14814814814814814</v>
      </c>
      <c r="O485" s="8">
        <v>6</v>
      </c>
      <c r="P485" s="12">
        <f>O485/G485</f>
        <v>0.22222222222222221</v>
      </c>
      <c r="Q485" s="8">
        <v>5</v>
      </c>
      <c r="R485" s="12">
        <f>Q485/G485</f>
        <v>0.18518518518518517</v>
      </c>
      <c r="S485" s="8">
        <v>5</v>
      </c>
      <c r="T485" s="8">
        <v>0</v>
      </c>
      <c r="U485" s="8">
        <v>0</v>
      </c>
      <c r="V485" s="8"/>
      <c r="W485" s="8">
        <v>0</v>
      </c>
      <c r="X485" s="8">
        <v>0</v>
      </c>
      <c r="Y485" s="17">
        <f>IF(T485&gt;0,"YES",T485)</f>
        <v>0</v>
      </c>
      <c r="Z485" s="17">
        <f>IF(U485&gt;0,"YES",U485)</f>
        <v>0</v>
      </c>
      <c r="AA485" s="17">
        <f>IF(V485&gt;0,"YES",V485)</f>
        <v>0</v>
      </c>
      <c r="AB485" s="17">
        <f>IF(W485&gt;0,"YES",W485)</f>
        <v>0</v>
      </c>
      <c r="AC485" s="17">
        <f>IF(X485&gt;0,"YES",X485)</f>
        <v>0</v>
      </c>
      <c r="AD485" s="8">
        <v>5</v>
      </c>
      <c r="AE485" s="12">
        <f>AD485/G485</f>
        <v>0.18518518518518517</v>
      </c>
      <c r="AF485" s="19">
        <f>IF(G485&gt;=35,1,0)</f>
        <v>0</v>
      </c>
      <c r="AG485" s="19">
        <f>IF(OR(I485&gt;=0.095,H485&gt;=10),1,0)</f>
        <v>1</v>
      </c>
      <c r="AH485" s="19">
        <f>IF(L485&gt;=0.495,1,0)</f>
        <v>0</v>
      </c>
      <c r="AI485" s="19">
        <f>IF(N485&gt;=0.395,1,0)</f>
        <v>0</v>
      </c>
      <c r="AJ485" s="19">
        <f>IF(P485&gt;=0.695,1,0)</f>
        <v>0</v>
      </c>
      <c r="AK485" s="19">
        <f>IF(R485&gt;=0.495,1,0)</f>
        <v>0</v>
      </c>
      <c r="AL485" s="19">
        <f>IF(S485&gt;=3,1,0)</f>
        <v>1</v>
      </c>
      <c r="AM485" s="8">
        <f>IF(OR(Y485="YES",Z485="YES",AA485="YES"),1,0)</f>
        <v>0</v>
      </c>
      <c r="AN485" s="8">
        <f>IF(OR(AB485="YES",AC485="YES"),1,0)</f>
        <v>0</v>
      </c>
      <c r="AO485" s="8">
        <f>IF(AE485&gt;=0.59,1,0)</f>
        <v>0</v>
      </c>
      <c r="AP485" s="8">
        <f>SUM(AF485:AO485)</f>
        <v>2</v>
      </c>
    </row>
    <row r="486" spans="1:42" hidden="1" x14ac:dyDescent="0.25">
      <c r="A486" s="8" t="s">
        <v>2421</v>
      </c>
      <c r="B486" s="8" t="s">
        <v>2421</v>
      </c>
      <c r="C486" s="9" t="s">
        <v>2383</v>
      </c>
      <c r="D486" s="10" t="s">
        <v>1548</v>
      </c>
      <c r="E486" s="8" t="s">
        <v>1549</v>
      </c>
      <c r="F486" s="11">
        <v>16</v>
      </c>
      <c r="G486" s="11">
        <v>20</v>
      </c>
      <c r="H486" s="11">
        <f>G486-F486</f>
        <v>4</v>
      </c>
      <c r="I486" s="52">
        <f>H486/F486</f>
        <v>0.25</v>
      </c>
      <c r="J486" s="11">
        <v>9</v>
      </c>
      <c r="K486" s="11">
        <v>3</v>
      </c>
      <c r="L486" s="14">
        <f>IFERROR(K486/J486,"0%")</f>
        <v>0.33333333333333331</v>
      </c>
      <c r="M486" s="8">
        <v>9</v>
      </c>
      <c r="N486" s="12">
        <f>M486/G486</f>
        <v>0.45</v>
      </c>
      <c r="O486" s="8">
        <v>9</v>
      </c>
      <c r="P486" s="12">
        <f>O486/G486</f>
        <v>0.45</v>
      </c>
      <c r="Q486" s="8">
        <v>10</v>
      </c>
      <c r="R486" s="12">
        <f>Q486/G486</f>
        <v>0.5</v>
      </c>
      <c r="S486" s="8">
        <v>1</v>
      </c>
      <c r="T486" s="8">
        <v>0</v>
      </c>
      <c r="U486" s="8">
        <v>0</v>
      </c>
      <c r="V486" s="8"/>
      <c r="W486" s="8">
        <v>0</v>
      </c>
      <c r="X486" s="8">
        <v>0</v>
      </c>
      <c r="Y486" s="17">
        <f>IF(T486&gt;0,"YES",T486)</f>
        <v>0</v>
      </c>
      <c r="Z486" s="17">
        <f>IF(U486&gt;0,"YES",U486)</f>
        <v>0</v>
      </c>
      <c r="AA486" s="17">
        <f>IF(V486&gt;0,"YES",V486)</f>
        <v>0</v>
      </c>
      <c r="AB486" s="17">
        <f>IF(W486&gt;0,"YES",W486)</f>
        <v>0</v>
      </c>
      <c r="AC486" s="17">
        <f>IF(X486&gt;0,"YES",X486)</f>
        <v>0</v>
      </c>
      <c r="AD486" s="8">
        <v>0</v>
      </c>
      <c r="AE486" s="12">
        <f>AD486/G486</f>
        <v>0</v>
      </c>
      <c r="AF486" s="19">
        <f>IF(G486&gt;=35,1,0)</f>
        <v>0</v>
      </c>
      <c r="AG486" s="19">
        <f>IF(OR(I486&gt;=0.095,H486&gt;=10),1,0)</f>
        <v>1</v>
      </c>
      <c r="AH486" s="19">
        <f>IF(L486&gt;=0.495,1,0)</f>
        <v>0</v>
      </c>
      <c r="AI486" s="19">
        <f>IF(N486&gt;=0.395,1,0)</f>
        <v>1</v>
      </c>
      <c r="AJ486" s="19">
        <f>IF(P486&gt;=0.695,1,0)</f>
        <v>0</v>
      </c>
      <c r="AK486" s="19">
        <f>IF(R486&gt;=0.495,1,0)</f>
        <v>1</v>
      </c>
      <c r="AL486" s="19">
        <f>IF(S486&gt;=3,1,0)</f>
        <v>0</v>
      </c>
      <c r="AM486" s="8">
        <f>IF(OR(Y486="YES",Z486="YES",AA486="YES"),1,0)</f>
        <v>0</v>
      </c>
      <c r="AN486" s="8">
        <f>IF(OR(AB486="YES",AC486="YES"),1,0)</f>
        <v>0</v>
      </c>
      <c r="AO486" s="8">
        <f>IF(AE486&gt;=0.59,1,0)</f>
        <v>0</v>
      </c>
      <c r="AP486" s="8">
        <f>SUM(AF486:AO486)</f>
        <v>3</v>
      </c>
    </row>
    <row r="487" spans="1:42" hidden="1" x14ac:dyDescent="0.25">
      <c r="A487" s="8" t="s">
        <v>2203</v>
      </c>
      <c r="B487" s="8" t="s">
        <v>2212</v>
      </c>
      <c r="C487" s="9" t="s">
        <v>2017</v>
      </c>
      <c r="D487" s="10" t="s">
        <v>725</v>
      </c>
      <c r="E487" s="8" t="s">
        <v>726</v>
      </c>
      <c r="F487" s="11">
        <v>44</v>
      </c>
      <c r="G487" s="11">
        <v>38</v>
      </c>
      <c r="H487" s="11">
        <f>G487-F487</f>
        <v>-6</v>
      </c>
      <c r="I487" s="52">
        <f>H487/F487</f>
        <v>-0.13636363636363635</v>
      </c>
      <c r="J487" s="11">
        <v>16</v>
      </c>
      <c r="K487" s="11">
        <v>6</v>
      </c>
      <c r="L487" s="14">
        <f>IFERROR(K487/J487,"0%")</f>
        <v>0.375</v>
      </c>
      <c r="M487" s="8">
        <v>11</v>
      </c>
      <c r="N487" s="12">
        <f>M487/G487</f>
        <v>0.28947368421052633</v>
      </c>
      <c r="O487" s="8">
        <v>23</v>
      </c>
      <c r="P487" s="12">
        <f>O487/G487</f>
        <v>0.60526315789473684</v>
      </c>
      <c r="Q487" s="8">
        <v>23</v>
      </c>
      <c r="R487" s="12">
        <f>Q487/G487</f>
        <v>0.60526315789473684</v>
      </c>
      <c r="S487" s="8">
        <v>5</v>
      </c>
      <c r="T487" s="8">
        <v>0</v>
      </c>
      <c r="U487" s="8">
        <v>0</v>
      </c>
      <c r="V487" s="8"/>
      <c r="W487" s="8">
        <v>1</v>
      </c>
      <c r="X487" s="8">
        <v>1</v>
      </c>
      <c r="Y487" s="17">
        <f>IF(T487&gt;0,"YES",T487)</f>
        <v>0</v>
      </c>
      <c r="Z487" s="17">
        <f>IF(U487&gt;0,"YES",U487)</f>
        <v>0</v>
      </c>
      <c r="AA487" s="17">
        <f>IF(V487&gt;0,"YES",V487)</f>
        <v>0</v>
      </c>
      <c r="AB487" s="17" t="str">
        <f>IF(W487&gt;0,"YES",W487)</f>
        <v>YES</v>
      </c>
      <c r="AC487" s="17" t="str">
        <f>IF(X487&gt;0,"YES",X487)</f>
        <v>YES</v>
      </c>
      <c r="AD487" s="8">
        <v>9</v>
      </c>
      <c r="AE487" s="12">
        <f>AD487/G487</f>
        <v>0.23684210526315788</v>
      </c>
      <c r="AF487" s="19">
        <f>IF(G487&gt;=35,1,0)</f>
        <v>1</v>
      </c>
      <c r="AG487" s="19">
        <f>IF(OR(I487&gt;=0.095,H487&gt;=10),1,0)</f>
        <v>0</v>
      </c>
      <c r="AH487" s="19">
        <f>IF(L487&gt;=0.495,1,0)</f>
        <v>0</v>
      </c>
      <c r="AI487" s="19">
        <f>IF(N487&gt;=0.395,1,0)</f>
        <v>0</v>
      </c>
      <c r="AJ487" s="19">
        <f>IF(P487&gt;=0.695,1,0)</f>
        <v>0</v>
      </c>
      <c r="AK487" s="19">
        <f>IF(R487&gt;=0.495,1,0)</f>
        <v>1</v>
      </c>
      <c r="AL487" s="19">
        <f>IF(S487&gt;=3,1,0)</f>
        <v>1</v>
      </c>
      <c r="AM487" s="8">
        <f>IF(OR(Y487="YES",Z487="YES",AA487="YES"),1,0)</f>
        <v>0</v>
      </c>
      <c r="AN487" s="8">
        <f>IF(OR(AB487="YES",AC487="YES"),1,0)</f>
        <v>1</v>
      </c>
      <c r="AO487" s="8">
        <f>IF(AE487&gt;=0.59,1,0)</f>
        <v>0</v>
      </c>
      <c r="AP487" s="8">
        <f>SUM(AF487:AO487)</f>
        <v>4</v>
      </c>
    </row>
    <row r="488" spans="1:42" x14ac:dyDescent="0.25">
      <c r="A488" s="8" t="s">
        <v>2203</v>
      </c>
      <c r="B488" s="8" t="s">
        <v>2212</v>
      </c>
      <c r="C488" s="9" t="s">
        <v>1956</v>
      </c>
      <c r="D488" s="10" t="s">
        <v>709</v>
      </c>
      <c r="E488" s="8" t="s">
        <v>710</v>
      </c>
      <c r="F488" s="11">
        <v>66</v>
      </c>
      <c r="G488" s="11">
        <v>67</v>
      </c>
      <c r="H488" s="11">
        <f>G488-F488</f>
        <v>1</v>
      </c>
      <c r="I488" s="52">
        <f>H488/F488</f>
        <v>1.5151515151515152E-2</v>
      </c>
      <c r="J488" s="11">
        <v>23</v>
      </c>
      <c r="K488" s="11">
        <v>11</v>
      </c>
      <c r="L488" s="14">
        <f>IFERROR(K488/J488,"0%")</f>
        <v>0.47826086956521741</v>
      </c>
      <c r="M488" s="8">
        <v>30</v>
      </c>
      <c r="N488" s="12">
        <f>M488/G488</f>
        <v>0.44776119402985076</v>
      </c>
      <c r="O488" s="8">
        <v>50</v>
      </c>
      <c r="P488" s="12">
        <f>O488/G488</f>
        <v>0.74626865671641796</v>
      </c>
      <c r="Q488" s="8">
        <v>37</v>
      </c>
      <c r="R488" s="12">
        <f>Q488/G488</f>
        <v>0.55223880597014929</v>
      </c>
      <c r="S488" s="8">
        <v>8</v>
      </c>
      <c r="T488" s="8">
        <v>0</v>
      </c>
      <c r="U488" s="8">
        <v>1</v>
      </c>
      <c r="V488" s="8"/>
      <c r="W488" s="8">
        <v>2</v>
      </c>
      <c r="X488" s="8">
        <v>0</v>
      </c>
      <c r="Y488" s="17">
        <f>IF(T488&gt;0,"YES",T488)</f>
        <v>0</v>
      </c>
      <c r="Z488" s="17" t="str">
        <f>IF(U488&gt;0,"YES",U488)</f>
        <v>YES</v>
      </c>
      <c r="AA488" s="17">
        <f>IF(V488&gt;0,"YES",V488)</f>
        <v>0</v>
      </c>
      <c r="AB488" s="17" t="str">
        <f>IF(W488&gt;0,"YES",W488)</f>
        <v>YES</v>
      </c>
      <c r="AC488" s="17">
        <f>IF(X488&gt;0,"YES",X488)</f>
        <v>0</v>
      </c>
      <c r="AD488" s="8">
        <v>51</v>
      </c>
      <c r="AE488" s="12">
        <f>AD488/G488</f>
        <v>0.76119402985074625</v>
      </c>
      <c r="AF488" s="19">
        <f>IF(G488&gt;=35,1,0)</f>
        <v>1</v>
      </c>
      <c r="AG488" s="19">
        <f>IF(OR(I488&gt;=0.095,H488&gt;=10),1,0)</f>
        <v>0</v>
      </c>
      <c r="AH488" s="19">
        <f>IF(L488&gt;=0.495,1,0)</f>
        <v>0</v>
      </c>
      <c r="AI488" s="19">
        <f>IF(N488&gt;=0.395,1,0)</f>
        <v>1</v>
      </c>
      <c r="AJ488" s="19">
        <f>IF(P488&gt;=0.695,1,0)</f>
        <v>1</v>
      </c>
      <c r="AK488" s="19">
        <f>IF(R488&gt;=0.495,1,0)</f>
        <v>1</v>
      </c>
      <c r="AL488" s="19">
        <f>IF(S488&gt;=3,1,0)</f>
        <v>1</v>
      </c>
      <c r="AM488" s="8">
        <f>IF(OR(Y488="YES",Z488="YES",AA488="YES"),1,0)</f>
        <v>1</v>
      </c>
      <c r="AN488" s="8">
        <f>IF(OR(AB488="YES",AC488="YES"),1,0)</f>
        <v>1</v>
      </c>
      <c r="AO488" s="8">
        <f>IF(AE488&gt;=0.59,1,0)</f>
        <v>1</v>
      </c>
      <c r="AP488" s="8">
        <f>SUM(AF488:AO488)</f>
        <v>8</v>
      </c>
    </row>
    <row r="489" spans="1:42" x14ac:dyDescent="0.25">
      <c r="A489" s="8" t="s">
        <v>2203</v>
      </c>
      <c r="B489" s="8" t="s">
        <v>2212</v>
      </c>
      <c r="C489" s="9" t="s">
        <v>2016</v>
      </c>
      <c r="D489" s="10" t="s">
        <v>717</v>
      </c>
      <c r="E489" s="8" t="s">
        <v>718</v>
      </c>
      <c r="F489" s="11">
        <v>22</v>
      </c>
      <c r="G489" s="11">
        <v>20</v>
      </c>
      <c r="H489" s="11">
        <f>G489-F489</f>
        <v>-2</v>
      </c>
      <c r="I489" s="52">
        <f>H489/F489</f>
        <v>-9.0909090909090912E-2</v>
      </c>
      <c r="J489" s="11">
        <v>11</v>
      </c>
      <c r="K489" s="11">
        <v>6</v>
      </c>
      <c r="L489" s="14">
        <f>IFERROR(K489/J489,"0%")</f>
        <v>0.54545454545454541</v>
      </c>
      <c r="M489" s="8">
        <v>14</v>
      </c>
      <c r="N489" s="12">
        <f>M489/G489</f>
        <v>0.7</v>
      </c>
      <c r="O489" s="8">
        <v>14</v>
      </c>
      <c r="P489" s="12">
        <f>O489/G489</f>
        <v>0.7</v>
      </c>
      <c r="Q489" s="8">
        <v>15</v>
      </c>
      <c r="R489" s="12">
        <f>Q489/G489</f>
        <v>0.75</v>
      </c>
      <c r="S489" s="8">
        <v>4</v>
      </c>
      <c r="T489" s="8">
        <v>0</v>
      </c>
      <c r="U489" s="8">
        <v>0</v>
      </c>
      <c r="V489" s="8"/>
      <c r="W489" s="8">
        <v>0</v>
      </c>
      <c r="X489" s="8">
        <v>0</v>
      </c>
      <c r="Y489" s="17">
        <f>IF(T489&gt;0,"YES",T489)</f>
        <v>0</v>
      </c>
      <c r="Z489" s="17">
        <f>IF(U489&gt;0,"YES",U489)</f>
        <v>0</v>
      </c>
      <c r="AA489" s="17">
        <f>IF(V489&gt;0,"YES",V489)</f>
        <v>0</v>
      </c>
      <c r="AB489" s="17">
        <f>IF(W489&gt;0,"YES",W489)</f>
        <v>0</v>
      </c>
      <c r="AC489" s="17">
        <f>IF(X489&gt;0,"YES",X489)</f>
        <v>0</v>
      </c>
      <c r="AD489" s="8">
        <v>14</v>
      </c>
      <c r="AE489" s="12">
        <f>AD489/G489</f>
        <v>0.7</v>
      </c>
      <c r="AF489" s="19">
        <f>IF(G489&gt;=35,1,0)</f>
        <v>0</v>
      </c>
      <c r="AG489" s="19">
        <f>IF(OR(I489&gt;=0.095,H489&gt;=10),1,0)</f>
        <v>0</v>
      </c>
      <c r="AH489" s="19">
        <f>IF(L489&gt;=0.495,1,0)</f>
        <v>1</v>
      </c>
      <c r="AI489" s="19">
        <f>IF(N489&gt;=0.395,1,0)</f>
        <v>1</v>
      </c>
      <c r="AJ489" s="19">
        <f>IF(P489&gt;=0.695,1,0)</f>
        <v>1</v>
      </c>
      <c r="AK489" s="19">
        <f>IF(R489&gt;=0.495,1,0)</f>
        <v>1</v>
      </c>
      <c r="AL489" s="19">
        <f>IF(S489&gt;=3,1,0)</f>
        <v>1</v>
      </c>
      <c r="AM489" s="8">
        <f>IF(OR(Y489="YES",Z489="YES",AA489="YES"),1,0)</f>
        <v>0</v>
      </c>
      <c r="AN489" s="8">
        <f>IF(OR(AB489="YES",AC489="YES"),1,0)</f>
        <v>0</v>
      </c>
      <c r="AO489" s="8">
        <f>IF(AE489&gt;=0.59,1,0)</f>
        <v>1</v>
      </c>
      <c r="AP489" s="8">
        <f>SUM(AF489:AO489)</f>
        <v>6</v>
      </c>
    </row>
    <row r="490" spans="1:42" x14ac:dyDescent="0.25">
      <c r="A490" s="8" t="s">
        <v>2203</v>
      </c>
      <c r="B490" s="8" t="s">
        <v>2212</v>
      </c>
      <c r="C490" s="9" t="s">
        <v>1965</v>
      </c>
      <c r="D490" s="10" t="s">
        <v>723</v>
      </c>
      <c r="E490" s="8" t="s">
        <v>724</v>
      </c>
      <c r="F490" s="11">
        <v>36</v>
      </c>
      <c r="G490" s="11">
        <v>50</v>
      </c>
      <c r="H490" s="11">
        <f>G490-F490</f>
        <v>14</v>
      </c>
      <c r="I490" s="52">
        <f>H490/F490</f>
        <v>0.3888888888888889</v>
      </c>
      <c r="J490" s="11">
        <v>13</v>
      </c>
      <c r="K490" s="11">
        <v>12</v>
      </c>
      <c r="L490" s="14">
        <f>IFERROR(K490/J490,"0%")</f>
        <v>0.92307692307692313</v>
      </c>
      <c r="M490" s="8">
        <v>23</v>
      </c>
      <c r="N490" s="12">
        <f>M490/G490</f>
        <v>0.46</v>
      </c>
      <c r="O490" s="8">
        <v>41</v>
      </c>
      <c r="P490" s="12">
        <f>O490/G490</f>
        <v>0.82</v>
      </c>
      <c r="Q490" s="8">
        <v>35</v>
      </c>
      <c r="R490" s="12">
        <f>Q490/G490</f>
        <v>0.7</v>
      </c>
      <c r="S490" s="8">
        <v>9</v>
      </c>
      <c r="T490" s="8">
        <v>0</v>
      </c>
      <c r="U490" s="8">
        <v>1</v>
      </c>
      <c r="V490" s="8"/>
      <c r="W490" s="8">
        <v>0</v>
      </c>
      <c r="X490" s="8">
        <v>1</v>
      </c>
      <c r="Y490" s="17">
        <f>IF(T490&gt;0,"YES",T490)</f>
        <v>0</v>
      </c>
      <c r="Z490" s="17" t="str">
        <f>IF(U490&gt;0,"YES",U490)</f>
        <v>YES</v>
      </c>
      <c r="AA490" s="17">
        <f>IF(V490&gt;0,"YES",V490)</f>
        <v>0</v>
      </c>
      <c r="AB490" s="17">
        <f>IF(W490&gt;0,"YES",W490)</f>
        <v>0</v>
      </c>
      <c r="AC490" s="17" t="str">
        <f>IF(X490&gt;0,"YES",X490)</f>
        <v>YES</v>
      </c>
      <c r="AD490" s="8">
        <v>43</v>
      </c>
      <c r="AE490" s="12">
        <f>AD490/G490</f>
        <v>0.86</v>
      </c>
      <c r="AF490" s="19">
        <f>IF(G490&gt;=35,1,0)</f>
        <v>1</v>
      </c>
      <c r="AG490" s="19">
        <f>IF(OR(I490&gt;=0.095,H490&gt;=10),1,0)</f>
        <v>1</v>
      </c>
      <c r="AH490" s="19">
        <f>IF(L490&gt;=0.495,1,0)</f>
        <v>1</v>
      </c>
      <c r="AI490" s="19">
        <f>IF(N490&gt;=0.395,1,0)</f>
        <v>1</v>
      </c>
      <c r="AJ490" s="19">
        <f>IF(P490&gt;=0.695,1,0)</f>
        <v>1</v>
      </c>
      <c r="AK490" s="19">
        <f>IF(R490&gt;=0.495,1,0)</f>
        <v>1</v>
      </c>
      <c r="AL490" s="19">
        <f>IF(S490&gt;=3,1,0)</f>
        <v>1</v>
      </c>
      <c r="AM490" s="8">
        <f>IF(OR(Y490="YES",Z490="YES",AA490="YES"),1,0)</f>
        <v>1</v>
      </c>
      <c r="AN490" s="8">
        <f>IF(OR(AB490="YES",AC490="YES"),1,0)</f>
        <v>1</v>
      </c>
      <c r="AO490" s="8">
        <f>IF(AE490&gt;=0.59,1,0)</f>
        <v>1</v>
      </c>
      <c r="AP490" s="8">
        <f>SUM(AF490:AO490)</f>
        <v>10</v>
      </c>
    </row>
    <row r="491" spans="1:42" x14ac:dyDescent="0.25">
      <c r="A491" s="8" t="s">
        <v>2203</v>
      </c>
      <c r="B491" s="8" t="s">
        <v>2212</v>
      </c>
      <c r="C491" s="9" t="s">
        <v>1990</v>
      </c>
      <c r="D491" s="10" t="s">
        <v>731</v>
      </c>
      <c r="E491" s="8" t="s">
        <v>732</v>
      </c>
      <c r="F491" s="11">
        <v>12</v>
      </c>
      <c r="G491" s="11">
        <v>35</v>
      </c>
      <c r="H491" s="11">
        <f>G491-F491</f>
        <v>23</v>
      </c>
      <c r="I491" s="52">
        <f>H491/F491</f>
        <v>1.9166666666666667</v>
      </c>
      <c r="J491" s="11">
        <v>5</v>
      </c>
      <c r="K491" s="11">
        <v>3</v>
      </c>
      <c r="L491" s="14">
        <f>IFERROR(K491/J491,"0%")</f>
        <v>0.6</v>
      </c>
      <c r="M491" s="8">
        <v>11</v>
      </c>
      <c r="N491" s="12">
        <f>M491/G491</f>
        <v>0.31428571428571428</v>
      </c>
      <c r="O491" s="8">
        <v>26</v>
      </c>
      <c r="P491" s="12">
        <f>O491/G491</f>
        <v>0.74285714285714288</v>
      </c>
      <c r="Q491" s="8">
        <v>19</v>
      </c>
      <c r="R491" s="12">
        <f>Q491/G491</f>
        <v>0.54285714285714282</v>
      </c>
      <c r="S491" s="8">
        <v>2</v>
      </c>
      <c r="T491" s="8">
        <v>0</v>
      </c>
      <c r="U491" s="8">
        <v>1</v>
      </c>
      <c r="V491" s="8"/>
      <c r="W491" s="8">
        <v>3</v>
      </c>
      <c r="X491" s="8">
        <v>1</v>
      </c>
      <c r="Y491" s="17">
        <f>IF(T491&gt;0,"YES",T491)</f>
        <v>0</v>
      </c>
      <c r="Z491" s="17" t="str">
        <f>IF(U491&gt;0,"YES",U491)</f>
        <v>YES</v>
      </c>
      <c r="AA491" s="17">
        <f>IF(V491&gt;0,"YES",V491)</f>
        <v>0</v>
      </c>
      <c r="AB491" s="17" t="str">
        <f>IF(W491&gt;0,"YES",W491)</f>
        <v>YES</v>
      </c>
      <c r="AC491" s="17" t="str">
        <f>IF(X491&gt;0,"YES",X491)</f>
        <v>YES</v>
      </c>
      <c r="AD491" s="8">
        <v>11</v>
      </c>
      <c r="AE491" s="12">
        <f>AD491/G491</f>
        <v>0.31428571428571428</v>
      </c>
      <c r="AF491" s="19">
        <f>IF(G491&gt;=35,1,0)</f>
        <v>1</v>
      </c>
      <c r="AG491" s="19">
        <f>IF(OR(I491&gt;=0.095,H491&gt;=10),1,0)</f>
        <v>1</v>
      </c>
      <c r="AH491" s="19">
        <f>IF(L491&gt;=0.495,1,0)</f>
        <v>1</v>
      </c>
      <c r="AI491" s="19">
        <f>IF(N491&gt;=0.395,1,0)</f>
        <v>0</v>
      </c>
      <c r="AJ491" s="19">
        <f>IF(P491&gt;=0.695,1,0)</f>
        <v>1</v>
      </c>
      <c r="AK491" s="19">
        <f>IF(R491&gt;=0.495,1,0)</f>
        <v>1</v>
      </c>
      <c r="AL491" s="19">
        <f>IF(S491&gt;=3,1,0)</f>
        <v>0</v>
      </c>
      <c r="AM491" s="8">
        <f>IF(OR(Y491="YES",Z491="YES",AA491="YES"),1,0)</f>
        <v>1</v>
      </c>
      <c r="AN491" s="8">
        <f>IF(OR(AB491="YES",AC491="YES"),1,0)</f>
        <v>1</v>
      </c>
      <c r="AO491" s="8">
        <f>IF(AE491&gt;=0.59,1,0)</f>
        <v>0</v>
      </c>
      <c r="AP491" s="8">
        <f>SUM(AF491:AO491)</f>
        <v>7</v>
      </c>
    </row>
    <row r="492" spans="1:42" hidden="1" x14ac:dyDescent="0.25">
      <c r="A492" s="8" t="s">
        <v>2203</v>
      </c>
      <c r="B492" s="8" t="s">
        <v>2212</v>
      </c>
      <c r="C492" s="9" t="s">
        <v>1967</v>
      </c>
      <c r="D492" s="10" t="s">
        <v>733</v>
      </c>
      <c r="E492" s="8" t="s">
        <v>734</v>
      </c>
      <c r="F492" s="11">
        <v>30</v>
      </c>
      <c r="G492" s="11">
        <v>34</v>
      </c>
      <c r="H492" s="11">
        <f>G492-F492</f>
        <v>4</v>
      </c>
      <c r="I492" s="52">
        <f>H492/F492</f>
        <v>0.13333333333333333</v>
      </c>
      <c r="J492" s="11">
        <v>14</v>
      </c>
      <c r="K492" s="11">
        <v>7</v>
      </c>
      <c r="L492" s="14">
        <f>IFERROR(K492/J492,"0%")</f>
        <v>0.5</v>
      </c>
      <c r="M492" s="8">
        <v>11</v>
      </c>
      <c r="N492" s="12">
        <f>M492/G492</f>
        <v>0.3235294117647059</v>
      </c>
      <c r="O492" s="8">
        <v>13</v>
      </c>
      <c r="P492" s="12">
        <f>O492/G492</f>
        <v>0.38235294117647056</v>
      </c>
      <c r="Q492" s="8">
        <v>10</v>
      </c>
      <c r="R492" s="12">
        <f>Q492/G492</f>
        <v>0.29411764705882354</v>
      </c>
      <c r="S492" s="8">
        <v>5</v>
      </c>
      <c r="T492" s="8">
        <v>0</v>
      </c>
      <c r="U492" s="8">
        <v>0</v>
      </c>
      <c r="V492" s="8"/>
      <c r="W492" s="8">
        <v>0</v>
      </c>
      <c r="X492" s="8">
        <v>0</v>
      </c>
      <c r="Y492" s="17">
        <f>IF(T492&gt;0,"YES",T492)</f>
        <v>0</v>
      </c>
      <c r="Z492" s="17">
        <f>IF(U492&gt;0,"YES",U492)</f>
        <v>0</v>
      </c>
      <c r="AA492" s="17">
        <f>IF(V492&gt;0,"YES",V492)</f>
        <v>0</v>
      </c>
      <c r="AB492" s="17">
        <f>IF(W492&gt;0,"YES",W492)</f>
        <v>0</v>
      </c>
      <c r="AC492" s="17">
        <f>IF(X492&gt;0,"YES",X492)</f>
        <v>0</v>
      </c>
      <c r="AD492" s="8">
        <v>18</v>
      </c>
      <c r="AE492" s="12">
        <f>AD492/G492</f>
        <v>0.52941176470588236</v>
      </c>
      <c r="AF492" s="19">
        <f>IF(G492&gt;=35,1,0)</f>
        <v>0</v>
      </c>
      <c r="AG492" s="19">
        <f>IF(OR(I492&gt;=0.095,H492&gt;=10),1,0)</f>
        <v>1</v>
      </c>
      <c r="AH492" s="19">
        <f>IF(L492&gt;=0.495,1,0)</f>
        <v>1</v>
      </c>
      <c r="AI492" s="19">
        <f>IF(N492&gt;=0.395,1,0)</f>
        <v>0</v>
      </c>
      <c r="AJ492" s="19">
        <f>IF(P492&gt;=0.695,1,0)</f>
        <v>0</v>
      </c>
      <c r="AK492" s="19">
        <f>IF(R492&gt;=0.495,1,0)</f>
        <v>0</v>
      </c>
      <c r="AL492" s="19">
        <f>IF(S492&gt;=3,1,0)</f>
        <v>1</v>
      </c>
      <c r="AM492" s="8">
        <f>IF(OR(Y492="YES",Z492="YES",AA492="YES"),1,0)</f>
        <v>0</v>
      </c>
      <c r="AN492" s="8">
        <f>IF(OR(AB492="YES",AC492="YES"),1,0)</f>
        <v>0</v>
      </c>
      <c r="AO492" s="8">
        <f>IF(AE492&gt;=0.59,1,0)</f>
        <v>0</v>
      </c>
      <c r="AP492" s="8">
        <f>SUM(AF492:AO492)</f>
        <v>3</v>
      </c>
    </row>
    <row r="493" spans="1:42" x14ac:dyDescent="0.25">
      <c r="A493" s="8" t="s">
        <v>2203</v>
      </c>
      <c r="B493" s="8" t="s">
        <v>2212</v>
      </c>
      <c r="C493" s="9" t="s">
        <v>2142</v>
      </c>
      <c r="D493" s="10" t="s">
        <v>735</v>
      </c>
      <c r="E493" s="8" t="s">
        <v>736</v>
      </c>
      <c r="F493" s="11">
        <v>47</v>
      </c>
      <c r="G493" s="11">
        <v>45</v>
      </c>
      <c r="H493" s="11">
        <f>G493-F493</f>
        <v>-2</v>
      </c>
      <c r="I493" s="52">
        <f>H493/F493</f>
        <v>-4.2553191489361701E-2</v>
      </c>
      <c r="J493" s="11">
        <v>19</v>
      </c>
      <c r="K493" s="11">
        <v>12</v>
      </c>
      <c r="L493" s="14">
        <f>IFERROR(K493/J493,"0%")</f>
        <v>0.63157894736842102</v>
      </c>
      <c r="M493" s="8">
        <v>25</v>
      </c>
      <c r="N493" s="12">
        <f>M493/G493</f>
        <v>0.55555555555555558</v>
      </c>
      <c r="O493" s="8">
        <v>42</v>
      </c>
      <c r="P493" s="12">
        <f>O493/G493</f>
        <v>0.93333333333333335</v>
      </c>
      <c r="Q493" s="8">
        <v>37</v>
      </c>
      <c r="R493" s="12">
        <f>Q493/G493</f>
        <v>0.82222222222222219</v>
      </c>
      <c r="S493" s="8">
        <v>3</v>
      </c>
      <c r="T493" s="8">
        <v>0</v>
      </c>
      <c r="U493" s="8">
        <v>0</v>
      </c>
      <c r="V493" s="8"/>
      <c r="W493" s="8">
        <v>2</v>
      </c>
      <c r="X493" s="8">
        <v>0</v>
      </c>
      <c r="Y493" s="17">
        <f>IF(T493&gt;0,"YES",T493)</f>
        <v>0</v>
      </c>
      <c r="Z493" s="17">
        <f>IF(U493&gt;0,"YES",U493)</f>
        <v>0</v>
      </c>
      <c r="AA493" s="17">
        <f>IF(V493&gt;0,"YES",V493)</f>
        <v>0</v>
      </c>
      <c r="AB493" s="17" t="str">
        <f>IF(W493&gt;0,"YES",W493)</f>
        <v>YES</v>
      </c>
      <c r="AC493" s="17">
        <f>IF(X493&gt;0,"YES",X493)</f>
        <v>0</v>
      </c>
      <c r="AD493" s="8">
        <v>34</v>
      </c>
      <c r="AE493" s="12">
        <f>AD493/G493</f>
        <v>0.75555555555555554</v>
      </c>
      <c r="AF493" s="19">
        <f>IF(G493&gt;=35,1,0)</f>
        <v>1</v>
      </c>
      <c r="AG493" s="19">
        <f>IF(OR(I493&gt;=0.095,H493&gt;=10),1,0)</f>
        <v>0</v>
      </c>
      <c r="AH493" s="19">
        <f>IF(L493&gt;=0.495,1,0)</f>
        <v>1</v>
      </c>
      <c r="AI493" s="19">
        <f>IF(N493&gt;=0.395,1,0)</f>
        <v>1</v>
      </c>
      <c r="AJ493" s="19">
        <f>IF(P493&gt;=0.695,1,0)</f>
        <v>1</v>
      </c>
      <c r="AK493" s="19">
        <f>IF(R493&gt;=0.495,1,0)</f>
        <v>1</v>
      </c>
      <c r="AL493" s="19">
        <f>IF(S493&gt;=3,1,0)</f>
        <v>1</v>
      </c>
      <c r="AM493" s="8">
        <f>IF(OR(Y493="YES",Z493="YES",AA493="YES"),1,0)</f>
        <v>0</v>
      </c>
      <c r="AN493" s="8">
        <f>IF(OR(AB493="YES",AC493="YES"),1,0)</f>
        <v>1</v>
      </c>
      <c r="AO493" s="8">
        <f>IF(AE493&gt;=0.59,1,0)</f>
        <v>1</v>
      </c>
      <c r="AP493" s="8">
        <f>SUM(AF493:AO493)</f>
        <v>8</v>
      </c>
    </row>
    <row r="494" spans="1:42" x14ac:dyDescent="0.25">
      <c r="A494" s="8" t="s">
        <v>2203</v>
      </c>
      <c r="B494" s="8" t="s">
        <v>2212</v>
      </c>
      <c r="C494" s="9" t="s">
        <v>2164</v>
      </c>
      <c r="D494" s="10" t="s">
        <v>737</v>
      </c>
      <c r="E494" s="8" t="s">
        <v>738</v>
      </c>
      <c r="F494" s="11">
        <v>30</v>
      </c>
      <c r="G494" s="11">
        <v>27</v>
      </c>
      <c r="H494" s="11">
        <f>G494-F494</f>
        <v>-3</v>
      </c>
      <c r="I494" s="52">
        <f>H494/F494</f>
        <v>-0.1</v>
      </c>
      <c r="J494" s="11">
        <v>14</v>
      </c>
      <c r="K494" s="11">
        <v>9</v>
      </c>
      <c r="L494" s="14">
        <f>IFERROR(K494/J494,"0%")</f>
        <v>0.6428571428571429</v>
      </c>
      <c r="M494" s="8">
        <v>16</v>
      </c>
      <c r="N494" s="12">
        <f>M494/G494</f>
        <v>0.59259259259259256</v>
      </c>
      <c r="O494" s="8">
        <v>18</v>
      </c>
      <c r="P494" s="12">
        <f>O494/G494</f>
        <v>0.66666666666666663</v>
      </c>
      <c r="Q494" s="8">
        <v>17</v>
      </c>
      <c r="R494" s="12">
        <f>Q494/G494</f>
        <v>0.62962962962962965</v>
      </c>
      <c r="S494" s="8">
        <v>3</v>
      </c>
      <c r="T494" s="8">
        <v>0</v>
      </c>
      <c r="U494" s="8">
        <v>0</v>
      </c>
      <c r="V494" s="8"/>
      <c r="W494" s="8">
        <v>1</v>
      </c>
      <c r="X494" s="8">
        <v>1</v>
      </c>
      <c r="Y494" s="17">
        <f>IF(T494&gt;0,"YES",T494)</f>
        <v>0</v>
      </c>
      <c r="Z494" s="17">
        <f>IF(U494&gt;0,"YES",U494)</f>
        <v>0</v>
      </c>
      <c r="AA494" s="17">
        <f>IF(V494&gt;0,"YES",V494)</f>
        <v>0</v>
      </c>
      <c r="AB494" s="17" t="str">
        <f>IF(W494&gt;0,"YES",W494)</f>
        <v>YES</v>
      </c>
      <c r="AC494" s="17" t="str">
        <f>IF(X494&gt;0,"YES",X494)</f>
        <v>YES</v>
      </c>
      <c r="AD494" s="8">
        <v>17</v>
      </c>
      <c r="AE494" s="12">
        <f>AD494/G494</f>
        <v>0.62962962962962965</v>
      </c>
      <c r="AF494" s="19">
        <f>IF(G494&gt;=35,1,0)</f>
        <v>0</v>
      </c>
      <c r="AG494" s="19">
        <f>IF(OR(I494&gt;=0.095,H494&gt;=10),1,0)</f>
        <v>0</v>
      </c>
      <c r="AH494" s="19">
        <f>IF(L494&gt;=0.495,1,0)</f>
        <v>1</v>
      </c>
      <c r="AI494" s="19">
        <f>IF(N494&gt;=0.395,1,0)</f>
        <v>1</v>
      </c>
      <c r="AJ494" s="19">
        <f>IF(P494&gt;=0.695,1,0)</f>
        <v>0</v>
      </c>
      <c r="AK494" s="19">
        <f>IF(R494&gt;=0.495,1,0)</f>
        <v>1</v>
      </c>
      <c r="AL494" s="19">
        <f>IF(S494&gt;=3,1,0)</f>
        <v>1</v>
      </c>
      <c r="AM494" s="8">
        <f>IF(OR(Y494="YES",Z494="YES",AA494="YES"),1,0)</f>
        <v>0</v>
      </c>
      <c r="AN494" s="8">
        <f>IF(OR(AB494="YES",AC494="YES"),1,0)</f>
        <v>1</v>
      </c>
      <c r="AO494" s="8">
        <f>IF(AE494&gt;=0.59,1,0)</f>
        <v>1</v>
      </c>
      <c r="AP494" s="8">
        <f>SUM(AF494:AO494)</f>
        <v>6</v>
      </c>
    </row>
    <row r="495" spans="1:42" x14ac:dyDescent="0.25">
      <c r="A495" s="8" t="s">
        <v>2203</v>
      </c>
      <c r="B495" s="8" t="s">
        <v>2212</v>
      </c>
      <c r="C495" s="9" t="s">
        <v>2216</v>
      </c>
      <c r="D495" s="10" t="s">
        <v>741</v>
      </c>
      <c r="E495" s="8" t="s">
        <v>742</v>
      </c>
      <c r="F495" s="11">
        <v>28</v>
      </c>
      <c r="G495" s="11">
        <v>32</v>
      </c>
      <c r="H495" s="11">
        <f>G495-F495</f>
        <v>4</v>
      </c>
      <c r="I495" s="52">
        <f>H495/F495</f>
        <v>0.14285714285714285</v>
      </c>
      <c r="J495" s="11">
        <v>9</v>
      </c>
      <c r="K495" s="11">
        <v>4</v>
      </c>
      <c r="L495" s="14">
        <f>IFERROR(K495/J495,"0%")</f>
        <v>0.44444444444444442</v>
      </c>
      <c r="M495" s="8">
        <v>14</v>
      </c>
      <c r="N495" s="12">
        <f>M495/G495</f>
        <v>0.4375</v>
      </c>
      <c r="O495" s="8">
        <v>17</v>
      </c>
      <c r="P495" s="12">
        <f>O495/G495</f>
        <v>0.53125</v>
      </c>
      <c r="Q495" s="8">
        <v>18</v>
      </c>
      <c r="R495" s="12">
        <f>Q495/G495</f>
        <v>0.5625</v>
      </c>
      <c r="S495" s="8">
        <v>6</v>
      </c>
      <c r="T495" s="8">
        <v>0</v>
      </c>
      <c r="U495" s="8">
        <v>0</v>
      </c>
      <c r="V495" s="8"/>
      <c r="W495" s="8">
        <v>6</v>
      </c>
      <c r="X495" s="8">
        <v>1</v>
      </c>
      <c r="Y495" s="17">
        <f>IF(T495&gt;0,"YES",T495)</f>
        <v>0</v>
      </c>
      <c r="Z495" s="17">
        <f>IF(U495&gt;0,"YES",U495)</f>
        <v>0</v>
      </c>
      <c r="AA495" s="17">
        <f>IF(V495&gt;0,"YES",V495)</f>
        <v>0</v>
      </c>
      <c r="AB495" s="17" t="str">
        <f>IF(W495&gt;0,"YES",W495)</f>
        <v>YES</v>
      </c>
      <c r="AC495" s="17" t="str">
        <f>IF(X495&gt;0,"YES",X495)</f>
        <v>YES</v>
      </c>
      <c r="AD495" s="8">
        <v>22</v>
      </c>
      <c r="AE495" s="12">
        <f>AD495/G495</f>
        <v>0.6875</v>
      </c>
      <c r="AF495" s="19">
        <f>IF(G495&gt;=35,1,0)</f>
        <v>0</v>
      </c>
      <c r="AG495" s="19">
        <f>IF(OR(I495&gt;=0.095,H495&gt;=10),1,0)</f>
        <v>1</v>
      </c>
      <c r="AH495" s="19">
        <f>IF(L495&gt;=0.495,1,0)</f>
        <v>0</v>
      </c>
      <c r="AI495" s="19">
        <f>IF(N495&gt;=0.395,1,0)</f>
        <v>1</v>
      </c>
      <c r="AJ495" s="19">
        <f>IF(P495&gt;=0.695,1,0)</f>
        <v>0</v>
      </c>
      <c r="AK495" s="19">
        <f>IF(R495&gt;=0.495,1,0)</f>
        <v>1</v>
      </c>
      <c r="AL495" s="19">
        <f>IF(S495&gt;=3,1,0)</f>
        <v>1</v>
      </c>
      <c r="AM495" s="8">
        <f>IF(OR(Y495="YES",Z495="YES",AA495="YES"),1,0)</f>
        <v>0</v>
      </c>
      <c r="AN495" s="8">
        <f>IF(OR(AB495="YES",AC495="YES"),1,0)</f>
        <v>1</v>
      </c>
      <c r="AO495" s="8">
        <f>IF(AE495&gt;=0.59,1,0)</f>
        <v>1</v>
      </c>
      <c r="AP495" s="8">
        <f>SUM(AF495:AO495)</f>
        <v>6</v>
      </c>
    </row>
    <row r="496" spans="1:42" x14ac:dyDescent="0.25">
      <c r="A496" s="8" t="s">
        <v>2203</v>
      </c>
      <c r="B496" s="8" t="s">
        <v>2212</v>
      </c>
      <c r="C496" s="9" t="s">
        <v>2156</v>
      </c>
      <c r="D496" s="10" t="s">
        <v>743</v>
      </c>
      <c r="E496" s="8" t="s">
        <v>744</v>
      </c>
      <c r="F496" s="11">
        <v>21</v>
      </c>
      <c r="G496" s="11">
        <v>51</v>
      </c>
      <c r="H496" s="11">
        <f>G496-F496</f>
        <v>30</v>
      </c>
      <c r="I496" s="52">
        <f>H496/F496</f>
        <v>1.4285714285714286</v>
      </c>
      <c r="J496" s="11">
        <v>13</v>
      </c>
      <c r="K496" s="11">
        <v>10</v>
      </c>
      <c r="L496" s="14">
        <f>IFERROR(K496/J496,"0%")</f>
        <v>0.76923076923076927</v>
      </c>
      <c r="M496" s="8">
        <v>9</v>
      </c>
      <c r="N496" s="12">
        <f>M496/G496</f>
        <v>0.17647058823529413</v>
      </c>
      <c r="O496" s="8">
        <v>30</v>
      </c>
      <c r="P496" s="12">
        <f>O496/G496</f>
        <v>0.58823529411764708</v>
      </c>
      <c r="Q496" s="8">
        <v>18</v>
      </c>
      <c r="R496" s="12">
        <f>Q496/G496</f>
        <v>0.35294117647058826</v>
      </c>
      <c r="S496" s="8">
        <v>5</v>
      </c>
      <c r="T496" s="8">
        <v>0</v>
      </c>
      <c r="U496" s="8">
        <v>1</v>
      </c>
      <c r="V496" s="8"/>
      <c r="W496" s="8">
        <v>1</v>
      </c>
      <c r="X496" s="8">
        <v>1</v>
      </c>
      <c r="Y496" s="17">
        <f>IF(T496&gt;0,"YES",T496)</f>
        <v>0</v>
      </c>
      <c r="Z496" s="17" t="str">
        <f>IF(U496&gt;0,"YES",U496)</f>
        <v>YES</v>
      </c>
      <c r="AA496" s="17">
        <f>IF(V496&gt;0,"YES",V496)</f>
        <v>0</v>
      </c>
      <c r="AB496" s="17" t="str">
        <f>IF(W496&gt;0,"YES",W496)</f>
        <v>YES</v>
      </c>
      <c r="AC496" s="17" t="str">
        <f>IF(X496&gt;0,"YES",X496)</f>
        <v>YES</v>
      </c>
      <c r="AD496" s="8">
        <v>21</v>
      </c>
      <c r="AE496" s="12">
        <f>AD496/G496</f>
        <v>0.41176470588235292</v>
      </c>
      <c r="AF496" s="19">
        <f>IF(G496&gt;=35,1,0)</f>
        <v>1</v>
      </c>
      <c r="AG496" s="19">
        <f>IF(OR(I496&gt;=0.095,H496&gt;=10),1,0)</f>
        <v>1</v>
      </c>
      <c r="AH496" s="19">
        <f>IF(L496&gt;=0.495,1,0)</f>
        <v>1</v>
      </c>
      <c r="AI496" s="19">
        <f>IF(N496&gt;=0.395,1,0)</f>
        <v>0</v>
      </c>
      <c r="AJ496" s="19">
        <f>IF(P496&gt;=0.695,1,0)</f>
        <v>0</v>
      </c>
      <c r="AK496" s="19">
        <f>IF(R496&gt;=0.495,1,0)</f>
        <v>0</v>
      </c>
      <c r="AL496" s="19">
        <f>IF(S496&gt;=3,1,0)</f>
        <v>1</v>
      </c>
      <c r="AM496" s="8">
        <f>IF(OR(Y496="YES",Z496="YES",AA496="YES"),1,0)</f>
        <v>1</v>
      </c>
      <c r="AN496" s="8">
        <f>IF(OR(AB496="YES",AC496="YES"),1,0)</f>
        <v>1</v>
      </c>
      <c r="AO496" s="8">
        <f>IF(AE496&gt;=0.59,1,0)</f>
        <v>0</v>
      </c>
      <c r="AP496" s="8">
        <f>SUM(AF496:AO496)</f>
        <v>6</v>
      </c>
    </row>
    <row r="497" spans="1:42" x14ac:dyDescent="0.25">
      <c r="A497" s="8" t="s">
        <v>2203</v>
      </c>
      <c r="B497" s="8" t="s">
        <v>2212</v>
      </c>
      <c r="C497" s="9" t="s">
        <v>2219</v>
      </c>
      <c r="D497" s="10" t="s">
        <v>751</v>
      </c>
      <c r="E497" s="8" t="s">
        <v>752</v>
      </c>
      <c r="F497" s="11">
        <v>19</v>
      </c>
      <c r="G497" s="11">
        <v>28</v>
      </c>
      <c r="H497" s="11">
        <f>G497-F497</f>
        <v>9</v>
      </c>
      <c r="I497" s="52">
        <f>H497/F497</f>
        <v>0.47368421052631576</v>
      </c>
      <c r="J497" s="11">
        <v>9</v>
      </c>
      <c r="K497" s="11">
        <v>5</v>
      </c>
      <c r="L497" s="14">
        <f>IFERROR(K497/J497,"0%")</f>
        <v>0.55555555555555558</v>
      </c>
      <c r="M497" s="8">
        <v>10</v>
      </c>
      <c r="N497" s="12">
        <f>M497/G497</f>
        <v>0.35714285714285715</v>
      </c>
      <c r="O497" s="8">
        <v>15</v>
      </c>
      <c r="P497" s="12">
        <f>O497/G497</f>
        <v>0.5357142857142857</v>
      </c>
      <c r="Q497" s="8">
        <v>15</v>
      </c>
      <c r="R497" s="12">
        <f>Q497/G497</f>
        <v>0.5357142857142857</v>
      </c>
      <c r="S497" s="8">
        <v>5</v>
      </c>
      <c r="T497" s="8">
        <v>0</v>
      </c>
      <c r="U497" s="8">
        <v>0</v>
      </c>
      <c r="V497" s="8"/>
      <c r="W497" s="8">
        <v>0</v>
      </c>
      <c r="X497" s="8">
        <v>1</v>
      </c>
      <c r="Y497" s="17">
        <f>IF(T497&gt;0,"YES",T497)</f>
        <v>0</v>
      </c>
      <c r="Z497" s="17">
        <f>IF(U497&gt;0,"YES",U497)</f>
        <v>0</v>
      </c>
      <c r="AA497" s="17">
        <f>IF(V497&gt;0,"YES",V497)</f>
        <v>0</v>
      </c>
      <c r="AB497" s="17">
        <f>IF(W497&gt;0,"YES",W497)</f>
        <v>0</v>
      </c>
      <c r="AC497" s="17" t="str">
        <f>IF(X497&gt;0,"YES",X497)</f>
        <v>YES</v>
      </c>
      <c r="AD497" s="8">
        <v>17</v>
      </c>
      <c r="AE497" s="12">
        <f>AD497/G497</f>
        <v>0.6071428571428571</v>
      </c>
      <c r="AF497" s="19">
        <f>IF(G497&gt;=35,1,0)</f>
        <v>0</v>
      </c>
      <c r="AG497" s="19">
        <f>IF(OR(I497&gt;=0.095,H497&gt;=10),1,0)</f>
        <v>1</v>
      </c>
      <c r="AH497" s="19">
        <f>IF(L497&gt;=0.495,1,0)</f>
        <v>1</v>
      </c>
      <c r="AI497" s="19">
        <f>IF(N497&gt;=0.395,1,0)</f>
        <v>0</v>
      </c>
      <c r="AJ497" s="19">
        <f>IF(P497&gt;=0.695,1,0)</f>
        <v>0</v>
      </c>
      <c r="AK497" s="19">
        <f>IF(R497&gt;=0.495,1,0)</f>
        <v>1</v>
      </c>
      <c r="AL497" s="19">
        <f>IF(S497&gt;=3,1,0)</f>
        <v>1</v>
      </c>
      <c r="AM497" s="8">
        <f>IF(OR(Y497="YES",Z497="YES",AA497="YES"),1,0)</f>
        <v>0</v>
      </c>
      <c r="AN497" s="8">
        <f>IF(OR(AB497="YES",AC497="YES"),1,0)</f>
        <v>1</v>
      </c>
      <c r="AO497" s="8">
        <f>IF(AE497&gt;=0.59,1,0)</f>
        <v>1</v>
      </c>
      <c r="AP497" s="8">
        <f>SUM(AF497:AO497)</f>
        <v>6</v>
      </c>
    </row>
    <row r="498" spans="1:42" hidden="1" x14ac:dyDescent="0.25">
      <c r="A498" s="8" t="s">
        <v>2203</v>
      </c>
      <c r="B498" s="8" t="s">
        <v>2212</v>
      </c>
      <c r="C498" s="9" t="s">
        <v>2028</v>
      </c>
      <c r="D498" s="10" t="s">
        <v>719</v>
      </c>
      <c r="E498" s="8" t="s">
        <v>720</v>
      </c>
      <c r="F498" s="11">
        <v>31</v>
      </c>
      <c r="G498" s="11">
        <v>30</v>
      </c>
      <c r="H498" s="11">
        <f>G498-F498</f>
        <v>-1</v>
      </c>
      <c r="I498" s="52">
        <f>H498/F498</f>
        <v>-3.2258064516129031E-2</v>
      </c>
      <c r="J498" s="11">
        <v>14</v>
      </c>
      <c r="K498" s="11">
        <v>4</v>
      </c>
      <c r="L498" s="14">
        <f>IFERROR(K498/J498,"0%")</f>
        <v>0.2857142857142857</v>
      </c>
      <c r="M498" s="8">
        <v>15</v>
      </c>
      <c r="N498" s="12">
        <f>M498/G498</f>
        <v>0.5</v>
      </c>
      <c r="O498" s="8">
        <v>20</v>
      </c>
      <c r="P498" s="12">
        <f>O498/G498</f>
        <v>0.66666666666666663</v>
      </c>
      <c r="Q498" s="8">
        <v>13</v>
      </c>
      <c r="R498" s="12">
        <f>Q498/G498</f>
        <v>0.43333333333333335</v>
      </c>
      <c r="S498" s="8">
        <v>6</v>
      </c>
      <c r="T498" s="8">
        <v>0</v>
      </c>
      <c r="U498" s="8">
        <v>0</v>
      </c>
      <c r="V498" s="8"/>
      <c r="W498" s="8">
        <v>0</v>
      </c>
      <c r="X498" s="8">
        <v>0</v>
      </c>
      <c r="Y498" s="17">
        <f>IF(T498&gt;0,"YES",T498)</f>
        <v>0</v>
      </c>
      <c r="Z498" s="17">
        <f>IF(U498&gt;0,"YES",U498)</f>
        <v>0</v>
      </c>
      <c r="AA498" s="17">
        <f>IF(V498&gt;0,"YES",V498)</f>
        <v>0</v>
      </c>
      <c r="AB498" s="17">
        <f>IF(W498&gt;0,"YES",W498)</f>
        <v>0</v>
      </c>
      <c r="AC498" s="17">
        <f>IF(X498&gt;0,"YES",X498)</f>
        <v>0</v>
      </c>
      <c r="AD498" s="8">
        <v>11</v>
      </c>
      <c r="AE498" s="12">
        <f>AD498/G498</f>
        <v>0.36666666666666664</v>
      </c>
      <c r="AF498" s="19">
        <f>IF(G498&gt;=35,1,0)</f>
        <v>0</v>
      </c>
      <c r="AG498" s="19">
        <f>IF(OR(I498&gt;=0.095,H498&gt;=10),1,0)</f>
        <v>0</v>
      </c>
      <c r="AH498" s="19">
        <f>IF(L498&gt;=0.495,1,0)</f>
        <v>0</v>
      </c>
      <c r="AI498" s="19">
        <f>IF(N498&gt;=0.395,1,0)</f>
        <v>1</v>
      </c>
      <c r="AJ498" s="19">
        <f>IF(P498&gt;=0.695,1,0)</f>
        <v>0</v>
      </c>
      <c r="AK498" s="19">
        <f>IF(R498&gt;=0.495,1,0)</f>
        <v>0</v>
      </c>
      <c r="AL498" s="19">
        <f>IF(S498&gt;=3,1,0)</f>
        <v>1</v>
      </c>
      <c r="AM498" s="8">
        <f>IF(OR(Y498="YES",Z498="YES",AA498="YES"),1,0)</f>
        <v>0</v>
      </c>
      <c r="AN498" s="8">
        <f>IF(OR(AB498="YES",AC498="YES"),1,0)</f>
        <v>0</v>
      </c>
      <c r="AO498" s="8">
        <f>IF(AE498&gt;=0.59,1,0)</f>
        <v>0</v>
      </c>
      <c r="AP498" s="8">
        <f>SUM(AF498:AO498)</f>
        <v>2</v>
      </c>
    </row>
    <row r="499" spans="1:42" hidden="1" x14ac:dyDescent="0.25">
      <c r="A499" s="8" t="s">
        <v>2203</v>
      </c>
      <c r="B499" s="8" t="s">
        <v>2212</v>
      </c>
      <c r="C499" s="9" t="s">
        <v>2123</v>
      </c>
      <c r="D499" s="10" t="s">
        <v>729</v>
      </c>
      <c r="E499" s="8" t="s">
        <v>730</v>
      </c>
      <c r="F499" s="11">
        <v>18</v>
      </c>
      <c r="G499" s="11">
        <v>30</v>
      </c>
      <c r="H499" s="11">
        <f>G499-F499</f>
        <v>12</v>
      </c>
      <c r="I499" s="52">
        <f>H499/F499</f>
        <v>0.66666666666666663</v>
      </c>
      <c r="J499" s="11">
        <v>4</v>
      </c>
      <c r="K499" s="11">
        <v>3</v>
      </c>
      <c r="L499" s="14">
        <f>IFERROR(K499/J499,"0%")</f>
        <v>0.75</v>
      </c>
      <c r="M499" s="8">
        <v>15</v>
      </c>
      <c r="N499" s="12">
        <f>M499/G499</f>
        <v>0.5</v>
      </c>
      <c r="O499" s="8">
        <v>20</v>
      </c>
      <c r="P499" s="12">
        <f>O499/G499</f>
        <v>0.66666666666666663</v>
      </c>
      <c r="Q499" s="8">
        <v>17</v>
      </c>
      <c r="R499" s="12">
        <f>Q499/G499</f>
        <v>0.56666666666666665</v>
      </c>
      <c r="S499" s="8">
        <v>0</v>
      </c>
      <c r="T499" s="8">
        <v>0</v>
      </c>
      <c r="U499" s="8">
        <v>0</v>
      </c>
      <c r="V499" s="8"/>
      <c r="W499" s="8">
        <v>0</v>
      </c>
      <c r="X499" s="8">
        <v>0</v>
      </c>
      <c r="Y499" s="17">
        <f>IF(T499&gt;0,"YES",T499)</f>
        <v>0</v>
      </c>
      <c r="Z499" s="17">
        <f>IF(U499&gt;0,"YES",U499)</f>
        <v>0</v>
      </c>
      <c r="AA499" s="17">
        <f>IF(V499&gt;0,"YES",V499)</f>
        <v>0</v>
      </c>
      <c r="AB499" s="17">
        <f>IF(W499&gt;0,"YES",W499)</f>
        <v>0</v>
      </c>
      <c r="AC499" s="17">
        <f>IF(X499&gt;0,"YES",X499)</f>
        <v>0</v>
      </c>
      <c r="AD499" s="8">
        <v>11</v>
      </c>
      <c r="AE499" s="12">
        <f>AD499/G499</f>
        <v>0.36666666666666664</v>
      </c>
      <c r="AF499" s="19">
        <f>IF(G499&gt;=35,1,0)</f>
        <v>0</v>
      </c>
      <c r="AG499" s="19">
        <f>IF(OR(I499&gt;=0.095,H499&gt;=10),1,0)</f>
        <v>1</v>
      </c>
      <c r="AH499" s="19">
        <f>IF(L499&gt;=0.495,1,0)</f>
        <v>1</v>
      </c>
      <c r="AI499" s="19">
        <f>IF(N499&gt;=0.395,1,0)</f>
        <v>1</v>
      </c>
      <c r="AJ499" s="19">
        <f>IF(P499&gt;=0.695,1,0)</f>
        <v>0</v>
      </c>
      <c r="AK499" s="19">
        <f>IF(R499&gt;=0.495,1,0)</f>
        <v>1</v>
      </c>
      <c r="AL499" s="19">
        <f>IF(S499&gt;=3,1,0)</f>
        <v>0</v>
      </c>
      <c r="AM499" s="8">
        <f>IF(OR(Y499="YES",Z499="YES",AA499="YES"),1,0)</f>
        <v>0</v>
      </c>
      <c r="AN499" s="8">
        <f>IF(OR(AB499="YES",AC499="YES"),1,0)</f>
        <v>0</v>
      </c>
      <c r="AO499" s="8">
        <f>IF(AE499&gt;=0.59,1,0)</f>
        <v>0</v>
      </c>
      <c r="AP499" s="8">
        <f>SUM(AF499:AO499)</f>
        <v>4</v>
      </c>
    </row>
    <row r="500" spans="1:42" hidden="1" x14ac:dyDescent="0.25">
      <c r="A500" s="8" t="s">
        <v>2203</v>
      </c>
      <c r="B500" s="8" t="s">
        <v>2212</v>
      </c>
      <c r="C500" s="9" t="s">
        <v>2217</v>
      </c>
      <c r="D500" s="10" t="s">
        <v>745</v>
      </c>
      <c r="E500" s="8" t="s">
        <v>746</v>
      </c>
      <c r="F500" s="11">
        <v>28</v>
      </c>
      <c r="G500" s="11">
        <v>30</v>
      </c>
      <c r="H500" s="11">
        <f>G500-F500</f>
        <v>2</v>
      </c>
      <c r="I500" s="52">
        <f>H500/F500</f>
        <v>7.1428571428571425E-2</v>
      </c>
      <c r="J500" s="11">
        <v>9</v>
      </c>
      <c r="K500" s="11">
        <v>2</v>
      </c>
      <c r="L500" s="14">
        <f>IFERROR(K500/J500,"0%")</f>
        <v>0.22222222222222221</v>
      </c>
      <c r="M500" s="8">
        <v>10</v>
      </c>
      <c r="N500" s="12">
        <f>M500/G500</f>
        <v>0.33333333333333331</v>
      </c>
      <c r="O500" s="8">
        <v>12</v>
      </c>
      <c r="P500" s="12">
        <f>O500/G500</f>
        <v>0.4</v>
      </c>
      <c r="Q500" s="8">
        <v>12</v>
      </c>
      <c r="R500" s="12">
        <f>Q500/G500</f>
        <v>0.4</v>
      </c>
      <c r="S500" s="8">
        <v>3</v>
      </c>
      <c r="T500" s="8">
        <v>0</v>
      </c>
      <c r="U500" s="8">
        <v>0</v>
      </c>
      <c r="V500" s="8"/>
      <c r="W500" s="8">
        <v>3</v>
      </c>
      <c r="X500" s="8">
        <v>1</v>
      </c>
      <c r="Y500" s="17">
        <f>IF(T500&gt;0,"YES",T500)</f>
        <v>0</v>
      </c>
      <c r="Z500" s="17">
        <f>IF(U500&gt;0,"YES",U500)</f>
        <v>0</v>
      </c>
      <c r="AA500" s="17">
        <f>IF(V500&gt;0,"YES",V500)</f>
        <v>0</v>
      </c>
      <c r="AB500" s="17" t="str">
        <f>IF(W500&gt;0,"YES",W500)</f>
        <v>YES</v>
      </c>
      <c r="AC500" s="17" t="str">
        <f>IF(X500&gt;0,"YES",X500)</f>
        <v>YES</v>
      </c>
      <c r="AD500" s="8">
        <v>10</v>
      </c>
      <c r="AE500" s="12">
        <f>AD500/G500</f>
        <v>0.33333333333333331</v>
      </c>
      <c r="AF500" s="19">
        <f>IF(G500&gt;=35,1,0)</f>
        <v>0</v>
      </c>
      <c r="AG500" s="19">
        <f>IF(OR(I500&gt;=0.095,H500&gt;=10),1,0)</f>
        <v>0</v>
      </c>
      <c r="AH500" s="19">
        <f>IF(L500&gt;=0.495,1,0)</f>
        <v>0</v>
      </c>
      <c r="AI500" s="19">
        <f>IF(N500&gt;=0.395,1,0)</f>
        <v>0</v>
      </c>
      <c r="AJ500" s="19">
        <f>IF(P500&gt;=0.695,1,0)</f>
        <v>0</v>
      </c>
      <c r="AK500" s="19">
        <f>IF(R500&gt;=0.495,1,0)</f>
        <v>0</v>
      </c>
      <c r="AL500" s="19">
        <f>IF(S500&gt;=3,1,0)</f>
        <v>1</v>
      </c>
      <c r="AM500" s="8">
        <f>IF(OR(Y500="YES",Z500="YES",AA500="YES"),1,0)</f>
        <v>0</v>
      </c>
      <c r="AN500" s="8">
        <f>IF(OR(AB500="YES",AC500="YES"),1,0)</f>
        <v>1</v>
      </c>
      <c r="AO500" s="8">
        <f>IF(AE500&gt;=0.59,1,0)</f>
        <v>0</v>
      </c>
      <c r="AP500" s="8">
        <f>SUM(AF500:AO500)</f>
        <v>2</v>
      </c>
    </row>
    <row r="501" spans="1:42" hidden="1" x14ac:dyDescent="0.25">
      <c r="A501" s="8" t="s">
        <v>2203</v>
      </c>
      <c r="B501" s="8" t="s">
        <v>2212</v>
      </c>
      <c r="C501" s="9" t="s">
        <v>2218</v>
      </c>
      <c r="D501" s="10" t="s">
        <v>747</v>
      </c>
      <c r="E501" s="8" t="s">
        <v>748</v>
      </c>
      <c r="F501" s="11">
        <v>31</v>
      </c>
      <c r="G501" s="11">
        <v>30</v>
      </c>
      <c r="H501" s="11">
        <f>G501-F501</f>
        <v>-1</v>
      </c>
      <c r="I501" s="52">
        <f>H501/F501</f>
        <v>-3.2258064516129031E-2</v>
      </c>
      <c r="J501" s="11">
        <v>19</v>
      </c>
      <c r="K501" s="11">
        <v>9</v>
      </c>
      <c r="L501" s="14">
        <f>IFERROR(K501/J501,"0%")</f>
        <v>0.47368421052631576</v>
      </c>
      <c r="M501" s="8">
        <v>16</v>
      </c>
      <c r="N501" s="12">
        <f>M501/G501</f>
        <v>0.53333333333333333</v>
      </c>
      <c r="O501" s="8">
        <v>19</v>
      </c>
      <c r="P501" s="12">
        <f>O501/G501</f>
        <v>0.6333333333333333</v>
      </c>
      <c r="Q501" s="8">
        <v>23</v>
      </c>
      <c r="R501" s="12">
        <f>Q501/G501</f>
        <v>0.76666666666666672</v>
      </c>
      <c r="S501" s="8">
        <v>4</v>
      </c>
      <c r="T501" s="8">
        <v>0</v>
      </c>
      <c r="U501" s="8">
        <v>0</v>
      </c>
      <c r="V501" s="8"/>
      <c r="W501" s="8">
        <v>0</v>
      </c>
      <c r="X501" s="8">
        <v>0</v>
      </c>
      <c r="Y501" s="17">
        <f>IF(T501&gt;0,"YES",T501)</f>
        <v>0</v>
      </c>
      <c r="Z501" s="17">
        <f>IF(U501&gt;0,"YES",U501)</f>
        <v>0</v>
      </c>
      <c r="AA501" s="17">
        <f>IF(V501&gt;0,"YES",V501)</f>
        <v>0</v>
      </c>
      <c r="AB501" s="17">
        <f>IF(W501&gt;0,"YES",W501)</f>
        <v>0</v>
      </c>
      <c r="AC501" s="17">
        <f>IF(X501&gt;0,"YES",X501)</f>
        <v>0</v>
      </c>
      <c r="AD501" s="8">
        <v>23</v>
      </c>
      <c r="AE501" s="12">
        <f>AD501/G501</f>
        <v>0.76666666666666672</v>
      </c>
      <c r="AF501" s="19">
        <f>IF(G501&gt;=35,1,0)</f>
        <v>0</v>
      </c>
      <c r="AG501" s="19">
        <f>IF(OR(I501&gt;=0.095,H501&gt;=10),1,0)</f>
        <v>0</v>
      </c>
      <c r="AH501" s="19">
        <f>IF(L501&gt;=0.495,1,0)</f>
        <v>0</v>
      </c>
      <c r="AI501" s="19">
        <f>IF(N501&gt;=0.395,1,0)</f>
        <v>1</v>
      </c>
      <c r="AJ501" s="19">
        <f>IF(P501&gt;=0.695,1,0)</f>
        <v>0</v>
      </c>
      <c r="AK501" s="19">
        <f>IF(R501&gt;=0.495,1,0)</f>
        <v>1</v>
      </c>
      <c r="AL501" s="19">
        <f>IF(S501&gt;=3,1,0)</f>
        <v>1</v>
      </c>
      <c r="AM501" s="8">
        <f>IF(OR(Y501="YES",Z501="YES",AA501="YES"),1,0)</f>
        <v>0</v>
      </c>
      <c r="AN501" s="8">
        <f>IF(OR(AB501="YES",AC501="YES"),1,0)</f>
        <v>0</v>
      </c>
      <c r="AO501" s="8">
        <f>IF(AE501&gt;=0.59,1,0)</f>
        <v>1</v>
      </c>
      <c r="AP501" s="8">
        <f>SUM(AF501:AO501)</f>
        <v>4</v>
      </c>
    </row>
    <row r="502" spans="1:42" hidden="1" x14ac:dyDescent="0.25">
      <c r="A502" s="8" t="s">
        <v>2203</v>
      </c>
      <c r="B502" s="8" t="s">
        <v>2212</v>
      </c>
      <c r="C502" s="9" t="s">
        <v>2150</v>
      </c>
      <c r="D502" s="10" t="s">
        <v>713</v>
      </c>
      <c r="E502" s="8" t="s">
        <v>714</v>
      </c>
      <c r="F502" s="11">
        <v>19</v>
      </c>
      <c r="G502" s="11">
        <v>27</v>
      </c>
      <c r="H502" s="11">
        <f>G502-F502</f>
        <v>8</v>
      </c>
      <c r="I502" s="52">
        <f>H502/F502</f>
        <v>0.42105263157894735</v>
      </c>
      <c r="J502" s="11">
        <v>10</v>
      </c>
      <c r="K502" s="11">
        <v>9</v>
      </c>
      <c r="L502" s="14">
        <f>IFERROR(K502/J502,"0%")</f>
        <v>0.9</v>
      </c>
      <c r="M502" s="8">
        <v>10</v>
      </c>
      <c r="N502" s="12">
        <f>M502/G502</f>
        <v>0.37037037037037035</v>
      </c>
      <c r="O502" s="8">
        <v>16</v>
      </c>
      <c r="P502" s="12">
        <f>O502/G502</f>
        <v>0.59259259259259256</v>
      </c>
      <c r="Q502" s="8">
        <v>15</v>
      </c>
      <c r="R502" s="12">
        <f>Q502/G502</f>
        <v>0.55555555555555558</v>
      </c>
      <c r="S502" s="8">
        <v>2</v>
      </c>
      <c r="T502" s="8">
        <v>0</v>
      </c>
      <c r="U502" s="8">
        <v>0</v>
      </c>
      <c r="V502" s="8"/>
      <c r="W502" s="8">
        <v>0</v>
      </c>
      <c r="X502" s="8">
        <v>0</v>
      </c>
      <c r="Y502" s="17">
        <f>IF(T502&gt;0,"YES",T502)</f>
        <v>0</v>
      </c>
      <c r="Z502" s="17">
        <f>IF(U502&gt;0,"YES",U502)</f>
        <v>0</v>
      </c>
      <c r="AA502" s="17">
        <f>IF(V502&gt;0,"YES",V502)</f>
        <v>0</v>
      </c>
      <c r="AB502" s="17">
        <f>IF(W502&gt;0,"YES",W502)</f>
        <v>0</v>
      </c>
      <c r="AC502" s="17">
        <f>IF(X502&gt;0,"YES",X502)</f>
        <v>0</v>
      </c>
      <c r="AD502" s="8">
        <v>14</v>
      </c>
      <c r="AE502" s="12">
        <f>AD502/G502</f>
        <v>0.51851851851851849</v>
      </c>
      <c r="AF502" s="19">
        <f>IF(G502&gt;=35,1,0)</f>
        <v>0</v>
      </c>
      <c r="AG502" s="19">
        <f>IF(OR(I502&gt;=0.095,H502&gt;=10),1,0)</f>
        <v>1</v>
      </c>
      <c r="AH502" s="19">
        <f>IF(L502&gt;=0.495,1,0)</f>
        <v>1</v>
      </c>
      <c r="AI502" s="19">
        <f>IF(N502&gt;=0.395,1,0)</f>
        <v>0</v>
      </c>
      <c r="AJ502" s="19">
        <f>IF(P502&gt;=0.695,1,0)</f>
        <v>0</v>
      </c>
      <c r="AK502" s="19">
        <f>IF(R502&gt;=0.495,1,0)</f>
        <v>1</v>
      </c>
      <c r="AL502" s="19">
        <f>IF(S502&gt;=3,1,0)</f>
        <v>0</v>
      </c>
      <c r="AM502" s="8">
        <f>IF(OR(Y502="YES",Z502="YES",AA502="YES"),1,0)</f>
        <v>0</v>
      </c>
      <c r="AN502" s="8">
        <f>IF(OR(AB502="YES",AC502="YES"),1,0)</f>
        <v>0</v>
      </c>
      <c r="AO502" s="8">
        <f>IF(AE502&gt;=0.59,1,0)</f>
        <v>0</v>
      </c>
      <c r="AP502" s="8">
        <f>SUM(AF502:AO502)</f>
        <v>3</v>
      </c>
    </row>
    <row r="503" spans="1:42" hidden="1" x14ac:dyDescent="0.25">
      <c r="A503" s="8" t="s">
        <v>2203</v>
      </c>
      <c r="B503" s="8" t="s">
        <v>2212</v>
      </c>
      <c r="C503" s="9" t="s">
        <v>1986</v>
      </c>
      <c r="D503" s="10" t="s">
        <v>707</v>
      </c>
      <c r="E503" s="8" t="s">
        <v>708</v>
      </c>
      <c r="F503" s="11">
        <v>22</v>
      </c>
      <c r="G503" s="11">
        <v>24</v>
      </c>
      <c r="H503" s="11">
        <f>G503-F503</f>
        <v>2</v>
      </c>
      <c r="I503" s="52">
        <f>H503/F503</f>
        <v>9.0909090909090912E-2</v>
      </c>
      <c r="J503" s="11">
        <v>11</v>
      </c>
      <c r="K503" s="11">
        <v>7</v>
      </c>
      <c r="L503" s="14">
        <f>IFERROR(K503/J503,"0%")</f>
        <v>0.63636363636363635</v>
      </c>
      <c r="M503" s="8">
        <v>8</v>
      </c>
      <c r="N503" s="12">
        <f>M503/G503</f>
        <v>0.33333333333333331</v>
      </c>
      <c r="O503" s="8">
        <v>18</v>
      </c>
      <c r="P503" s="12">
        <f>O503/G503</f>
        <v>0.75</v>
      </c>
      <c r="Q503" s="8">
        <v>13</v>
      </c>
      <c r="R503" s="12">
        <f>Q503/G503</f>
        <v>0.54166666666666663</v>
      </c>
      <c r="S503" s="8">
        <v>7</v>
      </c>
      <c r="T503" s="8">
        <v>0</v>
      </c>
      <c r="U503" s="8">
        <v>0</v>
      </c>
      <c r="V503" s="8"/>
      <c r="W503" s="8">
        <v>1</v>
      </c>
      <c r="X503" s="8">
        <v>0</v>
      </c>
      <c r="Y503" s="17">
        <f>IF(T503&gt;0,"YES",T503)</f>
        <v>0</v>
      </c>
      <c r="Z503" s="17">
        <f>IF(U503&gt;0,"YES",U503)</f>
        <v>0</v>
      </c>
      <c r="AA503" s="17">
        <f>IF(V503&gt;0,"YES",V503)</f>
        <v>0</v>
      </c>
      <c r="AB503" s="17" t="str">
        <f>IF(W503&gt;0,"YES",W503)</f>
        <v>YES</v>
      </c>
      <c r="AC503" s="17">
        <f>IF(X503&gt;0,"YES",X503)</f>
        <v>0</v>
      </c>
      <c r="AD503" s="8">
        <v>13</v>
      </c>
      <c r="AE503" s="12">
        <f>AD503/G503</f>
        <v>0.54166666666666663</v>
      </c>
      <c r="AF503" s="19">
        <f>IF(G503&gt;=35,1,0)</f>
        <v>0</v>
      </c>
      <c r="AG503" s="19">
        <f>IF(OR(I503&gt;=0.095,H503&gt;=10),1,0)</f>
        <v>0</v>
      </c>
      <c r="AH503" s="19">
        <f>IF(L503&gt;=0.495,1,0)</f>
        <v>1</v>
      </c>
      <c r="AI503" s="19">
        <f>IF(N503&gt;=0.395,1,0)</f>
        <v>0</v>
      </c>
      <c r="AJ503" s="19">
        <f>IF(P503&gt;=0.695,1,0)</f>
        <v>1</v>
      </c>
      <c r="AK503" s="19">
        <f>IF(R503&gt;=0.495,1,0)</f>
        <v>1</v>
      </c>
      <c r="AL503" s="19">
        <f>IF(S503&gt;=3,1,0)</f>
        <v>1</v>
      </c>
      <c r="AM503" s="8">
        <f>IF(OR(Y503="YES",Z503="YES",AA503="YES"),1,0)</f>
        <v>0</v>
      </c>
      <c r="AN503" s="8">
        <f>IF(OR(AB503="YES",AC503="YES"),1,0)</f>
        <v>1</v>
      </c>
      <c r="AO503" s="8">
        <f>IF(AE503&gt;=0.59,1,0)</f>
        <v>0</v>
      </c>
      <c r="AP503" s="8">
        <f>SUM(AF503:AO503)</f>
        <v>5</v>
      </c>
    </row>
    <row r="504" spans="1:42" hidden="1" x14ac:dyDescent="0.25">
      <c r="A504" s="8" t="s">
        <v>2203</v>
      </c>
      <c r="B504" s="8" t="s">
        <v>2212</v>
      </c>
      <c r="C504" s="9" t="s">
        <v>2054</v>
      </c>
      <c r="D504" s="10" t="s">
        <v>715</v>
      </c>
      <c r="E504" s="8" t="s">
        <v>716</v>
      </c>
      <c r="F504" s="11">
        <v>25</v>
      </c>
      <c r="G504" s="11">
        <v>23</v>
      </c>
      <c r="H504" s="11">
        <f>G504-F504</f>
        <v>-2</v>
      </c>
      <c r="I504" s="52">
        <f>H504/F504</f>
        <v>-0.08</v>
      </c>
      <c r="J504" s="11">
        <v>12</v>
      </c>
      <c r="K504" s="11">
        <v>7</v>
      </c>
      <c r="L504" s="14">
        <f>IFERROR(K504/J504,"0%")</f>
        <v>0.58333333333333337</v>
      </c>
      <c r="M504" s="8">
        <v>12</v>
      </c>
      <c r="N504" s="12">
        <f>M504/G504</f>
        <v>0.52173913043478259</v>
      </c>
      <c r="O504" s="8">
        <v>15</v>
      </c>
      <c r="P504" s="12">
        <f>O504/G504</f>
        <v>0.65217391304347827</v>
      </c>
      <c r="Q504" s="8">
        <v>16</v>
      </c>
      <c r="R504" s="12">
        <f>Q504/G504</f>
        <v>0.69565217391304346</v>
      </c>
      <c r="S504" s="8">
        <v>2</v>
      </c>
      <c r="T504" s="8">
        <v>0</v>
      </c>
      <c r="U504" s="8">
        <v>1</v>
      </c>
      <c r="V504" s="8"/>
      <c r="W504" s="8">
        <v>0</v>
      </c>
      <c r="X504" s="8">
        <v>0</v>
      </c>
      <c r="Y504" s="17">
        <f>IF(T504&gt;0,"YES",T504)</f>
        <v>0</v>
      </c>
      <c r="Z504" s="17" t="str">
        <f>IF(U504&gt;0,"YES",U504)</f>
        <v>YES</v>
      </c>
      <c r="AA504" s="17">
        <f>IF(V504&gt;0,"YES",V504)</f>
        <v>0</v>
      </c>
      <c r="AB504" s="17">
        <f>IF(W504&gt;0,"YES",W504)</f>
        <v>0</v>
      </c>
      <c r="AC504" s="17">
        <f>IF(X504&gt;0,"YES",X504)</f>
        <v>0</v>
      </c>
      <c r="AD504" s="8">
        <v>8</v>
      </c>
      <c r="AE504" s="12">
        <f>AD504/G504</f>
        <v>0.34782608695652173</v>
      </c>
      <c r="AF504" s="19">
        <f>IF(G504&gt;=35,1,0)</f>
        <v>0</v>
      </c>
      <c r="AG504" s="19">
        <f>IF(OR(I504&gt;=0.095,H504&gt;=10),1,0)</f>
        <v>0</v>
      </c>
      <c r="AH504" s="19">
        <f>IF(L504&gt;=0.495,1,0)</f>
        <v>1</v>
      </c>
      <c r="AI504" s="19">
        <f>IF(N504&gt;=0.395,1,0)</f>
        <v>1</v>
      </c>
      <c r="AJ504" s="19">
        <f>IF(P504&gt;=0.695,1,0)</f>
        <v>0</v>
      </c>
      <c r="AK504" s="19">
        <f>IF(R504&gt;=0.495,1,0)</f>
        <v>1</v>
      </c>
      <c r="AL504" s="19">
        <f>IF(S504&gt;=3,1,0)</f>
        <v>0</v>
      </c>
      <c r="AM504" s="8">
        <f>IF(OR(Y504="YES",Z504="YES",AA504="YES"),1,0)</f>
        <v>1</v>
      </c>
      <c r="AN504" s="8">
        <f>IF(OR(AB504="YES",AC504="YES"),1,0)</f>
        <v>0</v>
      </c>
      <c r="AO504" s="8">
        <f>IF(AE504&gt;=0.59,1,0)</f>
        <v>0</v>
      </c>
      <c r="AP504" s="8">
        <f>SUM(AF504:AO504)</f>
        <v>4</v>
      </c>
    </row>
    <row r="505" spans="1:42" hidden="1" x14ac:dyDescent="0.25">
      <c r="A505" s="8" t="s">
        <v>2203</v>
      </c>
      <c r="B505" s="8" t="s">
        <v>2212</v>
      </c>
      <c r="C505" s="9" t="s">
        <v>2114</v>
      </c>
      <c r="D505" s="10" t="s">
        <v>727</v>
      </c>
      <c r="E505" s="8" t="s">
        <v>728</v>
      </c>
      <c r="F505" s="11">
        <v>21</v>
      </c>
      <c r="G505" s="11">
        <v>22</v>
      </c>
      <c r="H505" s="11">
        <f>G505-F505</f>
        <v>1</v>
      </c>
      <c r="I505" s="52">
        <f>H505/F505</f>
        <v>4.7619047619047616E-2</v>
      </c>
      <c r="J505" s="11">
        <v>11</v>
      </c>
      <c r="K505" s="11">
        <v>5</v>
      </c>
      <c r="L505" s="14">
        <f>IFERROR(K505/J505,"0%")</f>
        <v>0.45454545454545453</v>
      </c>
      <c r="M505" s="8">
        <v>7</v>
      </c>
      <c r="N505" s="12">
        <f>M505/G505</f>
        <v>0.31818181818181818</v>
      </c>
      <c r="O505" s="8">
        <v>14</v>
      </c>
      <c r="P505" s="12">
        <f>O505/G505</f>
        <v>0.63636363636363635</v>
      </c>
      <c r="Q505" s="8">
        <v>14</v>
      </c>
      <c r="R505" s="12">
        <f>Q505/G505</f>
        <v>0.63636363636363635</v>
      </c>
      <c r="S505" s="8">
        <v>3</v>
      </c>
      <c r="T505" s="8">
        <v>0</v>
      </c>
      <c r="U505" s="8">
        <v>0</v>
      </c>
      <c r="V505" s="8"/>
      <c r="W505" s="8">
        <v>1</v>
      </c>
      <c r="X505" s="8">
        <v>0</v>
      </c>
      <c r="Y505" s="17">
        <f>IF(T505&gt;0,"YES",T505)</f>
        <v>0</v>
      </c>
      <c r="Z505" s="17">
        <f>IF(U505&gt;0,"YES",U505)</f>
        <v>0</v>
      </c>
      <c r="AA505" s="17">
        <f>IF(V505&gt;0,"YES",V505)</f>
        <v>0</v>
      </c>
      <c r="AB505" s="17" t="str">
        <f>IF(W505&gt;0,"YES",W505)</f>
        <v>YES</v>
      </c>
      <c r="AC505" s="17">
        <f>IF(X505&gt;0,"YES",X505)</f>
        <v>0</v>
      </c>
      <c r="AD505" s="8">
        <v>12</v>
      </c>
      <c r="AE505" s="12">
        <f>AD505/G505</f>
        <v>0.54545454545454541</v>
      </c>
      <c r="AF505" s="19">
        <f>IF(G505&gt;=35,1,0)</f>
        <v>0</v>
      </c>
      <c r="AG505" s="19">
        <f>IF(OR(I505&gt;=0.095,H505&gt;=10),1,0)</f>
        <v>0</v>
      </c>
      <c r="AH505" s="19">
        <f>IF(L505&gt;=0.495,1,0)</f>
        <v>0</v>
      </c>
      <c r="AI505" s="19">
        <f>IF(N505&gt;=0.395,1,0)</f>
        <v>0</v>
      </c>
      <c r="AJ505" s="19">
        <f>IF(P505&gt;=0.695,1,0)</f>
        <v>0</v>
      </c>
      <c r="AK505" s="19">
        <f>IF(R505&gt;=0.495,1,0)</f>
        <v>1</v>
      </c>
      <c r="AL505" s="19">
        <f>IF(S505&gt;=3,1,0)</f>
        <v>1</v>
      </c>
      <c r="AM505" s="8">
        <f>IF(OR(Y505="YES",Z505="YES",AA505="YES"),1,0)</f>
        <v>0</v>
      </c>
      <c r="AN505" s="8">
        <f>IF(OR(AB505="YES",AC505="YES"),1,0)</f>
        <v>1</v>
      </c>
      <c r="AO505" s="8">
        <f>IF(AE505&gt;=0.59,1,0)</f>
        <v>0</v>
      </c>
      <c r="AP505" s="8">
        <f>SUM(AF505:AO505)</f>
        <v>3</v>
      </c>
    </row>
    <row r="506" spans="1:42" hidden="1" x14ac:dyDescent="0.25">
      <c r="A506" s="8" t="s">
        <v>2203</v>
      </c>
      <c r="B506" s="8" t="s">
        <v>2212</v>
      </c>
      <c r="C506" s="9" t="s">
        <v>2124</v>
      </c>
      <c r="D506" s="10" t="s">
        <v>749</v>
      </c>
      <c r="E506" s="8" t="s">
        <v>750</v>
      </c>
      <c r="F506" s="11">
        <v>18</v>
      </c>
      <c r="G506" s="11">
        <v>20</v>
      </c>
      <c r="H506" s="11">
        <f>G506-F506</f>
        <v>2</v>
      </c>
      <c r="I506" s="52">
        <f>H506/F506</f>
        <v>0.1111111111111111</v>
      </c>
      <c r="J506" s="11">
        <v>5</v>
      </c>
      <c r="K506" s="11">
        <v>2</v>
      </c>
      <c r="L506" s="14">
        <f>IFERROR(K506/J506,"0%")</f>
        <v>0.4</v>
      </c>
      <c r="M506" s="8">
        <v>11</v>
      </c>
      <c r="N506" s="12">
        <f>M506/G506</f>
        <v>0.55000000000000004</v>
      </c>
      <c r="O506" s="8">
        <v>11</v>
      </c>
      <c r="P506" s="12">
        <f>O506/G506</f>
        <v>0.55000000000000004</v>
      </c>
      <c r="Q506" s="8">
        <v>11</v>
      </c>
      <c r="R506" s="12">
        <f>Q506/G506</f>
        <v>0.55000000000000004</v>
      </c>
      <c r="S506" s="8">
        <v>3</v>
      </c>
      <c r="T506" s="8">
        <v>0</v>
      </c>
      <c r="U506" s="8">
        <v>0</v>
      </c>
      <c r="V506" s="8"/>
      <c r="W506" s="8">
        <v>2</v>
      </c>
      <c r="X506" s="8">
        <v>0</v>
      </c>
      <c r="Y506" s="17">
        <f>IF(T506&gt;0,"YES",T506)</f>
        <v>0</v>
      </c>
      <c r="Z506" s="17">
        <f>IF(U506&gt;0,"YES",U506)</f>
        <v>0</v>
      </c>
      <c r="AA506" s="17">
        <f>IF(V506&gt;0,"YES",V506)</f>
        <v>0</v>
      </c>
      <c r="AB506" s="17" t="str">
        <f>IF(W506&gt;0,"YES",W506)</f>
        <v>YES</v>
      </c>
      <c r="AC506" s="17">
        <f>IF(X506&gt;0,"YES",X506)</f>
        <v>0</v>
      </c>
      <c r="AD506" s="8">
        <v>10</v>
      </c>
      <c r="AE506" s="12">
        <f>AD506/G506</f>
        <v>0.5</v>
      </c>
      <c r="AF506" s="19">
        <f>IF(G506&gt;=35,1,0)</f>
        <v>0</v>
      </c>
      <c r="AG506" s="19">
        <f>IF(OR(I506&gt;=0.095,H506&gt;=10),1,0)</f>
        <v>1</v>
      </c>
      <c r="AH506" s="19">
        <f>IF(L506&gt;=0.495,1,0)</f>
        <v>0</v>
      </c>
      <c r="AI506" s="19">
        <f>IF(N506&gt;=0.395,1,0)</f>
        <v>1</v>
      </c>
      <c r="AJ506" s="19">
        <f>IF(P506&gt;=0.695,1,0)</f>
        <v>0</v>
      </c>
      <c r="AK506" s="19">
        <f>IF(R506&gt;=0.495,1,0)</f>
        <v>1</v>
      </c>
      <c r="AL506" s="19">
        <f>IF(S506&gt;=3,1,0)</f>
        <v>1</v>
      </c>
      <c r="AM506" s="8">
        <f>IF(OR(Y506="YES",Z506="YES",AA506="YES"),1,0)</f>
        <v>0</v>
      </c>
      <c r="AN506" s="8">
        <f>IF(OR(AB506="YES",AC506="YES"),1,0)</f>
        <v>1</v>
      </c>
      <c r="AO506" s="8">
        <f>IF(AE506&gt;=0.59,1,0)</f>
        <v>0</v>
      </c>
      <c r="AP506" s="8">
        <f>SUM(AF506:AO506)</f>
        <v>5</v>
      </c>
    </row>
    <row r="507" spans="1:42" hidden="1" x14ac:dyDescent="0.25">
      <c r="A507" s="8" t="s">
        <v>2203</v>
      </c>
      <c r="B507" s="8" t="s">
        <v>2212</v>
      </c>
      <c r="C507" s="9" t="s">
        <v>2031</v>
      </c>
      <c r="D507" s="10" t="s">
        <v>739</v>
      </c>
      <c r="E507" s="8" t="s">
        <v>740</v>
      </c>
      <c r="F507" s="11">
        <v>19</v>
      </c>
      <c r="G507" s="11">
        <v>18</v>
      </c>
      <c r="H507" s="11">
        <f>G507-F507</f>
        <v>-1</v>
      </c>
      <c r="I507" s="52">
        <f>H507/F507</f>
        <v>-5.2631578947368418E-2</v>
      </c>
      <c r="J507" s="11">
        <v>5</v>
      </c>
      <c r="K507" s="11">
        <v>2</v>
      </c>
      <c r="L507" s="14">
        <f>IFERROR(K507/J507,"0%")</f>
        <v>0.4</v>
      </c>
      <c r="M507" s="8">
        <v>9</v>
      </c>
      <c r="N507" s="12">
        <f>M507/G507</f>
        <v>0.5</v>
      </c>
      <c r="O507" s="8">
        <v>12</v>
      </c>
      <c r="P507" s="12">
        <f>O507/G507</f>
        <v>0.66666666666666663</v>
      </c>
      <c r="Q507" s="8">
        <v>12</v>
      </c>
      <c r="R507" s="12">
        <f>Q507/G507</f>
        <v>0.66666666666666663</v>
      </c>
      <c r="S507" s="8">
        <v>1</v>
      </c>
      <c r="T507" s="8">
        <v>0</v>
      </c>
      <c r="U507" s="8">
        <v>0</v>
      </c>
      <c r="V507" s="8"/>
      <c r="W507" s="8">
        <v>2</v>
      </c>
      <c r="X507" s="8">
        <v>2</v>
      </c>
      <c r="Y507" s="17">
        <f>IF(T507&gt;0,"YES",T507)</f>
        <v>0</v>
      </c>
      <c r="Z507" s="17">
        <f>IF(U507&gt;0,"YES",U507)</f>
        <v>0</v>
      </c>
      <c r="AA507" s="17">
        <f>IF(V507&gt;0,"YES",V507)</f>
        <v>0</v>
      </c>
      <c r="AB507" s="17" t="str">
        <f>IF(W507&gt;0,"YES",W507)</f>
        <v>YES</v>
      </c>
      <c r="AC507" s="17" t="str">
        <f>IF(X507&gt;0,"YES",X507)</f>
        <v>YES</v>
      </c>
      <c r="AD507" s="8">
        <v>7</v>
      </c>
      <c r="AE507" s="12">
        <f>AD507/G507</f>
        <v>0.3888888888888889</v>
      </c>
      <c r="AF507" s="19">
        <f>IF(G507&gt;=35,1,0)</f>
        <v>0</v>
      </c>
      <c r="AG507" s="19">
        <f>IF(OR(I507&gt;=0.095,H507&gt;=10),1,0)</f>
        <v>0</v>
      </c>
      <c r="AH507" s="19">
        <f>IF(L507&gt;=0.495,1,0)</f>
        <v>0</v>
      </c>
      <c r="AI507" s="19">
        <f>IF(N507&gt;=0.395,1,0)</f>
        <v>1</v>
      </c>
      <c r="AJ507" s="19">
        <f>IF(P507&gt;=0.695,1,0)</f>
        <v>0</v>
      </c>
      <c r="AK507" s="19">
        <f>IF(R507&gt;=0.495,1,0)</f>
        <v>1</v>
      </c>
      <c r="AL507" s="19">
        <f>IF(S507&gt;=3,1,0)</f>
        <v>0</v>
      </c>
      <c r="AM507" s="8">
        <f>IF(OR(Y507="YES",Z507="YES",AA507="YES"),1,0)</f>
        <v>0</v>
      </c>
      <c r="AN507" s="8">
        <f>IF(OR(AB507="YES",AC507="YES"),1,0)</f>
        <v>1</v>
      </c>
      <c r="AO507" s="8">
        <f>IF(AE507&gt;=0.59,1,0)</f>
        <v>0</v>
      </c>
      <c r="AP507" s="8">
        <f>SUM(AF507:AO507)</f>
        <v>3</v>
      </c>
    </row>
    <row r="508" spans="1:42" hidden="1" x14ac:dyDescent="0.25">
      <c r="A508" s="8" t="s">
        <v>2203</v>
      </c>
      <c r="B508" s="8" t="s">
        <v>2212</v>
      </c>
      <c r="C508" s="9" t="s">
        <v>2112</v>
      </c>
      <c r="D508" s="10" t="s">
        <v>721</v>
      </c>
      <c r="E508" s="8" t="s">
        <v>722</v>
      </c>
      <c r="F508" s="11">
        <v>16</v>
      </c>
      <c r="G508" s="11">
        <v>17</v>
      </c>
      <c r="H508" s="11">
        <f>G508-F508</f>
        <v>1</v>
      </c>
      <c r="I508" s="52">
        <f>H508/F508</f>
        <v>6.25E-2</v>
      </c>
      <c r="J508" s="11">
        <v>9</v>
      </c>
      <c r="K508" s="11">
        <v>6</v>
      </c>
      <c r="L508" s="14">
        <f>IFERROR(K508/J508,"0%")</f>
        <v>0.66666666666666663</v>
      </c>
      <c r="M508" s="8">
        <v>5</v>
      </c>
      <c r="N508" s="12">
        <f>M508/G508</f>
        <v>0.29411764705882354</v>
      </c>
      <c r="O508" s="8">
        <v>12</v>
      </c>
      <c r="P508" s="12">
        <f>O508/G508</f>
        <v>0.70588235294117652</v>
      </c>
      <c r="Q508" s="8">
        <v>9</v>
      </c>
      <c r="R508" s="12">
        <f>Q508/G508</f>
        <v>0.52941176470588236</v>
      </c>
      <c r="S508" s="8">
        <v>5</v>
      </c>
      <c r="T508" s="8">
        <v>0</v>
      </c>
      <c r="U508" s="8">
        <v>0</v>
      </c>
      <c r="V508" s="8"/>
      <c r="W508" s="8">
        <v>0</v>
      </c>
      <c r="X508" s="8">
        <v>0</v>
      </c>
      <c r="Y508" s="17">
        <f>IF(T508&gt;0,"YES",T508)</f>
        <v>0</v>
      </c>
      <c r="Z508" s="17">
        <f>IF(U508&gt;0,"YES",U508)</f>
        <v>0</v>
      </c>
      <c r="AA508" s="17">
        <f>IF(V508&gt;0,"YES",V508)</f>
        <v>0</v>
      </c>
      <c r="AB508" s="17">
        <f>IF(W508&gt;0,"YES",W508)</f>
        <v>0</v>
      </c>
      <c r="AC508" s="17">
        <f>IF(X508&gt;0,"YES",X508)</f>
        <v>0</v>
      </c>
      <c r="AD508" s="8">
        <v>1</v>
      </c>
      <c r="AE508" s="12">
        <f>AD508/G508</f>
        <v>5.8823529411764705E-2</v>
      </c>
      <c r="AF508" s="19">
        <f>IF(G508&gt;=35,1,0)</f>
        <v>0</v>
      </c>
      <c r="AG508" s="19">
        <f>IF(OR(I508&gt;=0.095,H508&gt;=10),1,0)</f>
        <v>0</v>
      </c>
      <c r="AH508" s="19">
        <f>IF(L508&gt;=0.495,1,0)</f>
        <v>1</v>
      </c>
      <c r="AI508" s="19">
        <f>IF(N508&gt;=0.395,1,0)</f>
        <v>0</v>
      </c>
      <c r="AJ508" s="19">
        <f>IF(P508&gt;=0.695,1,0)</f>
        <v>1</v>
      </c>
      <c r="AK508" s="19">
        <f>IF(R508&gt;=0.495,1,0)</f>
        <v>1</v>
      </c>
      <c r="AL508" s="19">
        <f>IF(S508&gt;=3,1,0)</f>
        <v>1</v>
      </c>
      <c r="AM508" s="8">
        <f>IF(OR(Y508="YES",Z508="YES",AA508="YES"),1,0)</f>
        <v>0</v>
      </c>
      <c r="AN508" s="8">
        <f>IF(OR(AB508="YES",AC508="YES"),1,0)</f>
        <v>0</v>
      </c>
      <c r="AO508" s="8">
        <f>IF(AE508&gt;=0.59,1,0)</f>
        <v>0</v>
      </c>
      <c r="AP508" s="8">
        <f>SUM(AF508:AO508)</f>
        <v>4</v>
      </c>
    </row>
    <row r="509" spans="1:42" hidden="1" x14ac:dyDescent="0.25">
      <c r="A509" s="8" t="s">
        <v>2203</v>
      </c>
      <c r="B509" s="8" t="s">
        <v>2212</v>
      </c>
      <c r="C509" s="9" t="s">
        <v>2025</v>
      </c>
      <c r="D509" s="10" t="s">
        <v>711</v>
      </c>
      <c r="E509" s="8" t="s">
        <v>712</v>
      </c>
      <c r="F509" s="11">
        <v>11</v>
      </c>
      <c r="G509" s="11">
        <v>12</v>
      </c>
      <c r="H509" s="11">
        <f>G509-F509</f>
        <v>1</v>
      </c>
      <c r="I509" s="52">
        <f>H509/F509</f>
        <v>9.0909090909090912E-2</v>
      </c>
      <c r="J509" s="11">
        <v>6</v>
      </c>
      <c r="K509" s="11">
        <v>4</v>
      </c>
      <c r="L509" s="14">
        <f>IFERROR(K509/J509,"0%")</f>
        <v>0.66666666666666663</v>
      </c>
      <c r="M509" s="8">
        <v>7</v>
      </c>
      <c r="N509" s="12">
        <f>M509/G509</f>
        <v>0.58333333333333337</v>
      </c>
      <c r="O509" s="8">
        <v>7</v>
      </c>
      <c r="P509" s="12">
        <f>O509/G509</f>
        <v>0.58333333333333337</v>
      </c>
      <c r="Q509" s="8">
        <v>8</v>
      </c>
      <c r="R509" s="12">
        <f>Q509/G509</f>
        <v>0.66666666666666663</v>
      </c>
      <c r="S509" s="8">
        <v>2</v>
      </c>
      <c r="T509" s="8">
        <v>0</v>
      </c>
      <c r="U509" s="8">
        <v>0</v>
      </c>
      <c r="V509" s="8"/>
      <c r="W509" s="8">
        <v>0</v>
      </c>
      <c r="X509" s="8">
        <v>0</v>
      </c>
      <c r="Y509" s="17">
        <f>IF(T509&gt;0,"YES",T509)</f>
        <v>0</v>
      </c>
      <c r="Z509" s="17">
        <f>IF(U509&gt;0,"YES",U509)</f>
        <v>0</v>
      </c>
      <c r="AA509" s="17">
        <f>IF(V509&gt;0,"YES",V509)</f>
        <v>0</v>
      </c>
      <c r="AB509" s="17">
        <f>IF(W509&gt;0,"YES",W509)</f>
        <v>0</v>
      </c>
      <c r="AC509" s="17">
        <f>IF(X509&gt;0,"YES",X509)</f>
        <v>0</v>
      </c>
      <c r="AD509" s="8">
        <v>4</v>
      </c>
      <c r="AE509" s="12">
        <f>AD509/G509</f>
        <v>0.33333333333333331</v>
      </c>
      <c r="AF509" s="19">
        <f>IF(G509&gt;=35,1,0)</f>
        <v>0</v>
      </c>
      <c r="AG509" s="19">
        <f>IF(OR(I509&gt;=0.095,H509&gt;=10),1,0)</f>
        <v>0</v>
      </c>
      <c r="AH509" s="19">
        <f>IF(L509&gt;=0.495,1,0)</f>
        <v>1</v>
      </c>
      <c r="AI509" s="19">
        <f>IF(N509&gt;=0.395,1,0)</f>
        <v>1</v>
      </c>
      <c r="AJ509" s="19">
        <f>IF(P509&gt;=0.695,1,0)</f>
        <v>0</v>
      </c>
      <c r="AK509" s="19">
        <f>IF(R509&gt;=0.495,1,0)</f>
        <v>1</v>
      </c>
      <c r="AL509" s="19">
        <f>IF(S509&gt;=3,1,0)</f>
        <v>0</v>
      </c>
      <c r="AM509" s="8">
        <f>IF(OR(Y509="YES",Z509="YES",AA509="YES"),1,0)</f>
        <v>0</v>
      </c>
      <c r="AN509" s="8">
        <f>IF(OR(AB509="YES",AC509="YES"),1,0)</f>
        <v>0</v>
      </c>
      <c r="AO509" s="8">
        <f>IF(AE509&gt;=0.59,1,0)</f>
        <v>0</v>
      </c>
      <c r="AP509" s="8">
        <f>SUM(AF509:AO509)</f>
        <v>3</v>
      </c>
    </row>
    <row r="510" spans="1:42" hidden="1" x14ac:dyDescent="0.25">
      <c r="A510" s="8" t="s">
        <v>2389</v>
      </c>
      <c r="B510" s="8" t="s">
        <v>2397</v>
      </c>
      <c r="C510" s="9" t="s">
        <v>2400</v>
      </c>
      <c r="D510" s="10" t="s">
        <v>1400</v>
      </c>
      <c r="E510" s="8" t="s">
        <v>1401</v>
      </c>
      <c r="F510" s="11">
        <v>25</v>
      </c>
      <c r="G510" s="11">
        <v>70</v>
      </c>
      <c r="H510" s="11">
        <f>G510-F510</f>
        <v>45</v>
      </c>
      <c r="I510" s="52">
        <f>H510/F510</f>
        <v>1.8</v>
      </c>
      <c r="J510" s="11">
        <v>24</v>
      </c>
      <c r="K510" s="11">
        <v>1</v>
      </c>
      <c r="L510" s="14">
        <f>IFERROR(K510/J510,"0%")</f>
        <v>4.1666666666666664E-2</v>
      </c>
      <c r="M510" s="8">
        <v>1</v>
      </c>
      <c r="N510" s="12">
        <f>M510/G510</f>
        <v>1.4285714285714285E-2</v>
      </c>
      <c r="O510" s="8">
        <v>16</v>
      </c>
      <c r="P510" s="12">
        <f>O510/G510</f>
        <v>0.22857142857142856</v>
      </c>
      <c r="Q510" s="8">
        <v>1</v>
      </c>
      <c r="R510" s="12">
        <f>Q510/G510</f>
        <v>1.4285714285714285E-2</v>
      </c>
      <c r="S510" s="8">
        <v>0</v>
      </c>
      <c r="T510" s="8">
        <v>0</v>
      </c>
      <c r="U510" s="8">
        <v>0</v>
      </c>
      <c r="V510" s="8"/>
      <c r="W510" s="8">
        <v>0</v>
      </c>
      <c r="X510" s="8">
        <v>0</v>
      </c>
      <c r="Y510" s="17">
        <f>IF(T510&gt;0,"YES",T510)</f>
        <v>0</v>
      </c>
      <c r="Z510" s="17">
        <f>IF(U510&gt;0,"YES",U510)</f>
        <v>0</v>
      </c>
      <c r="AA510" s="17">
        <f>IF(V510&gt;0,"YES",V510)</f>
        <v>0</v>
      </c>
      <c r="AB510" s="17">
        <f>IF(W510&gt;0,"YES",W510)</f>
        <v>0</v>
      </c>
      <c r="AC510" s="17">
        <f>IF(X510&gt;0,"YES",X510)</f>
        <v>0</v>
      </c>
      <c r="AD510" s="8">
        <v>0</v>
      </c>
      <c r="AE510" s="12">
        <f>AD510/G510</f>
        <v>0</v>
      </c>
      <c r="AF510" s="19">
        <f>IF(G510&gt;=35,1,0)</f>
        <v>1</v>
      </c>
      <c r="AG510" s="19">
        <f>IF(OR(I510&gt;=0.095,H510&gt;=10),1,0)</f>
        <v>1</v>
      </c>
      <c r="AH510" s="19">
        <f>IF(L510&gt;=0.495,1,0)</f>
        <v>0</v>
      </c>
      <c r="AI510" s="19">
        <f>IF(N510&gt;=0.395,1,0)</f>
        <v>0</v>
      </c>
      <c r="AJ510" s="19">
        <f>IF(P510&gt;=0.695,1,0)</f>
        <v>0</v>
      </c>
      <c r="AK510" s="19">
        <f>IF(R510&gt;=0.495,1,0)</f>
        <v>0</v>
      </c>
      <c r="AL510" s="19">
        <f>IF(S510&gt;=3,1,0)</f>
        <v>0</v>
      </c>
      <c r="AM510" s="8">
        <f>IF(OR(Y510="YES",Z510="YES",AA510="YES"),1,0)</f>
        <v>0</v>
      </c>
      <c r="AN510" s="8">
        <f>IF(OR(AB510="YES",AC510="YES"),1,0)</f>
        <v>0</v>
      </c>
      <c r="AO510" s="8">
        <f>IF(AE510&gt;=0.59,1,0)</f>
        <v>0</v>
      </c>
      <c r="AP510" s="8">
        <f>SUM(AF510:AO510)</f>
        <v>2</v>
      </c>
    </row>
    <row r="511" spans="1:42" hidden="1" x14ac:dyDescent="0.25">
      <c r="A511" s="8" t="s">
        <v>2389</v>
      </c>
      <c r="B511" s="8" t="s">
        <v>2397</v>
      </c>
      <c r="C511" s="9" t="s">
        <v>2399</v>
      </c>
      <c r="D511" s="10" t="s">
        <v>1399</v>
      </c>
      <c r="E511" s="8" t="s">
        <v>1623</v>
      </c>
      <c r="F511" s="11">
        <v>13</v>
      </c>
      <c r="G511" s="11">
        <v>22</v>
      </c>
      <c r="H511" s="11">
        <f>G511-F511</f>
        <v>9</v>
      </c>
      <c r="I511" s="52">
        <f>H511/F511</f>
        <v>0.69230769230769229</v>
      </c>
      <c r="J511" s="11">
        <v>7</v>
      </c>
      <c r="K511" s="11">
        <v>1</v>
      </c>
      <c r="L511" s="14">
        <f>IFERROR(K511/J511,"0%")</f>
        <v>0.14285714285714285</v>
      </c>
      <c r="M511" s="8">
        <v>6</v>
      </c>
      <c r="N511" s="12">
        <f>M511/G511</f>
        <v>0.27272727272727271</v>
      </c>
      <c r="O511" s="8">
        <v>14</v>
      </c>
      <c r="P511" s="12">
        <f>O511/G511</f>
        <v>0.63636363636363635</v>
      </c>
      <c r="Q511" s="8">
        <v>2</v>
      </c>
      <c r="R511" s="12">
        <f>Q511/G511</f>
        <v>9.0909090909090912E-2</v>
      </c>
      <c r="S511" s="8">
        <v>1</v>
      </c>
      <c r="T511" s="8">
        <v>0</v>
      </c>
      <c r="U511" s="8">
        <v>0</v>
      </c>
      <c r="V511" s="8"/>
      <c r="W511" s="8">
        <v>0</v>
      </c>
      <c r="X511" s="8">
        <v>0</v>
      </c>
      <c r="Y511" s="17">
        <f>IF(T511&gt;0,"YES",T511)</f>
        <v>0</v>
      </c>
      <c r="Z511" s="17">
        <f>IF(U511&gt;0,"YES",U511)</f>
        <v>0</v>
      </c>
      <c r="AA511" s="17">
        <f>IF(V511&gt;0,"YES",V511)</f>
        <v>0</v>
      </c>
      <c r="AB511" s="17">
        <f>IF(W511&gt;0,"YES",W511)</f>
        <v>0</v>
      </c>
      <c r="AC511" s="17">
        <f>IF(X511&gt;0,"YES",X511)</f>
        <v>0</v>
      </c>
      <c r="AD511" s="8">
        <v>2</v>
      </c>
      <c r="AE511" s="12">
        <f>AD511/G511</f>
        <v>9.0909090909090912E-2</v>
      </c>
      <c r="AF511" s="19">
        <f>IF(G511&gt;=35,1,0)</f>
        <v>0</v>
      </c>
      <c r="AG511" s="19">
        <f>IF(OR(I511&gt;=0.095,H511&gt;=10),1,0)</f>
        <v>1</v>
      </c>
      <c r="AH511" s="19">
        <f>IF(L511&gt;=0.495,1,0)</f>
        <v>0</v>
      </c>
      <c r="AI511" s="19">
        <f>IF(N511&gt;=0.395,1,0)</f>
        <v>0</v>
      </c>
      <c r="AJ511" s="19">
        <f>IF(P511&gt;=0.695,1,0)</f>
        <v>0</v>
      </c>
      <c r="AK511" s="19">
        <f>IF(R511&gt;=0.495,1,0)</f>
        <v>0</v>
      </c>
      <c r="AL511" s="19">
        <f>IF(S511&gt;=3,1,0)</f>
        <v>0</v>
      </c>
      <c r="AM511" s="8">
        <f>IF(OR(Y511="YES",Z511="YES",AA511="YES"),1,0)</f>
        <v>0</v>
      </c>
      <c r="AN511" s="8">
        <f>IF(OR(AB511="YES",AC511="YES"),1,0)</f>
        <v>0</v>
      </c>
      <c r="AO511" s="8">
        <f>IF(AE511&gt;=0.59,1,0)</f>
        <v>0</v>
      </c>
      <c r="AP511" s="8">
        <f>SUM(AF511:AO511)</f>
        <v>1</v>
      </c>
    </row>
    <row r="512" spans="1:42" hidden="1" x14ac:dyDescent="0.25">
      <c r="A512" s="8" t="s">
        <v>2389</v>
      </c>
      <c r="B512" s="8" t="s">
        <v>2397</v>
      </c>
      <c r="C512" s="9" t="s">
        <v>2097</v>
      </c>
      <c r="D512" s="10" t="s">
        <v>1375</v>
      </c>
      <c r="E512" s="8" t="s">
        <v>1376</v>
      </c>
      <c r="F512" s="11">
        <v>12</v>
      </c>
      <c r="G512" s="11">
        <v>20</v>
      </c>
      <c r="H512" s="11">
        <f>G512-F512</f>
        <v>8</v>
      </c>
      <c r="I512" s="52">
        <f>H512/F512</f>
        <v>0.66666666666666663</v>
      </c>
      <c r="J512" s="11">
        <v>5</v>
      </c>
      <c r="K512" s="11">
        <v>1</v>
      </c>
      <c r="L512" s="14">
        <f>IFERROR(K512/J512,"0%")</f>
        <v>0.2</v>
      </c>
      <c r="M512" s="8">
        <v>3</v>
      </c>
      <c r="N512" s="12">
        <f>M512/G512</f>
        <v>0.15</v>
      </c>
      <c r="O512" s="8">
        <v>6</v>
      </c>
      <c r="P512" s="12">
        <f>O512/G512</f>
        <v>0.3</v>
      </c>
      <c r="Q512" s="8">
        <v>1</v>
      </c>
      <c r="R512" s="12">
        <f>Q512/G512</f>
        <v>0.05</v>
      </c>
      <c r="S512" s="8">
        <v>5</v>
      </c>
      <c r="T512" s="8">
        <v>0</v>
      </c>
      <c r="U512" s="8">
        <v>0</v>
      </c>
      <c r="V512" s="8"/>
      <c r="W512" s="8">
        <v>3</v>
      </c>
      <c r="X512" s="8">
        <v>0</v>
      </c>
      <c r="Y512" s="17">
        <f>IF(T512&gt;0,"YES",T512)</f>
        <v>0</v>
      </c>
      <c r="Z512" s="17">
        <f>IF(U512&gt;0,"YES",U512)</f>
        <v>0</v>
      </c>
      <c r="AA512" s="17">
        <f>IF(V512&gt;0,"YES",V512)</f>
        <v>0</v>
      </c>
      <c r="AB512" s="17" t="str">
        <f>IF(W512&gt;0,"YES",W512)</f>
        <v>YES</v>
      </c>
      <c r="AC512" s="17">
        <f>IF(X512&gt;0,"YES",X512)</f>
        <v>0</v>
      </c>
      <c r="AD512" s="8">
        <v>12</v>
      </c>
      <c r="AE512" s="12">
        <f>AD512/G512</f>
        <v>0.6</v>
      </c>
      <c r="AF512" s="19">
        <f>IF(G512&gt;=35,1,0)</f>
        <v>0</v>
      </c>
      <c r="AG512" s="19">
        <f>IF(OR(I512&gt;=0.095,H512&gt;=10),1,0)</f>
        <v>1</v>
      </c>
      <c r="AH512" s="19">
        <f>IF(L512&gt;=0.495,1,0)</f>
        <v>0</v>
      </c>
      <c r="AI512" s="19">
        <f>IF(N512&gt;=0.395,1,0)</f>
        <v>0</v>
      </c>
      <c r="AJ512" s="19">
        <f>IF(P512&gt;=0.695,1,0)</f>
        <v>0</v>
      </c>
      <c r="AK512" s="19">
        <f>IF(R512&gt;=0.495,1,0)</f>
        <v>0</v>
      </c>
      <c r="AL512" s="19">
        <f>IF(S512&gt;=3,1,0)</f>
        <v>1</v>
      </c>
      <c r="AM512" s="8">
        <f>IF(OR(Y512="YES",Z512="YES",AA512="YES"),1,0)</f>
        <v>0</v>
      </c>
      <c r="AN512" s="8">
        <f>IF(OR(AB512="YES",AC512="YES"),1,0)</f>
        <v>1</v>
      </c>
      <c r="AO512" s="8">
        <f>IF(AE512&gt;=0.59,1,0)</f>
        <v>1</v>
      </c>
      <c r="AP512" s="8">
        <f>SUM(AF512:AO512)</f>
        <v>4</v>
      </c>
    </row>
    <row r="513" spans="1:43" hidden="1" x14ac:dyDescent="0.25">
      <c r="A513" s="8" t="s">
        <v>2389</v>
      </c>
      <c r="B513" s="8" t="s">
        <v>2397</v>
      </c>
      <c r="C513" s="9" t="s">
        <v>2201</v>
      </c>
      <c r="D513" s="10" t="s">
        <v>1393</v>
      </c>
      <c r="E513" s="8" t="s">
        <v>1394</v>
      </c>
      <c r="F513" s="11">
        <v>0</v>
      </c>
      <c r="G513" s="11">
        <v>17</v>
      </c>
      <c r="H513" s="11">
        <f>G513-F513</f>
        <v>17</v>
      </c>
      <c r="I513" s="55" t="s">
        <v>2457</v>
      </c>
      <c r="J513" s="11">
        <v>0</v>
      </c>
      <c r="K513" s="11">
        <v>0</v>
      </c>
      <c r="L513" s="57">
        <v>0</v>
      </c>
      <c r="M513" s="8">
        <v>0</v>
      </c>
      <c r="N513" s="12">
        <f>M513/G513</f>
        <v>0</v>
      </c>
      <c r="O513" s="8">
        <v>0</v>
      </c>
      <c r="P513" s="12">
        <f>O513/G513</f>
        <v>0</v>
      </c>
      <c r="Q513" s="8">
        <v>0</v>
      </c>
      <c r="R513" s="12">
        <f>Q513/G513</f>
        <v>0</v>
      </c>
      <c r="S513" s="8">
        <v>3</v>
      </c>
      <c r="T513" s="8">
        <v>0</v>
      </c>
      <c r="U513" s="8">
        <v>0</v>
      </c>
      <c r="V513" s="8"/>
      <c r="W513" s="8">
        <v>0</v>
      </c>
      <c r="X513" s="8">
        <v>0</v>
      </c>
      <c r="Y513" s="17">
        <f>IF(T513&gt;0,"YES",T513)</f>
        <v>0</v>
      </c>
      <c r="Z513" s="17">
        <f>IF(U513&gt;0,"YES",U513)</f>
        <v>0</v>
      </c>
      <c r="AA513" s="17">
        <f>IF(V513&gt;0,"YES",V513)</f>
        <v>0</v>
      </c>
      <c r="AB513" s="17">
        <f>IF(W513&gt;0,"YES",W513)</f>
        <v>0</v>
      </c>
      <c r="AC513" s="17">
        <f>IF(X513&gt;0,"YES",X513)</f>
        <v>0</v>
      </c>
      <c r="AD513" s="8">
        <v>0</v>
      </c>
      <c r="AE513" s="12">
        <f>AD513/G513</f>
        <v>0</v>
      </c>
      <c r="AF513" s="19">
        <f>IF(G513&gt;=35,1,0)</f>
        <v>0</v>
      </c>
      <c r="AG513" s="19">
        <f>IF(OR(I513&gt;=0.095,H513&gt;=10),1,0)</f>
        <v>1</v>
      </c>
      <c r="AH513" s="19">
        <f>IF(L513&gt;=0.495,1,0)</f>
        <v>0</v>
      </c>
      <c r="AI513" s="19">
        <f>IF(N513&gt;=0.395,1,0)</f>
        <v>0</v>
      </c>
      <c r="AJ513" s="19">
        <f>IF(P513&gt;=0.695,1,0)</f>
        <v>0</v>
      </c>
      <c r="AK513" s="19">
        <f>IF(R513&gt;=0.495,1,0)</f>
        <v>0</v>
      </c>
      <c r="AL513" s="19">
        <f>IF(S513&gt;=3,1,0)</f>
        <v>1</v>
      </c>
      <c r="AM513" s="8">
        <f>IF(OR(Y513="YES",Z513="YES",AA513="YES"),1,0)</f>
        <v>0</v>
      </c>
      <c r="AN513" s="8">
        <f>IF(OR(AB513="YES",AC513="YES"),1,0)</f>
        <v>0</v>
      </c>
      <c r="AO513" s="8">
        <f>IF(AE513&gt;=0.59,1,0)</f>
        <v>0</v>
      </c>
      <c r="AP513" s="8">
        <f>SUM(AF513:AO513)</f>
        <v>2</v>
      </c>
    </row>
    <row r="514" spans="1:43" x14ac:dyDescent="0.25">
      <c r="A514" s="8" t="s">
        <v>2389</v>
      </c>
      <c r="B514" s="8" t="s">
        <v>2397</v>
      </c>
      <c r="C514" s="9" t="s">
        <v>2181</v>
      </c>
      <c r="D514" s="10" t="s">
        <v>1363</v>
      </c>
      <c r="E514" s="8" t="s">
        <v>1364</v>
      </c>
      <c r="F514" s="11">
        <v>17</v>
      </c>
      <c r="G514" s="11">
        <v>20</v>
      </c>
      <c r="H514" s="11">
        <f>G514-F514</f>
        <v>3</v>
      </c>
      <c r="I514" s="52">
        <f>H514/F514</f>
        <v>0.17647058823529413</v>
      </c>
      <c r="J514" s="11">
        <v>8</v>
      </c>
      <c r="K514" s="11">
        <v>7</v>
      </c>
      <c r="L514" s="14">
        <f>IFERROR(K514/J514,"0%")</f>
        <v>0.875</v>
      </c>
      <c r="M514" s="8">
        <v>9</v>
      </c>
      <c r="N514" s="12">
        <f>M514/G514</f>
        <v>0.45</v>
      </c>
      <c r="O514" s="8">
        <v>15</v>
      </c>
      <c r="P514" s="12">
        <f>O514/G514</f>
        <v>0.75</v>
      </c>
      <c r="Q514" s="8">
        <v>11</v>
      </c>
      <c r="R514" s="12">
        <f>Q514/G514</f>
        <v>0.55000000000000004</v>
      </c>
      <c r="S514" s="8">
        <v>4</v>
      </c>
      <c r="T514" s="8">
        <v>0</v>
      </c>
      <c r="U514" s="8">
        <v>0</v>
      </c>
      <c r="V514" s="8"/>
      <c r="W514" s="8">
        <v>1</v>
      </c>
      <c r="X514" s="8">
        <v>0</v>
      </c>
      <c r="Y514" s="17">
        <f>IF(T514&gt;0,"YES",T514)</f>
        <v>0</v>
      </c>
      <c r="Z514" s="17">
        <f>IF(U514&gt;0,"YES",U514)</f>
        <v>0</v>
      </c>
      <c r="AA514" s="17">
        <f>IF(V514&gt;0,"YES",V514)</f>
        <v>0</v>
      </c>
      <c r="AB514" s="17" t="str">
        <f>IF(W514&gt;0,"YES",W514)</f>
        <v>YES</v>
      </c>
      <c r="AC514" s="17">
        <f>IF(X514&gt;0,"YES",X514)</f>
        <v>0</v>
      </c>
      <c r="AD514" s="8">
        <v>16</v>
      </c>
      <c r="AE514" s="12">
        <f>AD514/G514</f>
        <v>0.8</v>
      </c>
      <c r="AF514" s="19">
        <f>IF(G514&gt;=35,1,0)</f>
        <v>0</v>
      </c>
      <c r="AG514" s="19">
        <f>IF(OR(I514&gt;=0.095,H514&gt;=10),1,0)</f>
        <v>1</v>
      </c>
      <c r="AH514" s="19">
        <f>IF(L514&gt;=0.495,1,0)</f>
        <v>1</v>
      </c>
      <c r="AI514" s="19">
        <f>IF(N514&gt;=0.395,1,0)</f>
        <v>1</v>
      </c>
      <c r="AJ514" s="19">
        <f>IF(P514&gt;=0.695,1,0)</f>
        <v>1</v>
      </c>
      <c r="AK514" s="19">
        <f>IF(R514&gt;=0.495,1,0)</f>
        <v>1</v>
      </c>
      <c r="AL514" s="19">
        <f>IF(S514&gt;=3,1,0)</f>
        <v>1</v>
      </c>
      <c r="AM514" s="8">
        <f>IF(OR(Y514="YES",Z514="YES",AA514="YES"),1,0)</f>
        <v>0</v>
      </c>
      <c r="AN514" s="8">
        <f>IF(OR(AB514="YES",AC514="YES"),1,0)</f>
        <v>1</v>
      </c>
      <c r="AO514" s="8">
        <f>IF(AE514&gt;=0.59,1,0)</f>
        <v>1</v>
      </c>
      <c r="AP514" s="8">
        <f>SUM(AF514:AO514)</f>
        <v>8</v>
      </c>
    </row>
    <row r="515" spans="1:43" x14ac:dyDescent="0.25">
      <c r="A515" s="8" t="s">
        <v>2389</v>
      </c>
      <c r="B515" s="8" t="s">
        <v>2397</v>
      </c>
      <c r="C515" s="9" t="s">
        <v>1960</v>
      </c>
      <c r="D515" s="10" t="s">
        <v>1365</v>
      </c>
      <c r="E515" s="8" t="s">
        <v>1366</v>
      </c>
      <c r="F515" s="11">
        <v>17</v>
      </c>
      <c r="G515" s="11">
        <v>13</v>
      </c>
      <c r="H515" s="11">
        <f>G515-F515</f>
        <v>-4</v>
      </c>
      <c r="I515" s="52">
        <f>H515/F515</f>
        <v>-0.23529411764705882</v>
      </c>
      <c r="J515" s="11">
        <v>7</v>
      </c>
      <c r="K515" s="11">
        <v>5</v>
      </c>
      <c r="L515" s="14">
        <f>IFERROR(K515/J515,"0%")</f>
        <v>0.7142857142857143</v>
      </c>
      <c r="M515" s="8">
        <v>9</v>
      </c>
      <c r="N515" s="12">
        <f>M515/G515</f>
        <v>0.69230769230769229</v>
      </c>
      <c r="O515" s="8">
        <v>12</v>
      </c>
      <c r="P515" s="12">
        <f>O515/G515</f>
        <v>0.92307692307692313</v>
      </c>
      <c r="Q515" s="8">
        <v>11</v>
      </c>
      <c r="R515" s="12">
        <f>Q515/G515</f>
        <v>0.84615384615384615</v>
      </c>
      <c r="S515" s="8">
        <v>4</v>
      </c>
      <c r="T515" s="8">
        <v>0</v>
      </c>
      <c r="U515" s="8">
        <v>1</v>
      </c>
      <c r="V515" s="8"/>
      <c r="W515" s="8">
        <v>0</v>
      </c>
      <c r="X515" s="8">
        <v>0</v>
      </c>
      <c r="Y515" s="17">
        <f>IF(T515&gt;0,"YES",T515)</f>
        <v>0</v>
      </c>
      <c r="Z515" s="17" t="str">
        <f>IF(U515&gt;0,"YES",U515)</f>
        <v>YES</v>
      </c>
      <c r="AA515" s="17">
        <f>IF(V515&gt;0,"YES",V515)</f>
        <v>0</v>
      </c>
      <c r="AB515" s="17">
        <f>IF(W515&gt;0,"YES",W515)</f>
        <v>0</v>
      </c>
      <c r="AC515" s="17">
        <f>IF(X515&gt;0,"YES",X515)</f>
        <v>0</v>
      </c>
      <c r="AD515" s="8">
        <v>9</v>
      </c>
      <c r="AE515" s="12">
        <f>AD515/G515</f>
        <v>0.69230769230769229</v>
      </c>
      <c r="AF515" s="19">
        <f>IF(G515&gt;=35,1,0)</f>
        <v>0</v>
      </c>
      <c r="AG515" s="19">
        <f>IF(OR(I515&gt;=0.095,H515&gt;=10),1,0)</f>
        <v>0</v>
      </c>
      <c r="AH515" s="19">
        <f>IF(L515&gt;=0.495,1,0)</f>
        <v>1</v>
      </c>
      <c r="AI515" s="19">
        <f>IF(N515&gt;=0.395,1,0)</f>
        <v>1</v>
      </c>
      <c r="AJ515" s="19">
        <f>IF(P515&gt;=0.695,1,0)</f>
        <v>1</v>
      </c>
      <c r="AK515" s="19">
        <f>IF(R515&gt;=0.495,1,0)</f>
        <v>1</v>
      </c>
      <c r="AL515" s="19">
        <f>IF(S515&gt;=3,1,0)</f>
        <v>1</v>
      </c>
      <c r="AM515" s="8">
        <f>IF(OR(Y515="YES",Z515="YES",AA515="YES"),1,0)</f>
        <v>1</v>
      </c>
      <c r="AN515" s="8">
        <f>IF(OR(AB515="YES",AC515="YES"),1,0)</f>
        <v>0</v>
      </c>
      <c r="AO515" s="8">
        <f>IF(AE515&gt;=0.59,1,0)</f>
        <v>1</v>
      </c>
      <c r="AP515" s="8">
        <f>SUM(AF515:AO515)</f>
        <v>7</v>
      </c>
    </row>
    <row r="516" spans="1:43" x14ac:dyDescent="0.25">
      <c r="A516" s="11" t="s">
        <v>2389</v>
      </c>
      <c r="B516" s="11" t="s">
        <v>2397</v>
      </c>
      <c r="C516" s="71" t="s">
        <v>2052</v>
      </c>
      <c r="D516" s="72" t="s">
        <v>1367</v>
      </c>
      <c r="E516" s="11" t="s">
        <v>1368</v>
      </c>
      <c r="F516" s="11">
        <v>10</v>
      </c>
      <c r="G516" s="11">
        <v>12</v>
      </c>
      <c r="H516" s="11">
        <f>G516-F516</f>
        <v>2</v>
      </c>
      <c r="I516" s="52">
        <f>H516/F516</f>
        <v>0.2</v>
      </c>
      <c r="J516" s="11">
        <v>1</v>
      </c>
      <c r="K516" s="11">
        <v>2</v>
      </c>
      <c r="L516" s="14">
        <f>IFERROR(K516/J516,"0%")</f>
        <v>2</v>
      </c>
      <c r="M516" s="11">
        <v>4</v>
      </c>
      <c r="N516" s="73">
        <f>M516/G516</f>
        <v>0.33333333333333331</v>
      </c>
      <c r="O516" s="11">
        <v>9</v>
      </c>
      <c r="P516" s="73">
        <f>O516/G516</f>
        <v>0.75</v>
      </c>
      <c r="Q516" s="11">
        <v>6</v>
      </c>
      <c r="R516" s="73">
        <f>Q516/G516</f>
        <v>0.5</v>
      </c>
      <c r="S516" s="11">
        <v>1</v>
      </c>
      <c r="T516" s="11">
        <v>0</v>
      </c>
      <c r="U516" s="11">
        <v>0</v>
      </c>
      <c r="V516" s="11"/>
      <c r="W516" s="11">
        <v>1</v>
      </c>
      <c r="X516" s="11">
        <v>2</v>
      </c>
      <c r="Y516" s="74">
        <f>IF(T516&gt;0,"YES",T516)</f>
        <v>0</v>
      </c>
      <c r="Z516" s="74">
        <f>IF(U516&gt;0,"YES",U516)</f>
        <v>0</v>
      </c>
      <c r="AA516" s="74">
        <f>IF(V516&gt;0,"YES",V516)</f>
        <v>0</v>
      </c>
      <c r="AB516" s="74" t="str">
        <f>IF(W516&gt;0,"YES",W516)</f>
        <v>YES</v>
      </c>
      <c r="AC516" s="74" t="str">
        <f>IF(X516&gt;0,"YES",X516)</f>
        <v>YES</v>
      </c>
      <c r="AD516" s="11">
        <v>10</v>
      </c>
      <c r="AE516" s="73">
        <f>AD516/G516</f>
        <v>0.83333333333333337</v>
      </c>
      <c r="AF516" s="75">
        <f>IF(G516&gt;=35,1,0)</f>
        <v>0</v>
      </c>
      <c r="AG516" s="75">
        <f>IF(OR(I516&gt;=0.095,H516&gt;=10),1,0)</f>
        <v>1</v>
      </c>
      <c r="AH516" s="75">
        <f>IF(L516&gt;=0.495,1,0)</f>
        <v>1</v>
      </c>
      <c r="AI516" s="75">
        <f>IF(N516&gt;=0.395,1,0)</f>
        <v>0</v>
      </c>
      <c r="AJ516" s="75">
        <f>IF(P516&gt;=0.69,1,0)</f>
        <v>1</v>
      </c>
      <c r="AK516" s="75">
        <f>IF(R516&gt;=0.495,1,0)</f>
        <v>1</v>
      </c>
      <c r="AL516" s="75">
        <f>IF(S516&gt;=3,1,0)</f>
        <v>0</v>
      </c>
      <c r="AM516" s="11">
        <f>IF(OR(Y516="YES",Z516="YES",AA516="YES"),1,0)</f>
        <v>0</v>
      </c>
      <c r="AN516" s="11">
        <f>IF(OR(AB516="YES",AC516="YES"),1,0)</f>
        <v>1</v>
      </c>
      <c r="AO516" s="11">
        <f>IF(AE516&gt;=0.59,1,0)</f>
        <v>1</v>
      </c>
      <c r="AP516" s="11">
        <f>SUM(AF516:AO516)</f>
        <v>6</v>
      </c>
      <c r="AQ516" s="3"/>
    </row>
    <row r="517" spans="1:43" x14ac:dyDescent="0.25">
      <c r="A517" s="8" t="s">
        <v>2389</v>
      </c>
      <c r="B517" s="8" t="s">
        <v>2397</v>
      </c>
      <c r="C517" s="9" t="s">
        <v>2174</v>
      </c>
      <c r="D517" s="10" t="s">
        <v>1383</v>
      </c>
      <c r="E517" s="8" t="s">
        <v>1384</v>
      </c>
      <c r="F517" s="11">
        <v>19</v>
      </c>
      <c r="G517" s="11">
        <v>20</v>
      </c>
      <c r="H517" s="11">
        <f>G517-F517</f>
        <v>1</v>
      </c>
      <c r="I517" s="52">
        <f>H517/F517</f>
        <v>5.2631578947368418E-2</v>
      </c>
      <c r="J517" s="11">
        <v>5</v>
      </c>
      <c r="K517" s="11">
        <v>3</v>
      </c>
      <c r="L517" s="14">
        <f>IFERROR(K517/J517,"0%")</f>
        <v>0.6</v>
      </c>
      <c r="M517" s="8">
        <v>9</v>
      </c>
      <c r="N517" s="12">
        <f>M517/G517</f>
        <v>0.45</v>
      </c>
      <c r="O517" s="8">
        <v>16</v>
      </c>
      <c r="P517" s="12">
        <f>O517/G517</f>
        <v>0.8</v>
      </c>
      <c r="Q517" s="8">
        <v>9</v>
      </c>
      <c r="R517" s="12">
        <f>Q517/G517</f>
        <v>0.45</v>
      </c>
      <c r="S517" s="8">
        <v>3</v>
      </c>
      <c r="T517" s="8">
        <v>0</v>
      </c>
      <c r="U517" s="8">
        <v>0</v>
      </c>
      <c r="V517" s="8"/>
      <c r="W517" s="8">
        <v>0</v>
      </c>
      <c r="X517" s="8">
        <v>2</v>
      </c>
      <c r="Y517" s="17">
        <f>IF(T517&gt;0,"YES",T517)</f>
        <v>0</v>
      </c>
      <c r="Z517" s="17">
        <f>IF(U517&gt;0,"YES",U517)</f>
        <v>0</v>
      </c>
      <c r="AA517" s="17">
        <f>IF(V517&gt;0,"YES",V517)</f>
        <v>0</v>
      </c>
      <c r="AB517" s="17">
        <f>IF(W517&gt;0,"YES",W517)</f>
        <v>0</v>
      </c>
      <c r="AC517" s="17" t="str">
        <f>IF(X517&gt;0,"YES",X517)</f>
        <v>YES</v>
      </c>
      <c r="AD517" s="8">
        <v>12</v>
      </c>
      <c r="AE517" s="12">
        <f>AD517/G517</f>
        <v>0.6</v>
      </c>
      <c r="AF517" s="19">
        <f>IF(G517&gt;=35,1,0)</f>
        <v>0</v>
      </c>
      <c r="AG517" s="19">
        <f>IF(OR(I517&gt;=0.095,H517&gt;=10),1,0)</f>
        <v>0</v>
      </c>
      <c r="AH517" s="19">
        <f>IF(L517&gt;=0.495,1,0)</f>
        <v>1</v>
      </c>
      <c r="AI517" s="19">
        <f>IF(N517&gt;=0.395,1,0)</f>
        <v>1</v>
      </c>
      <c r="AJ517" s="19">
        <f>IF(P517&gt;=0.695,1,0)</f>
        <v>1</v>
      </c>
      <c r="AK517" s="19">
        <f>IF(R517&gt;=0.495,1,0)</f>
        <v>0</v>
      </c>
      <c r="AL517" s="19">
        <f>IF(S517&gt;=3,1,0)</f>
        <v>1</v>
      </c>
      <c r="AM517" s="8">
        <f>IF(OR(Y517="YES",Z517="YES",AA517="YES"),1,0)</f>
        <v>0</v>
      </c>
      <c r="AN517" s="8">
        <f>IF(OR(AB517="YES",AC517="YES"),1,0)</f>
        <v>1</v>
      </c>
      <c r="AO517" s="8">
        <f>IF(AE517&gt;=0.59,1,0)</f>
        <v>1</v>
      </c>
      <c r="AP517" s="8">
        <f>SUM(AF517:AO517)</f>
        <v>6</v>
      </c>
    </row>
    <row r="518" spans="1:43" x14ac:dyDescent="0.25">
      <c r="A518" s="8" t="s">
        <v>2389</v>
      </c>
      <c r="B518" s="8" t="s">
        <v>2397</v>
      </c>
      <c r="C518" s="9" t="s">
        <v>2153</v>
      </c>
      <c r="D518" s="10" t="s">
        <v>1387</v>
      </c>
      <c r="E518" s="8" t="s">
        <v>1388</v>
      </c>
      <c r="F518" s="11">
        <v>25</v>
      </c>
      <c r="G518" s="11">
        <v>22</v>
      </c>
      <c r="H518" s="11">
        <f>G518-F518</f>
        <v>-3</v>
      </c>
      <c r="I518" s="52">
        <f>H518/F518</f>
        <v>-0.12</v>
      </c>
      <c r="J518" s="11">
        <v>7</v>
      </c>
      <c r="K518" s="11">
        <v>2</v>
      </c>
      <c r="L518" s="14">
        <f>IFERROR(K518/J518,"0%")</f>
        <v>0.2857142857142857</v>
      </c>
      <c r="M518" s="8">
        <v>9</v>
      </c>
      <c r="N518" s="12">
        <f>M518/G518</f>
        <v>0.40909090909090912</v>
      </c>
      <c r="O518" s="8">
        <v>19</v>
      </c>
      <c r="P518" s="12">
        <f>O518/G518</f>
        <v>0.86363636363636365</v>
      </c>
      <c r="Q518" s="8">
        <v>11</v>
      </c>
      <c r="R518" s="12">
        <f>Q518/G518</f>
        <v>0.5</v>
      </c>
      <c r="S518" s="8">
        <v>9</v>
      </c>
      <c r="T518" s="8">
        <v>0</v>
      </c>
      <c r="U518" s="8">
        <v>0</v>
      </c>
      <c r="V518" s="8"/>
      <c r="W518" s="8">
        <v>1</v>
      </c>
      <c r="X518" s="8">
        <v>1</v>
      </c>
      <c r="Y518" s="17">
        <f>IF(T518&gt;0,"YES",T518)</f>
        <v>0</v>
      </c>
      <c r="Z518" s="17">
        <f>IF(U518&gt;0,"YES",U518)</f>
        <v>0</v>
      </c>
      <c r="AA518" s="17">
        <f>IF(V518&gt;0,"YES",V518)</f>
        <v>0</v>
      </c>
      <c r="AB518" s="17" t="str">
        <f>IF(W518&gt;0,"YES",W518)</f>
        <v>YES</v>
      </c>
      <c r="AC518" s="17" t="str">
        <f>IF(X518&gt;0,"YES",X518)</f>
        <v>YES</v>
      </c>
      <c r="AD518" s="8">
        <v>15</v>
      </c>
      <c r="AE518" s="12">
        <f>AD518/G518</f>
        <v>0.68181818181818177</v>
      </c>
      <c r="AF518" s="19">
        <f>IF(G518&gt;=35,1,0)</f>
        <v>0</v>
      </c>
      <c r="AG518" s="19">
        <f>IF(OR(I518&gt;=0.095,H518&gt;=10),1,0)</f>
        <v>0</v>
      </c>
      <c r="AH518" s="19">
        <f>IF(L518&gt;=0.495,1,0)</f>
        <v>0</v>
      </c>
      <c r="AI518" s="19">
        <f>IF(N518&gt;=0.395,1,0)</f>
        <v>1</v>
      </c>
      <c r="AJ518" s="19">
        <f>IF(P518&gt;=0.695,1,0)</f>
        <v>1</v>
      </c>
      <c r="AK518" s="19">
        <f>IF(R518&gt;=0.495,1,0)</f>
        <v>1</v>
      </c>
      <c r="AL518" s="19">
        <f>IF(S518&gt;=3,1,0)</f>
        <v>1</v>
      </c>
      <c r="AM518" s="8">
        <f>IF(OR(Y518="YES",Z518="YES",AA518="YES"),1,0)</f>
        <v>0</v>
      </c>
      <c r="AN518" s="8">
        <f>IF(OR(AB518="YES",AC518="YES"),1,0)</f>
        <v>1</v>
      </c>
      <c r="AO518" s="8">
        <f>IF(AE518&gt;=0.59,1,0)</f>
        <v>1</v>
      </c>
      <c r="AP518" s="8">
        <f>SUM(AF518:AO518)</f>
        <v>6</v>
      </c>
    </row>
    <row r="519" spans="1:43" x14ac:dyDescent="0.25">
      <c r="A519" s="8" t="s">
        <v>2389</v>
      </c>
      <c r="B519" s="8" t="s">
        <v>2397</v>
      </c>
      <c r="C519" s="9" t="s">
        <v>2364</v>
      </c>
      <c r="D519" s="10" t="s">
        <v>1395</v>
      </c>
      <c r="E519" s="8" t="s">
        <v>1396</v>
      </c>
      <c r="F519" s="11">
        <v>25</v>
      </c>
      <c r="G519" s="11">
        <v>22</v>
      </c>
      <c r="H519" s="11">
        <f>G519-F519</f>
        <v>-3</v>
      </c>
      <c r="I519" s="52">
        <f>H519/F519</f>
        <v>-0.12</v>
      </c>
      <c r="J519" s="11">
        <v>8</v>
      </c>
      <c r="K519" s="11">
        <v>5</v>
      </c>
      <c r="L519" s="14">
        <f>IFERROR(K519/J519,"0%")</f>
        <v>0.625</v>
      </c>
      <c r="M519" s="8">
        <v>14</v>
      </c>
      <c r="N519" s="12">
        <f>M519/G519</f>
        <v>0.63636363636363635</v>
      </c>
      <c r="O519" s="8">
        <v>19</v>
      </c>
      <c r="P519" s="12">
        <f>O519/G519</f>
        <v>0.86363636363636365</v>
      </c>
      <c r="Q519" s="8">
        <v>16</v>
      </c>
      <c r="R519" s="12">
        <f>Q519/G519</f>
        <v>0.72727272727272729</v>
      </c>
      <c r="S519" s="8">
        <v>2</v>
      </c>
      <c r="T519" s="8">
        <v>0</v>
      </c>
      <c r="U519" s="8">
        <v>0</v>
      </c>
      <c r="V519" s="8"/>
      <c r="W519" s="8">
        <v>3</v>
      </c>
      <c r="X519" s="8">
        <v>0</v>
      </c>
      <c r="Y519" s="17">
        <f>IF(T519&gt;0,"YES",T519)</f>
        <v>0</v>
      </c>
      <c r="Z519" s="17">
        <f>IF(U519&gt;0,"YES",U519)</f>
        <v>0</v>
      </c>
      <c r="AA519" s="17">
        <f>IF(V519&gt;0,"YES",V519)</f>
        <v>0</v>
      </c>
      <c r="AB519" s="17" t="str">
        <f>IF(W519&gt;0,"YES",W519)</f>
        <v>YES</v>
      </c>
      <c r="AC519" s="17">
        <f>IF(X519&gt;0,"YES",X519)</f>
        <v>0</v>
      </c>
      <c r="AD519" s="8">
        <v>14</v>
      </c>
      <c r="AE519" s="12">
        <f>AD519/G519</f>
        <v>0.63636363636363635</v>
      </c>
      <c r="AF519" s="19">
        <f>IF(G519&gt;=35,1,0)</f>
        <v>0</v>
      </c>
      <c r="AG519" s="19">
        <f>IF(OR(I519&gt;=0.095,H519&gt;=10),1,0)</f>
        <v>0</v>
      </c>
      <c r="AH519" s="19">
        <f>IF(L519&gt;=0.495,1,0)</f>
        <v>1</v>
      </c>
      <c r="AI519" s="19">
        <f>IF(N519&gt;=0.395,1,0)</f>
        <v>1</v>
      </c>
      <c r="AJ519" s="19">
        <f>IF(P519&gt;=0.695,1,0)</f>
        <v>1</v>
      </c>
      <c r="AK519" s="19">
        <f>IF(R519&gt;=0.495,1,0)</f>
        <v>1</v>
      </c>
      <c r="AL519" s="19">
        <f>IF(S519&gt;=3,1,0)</f>
        <v>0</v>
      </c>
      <c r="AM519" s="8">
        <f>IF(OR(Y519="YES",Z519="YES",AA519="YES"),1,0)</f>
        <v>0</v>
      </c>
      <c r="AN519" s="8">
        <f>IF(OR(AB519="YES",AC519="YES"),1,0)</f>
        <v>1</v>
      </c>
      <c r="AO519" s="8">
        <f>IF(AE519&gt;=0.59,1,0)</f>
        <v>1</v>
      </c>
      <c r="AP519" s="8">
        <f>SUM(AF519:AO519)</f>
        <v>6</v>
      </c>
    </row>
    <row r="520" spans="1:43" hidden="1" x14ac:dyDescent="0.25">
      <c r="A520" s="8" t="s">
        <v>2389</v>
      </c>
      <c r="B520" s="8" t="s">
        <v>2397</v>
      </c>
      <c r="C520" s="9" t="s">
        <v>2398</v>
      </c>
      <c r="D520" s="10" t="s">
        <v>1397</v>
      </c>
      <c r="E520" s="8" t="s">
        <v>1398</v>
      </c>
      <c r="F520" s="11">
        <v>29</v>
      </c>
      <c r="G520" s="11">
        <v>15</v>
      </c>
      <c r="H520" s="11">
        <f>G520-F520</f>
        <v>-14</v>
      </c>
      <c r="I520" s="52">
        <f>H520/F520</f>
        <v>-0.48275862068965519</v>
      </c>
      <c r="J520" s="11">
        <v>14</v>
      </c>
      <c r="K520" s="11">
        <v>2</v>
      </c>
      <c r="L520" s="14">
        <f>IFERROR(K520/J520,"0%")</f>
        <v>0.14285714285714285</v>
      </c>
      <c r="M520" s="8">
        <v>5</v>
      </c>
      <c r="N520" s="12">
        <f>M520/G520</f>
        <v>0.33333333333333331</v>
      </c>
      <c r="O520" s="8">
        <v>9</v>
      </c>
      <c r="P520" s="12">
        <f>O520/G520</f>
        <v>0.6</v>
      </c>
      <c r="Q520" s="8">
        <v>5</v>
      </c>
      <c r="R520" s="12">
        <f>Q520/G520</f>
        <v>0.33333333333333331</v>
      </c>
      <c r="S520" s="8">
        <v>4</v>
      </c>
      <c r="T520" s="8">
        <v>0</v>
      </c>
      <c r="U520" s="8">
        <v>0</v>
      </c>
      <c r="V520" s="8"/>
      <c r="W520" s="8">
        <v>0</v>
      </c>
      <c r="X520" s="8">
        <v>1</v>
      </c>
      <c r="Y520" s="17">
        <f>IF(T520&gt;0,"YES",T520)</f>
        <v>0</v>
      </c>
      <c r="Z520" s="17">
        <f>IF(U520&gt;0,"YES",U520)</f>
        <v>0</v>
      </c>
      <c r="AA520" s="17">
        <f>IF(V520&gt;0,"YES",V520)</f>
        <v>0</v>
      </c>
      <c r="AB520" s="17">
        <f>IF(W520&gt;0,"YES",W520)</f>
        <v>0</v>
      </c>
      <c r="AC520" s="17" t="str">
        <f>IF(X520&gt;0,"YES",X520)</f>
        <v>YES</v>
      </c>
      <c r="AD520" s="8">
        <v>2</v>
      </c>
      <c r="AE520" s="12">
        <f>AD520/G520</f>
        <v>0.13333333333333333</v>
      </c>
      <c r="AF520" s="19">
        <f>IF(G520&gt;=35,1,0)</f>
        <v>0</v>
      </c>
      <c r="AG520" s="19">
        <f>IF(OR(I520&gt;=0.095,H520&gt;=10),1,0)</f>
        <v>0</v>
      </c>
      <c r="AH520" s="19">
        <f>IF(L520&gt;=0.495,1,0)</f>
        <v>0</v>
      </c>
      <c r="AI520" s="19">
        <f>IF(N520&gt;=0.395,1,0)</f>
        <v>0</v>
      </c>
      <c r="AJ520" s="19">
        <f>IF(P520&gt;=0.695,1,0)</f>
        <v>0</v>
      </c>
      <c r="AK520" s="19">
        <f>IF(R520&gt;=0.495,1,0)</f>
        <v>0</v>
      </c>
      <c r="AL520" s="19">
        <f>IF(S520&gt;=3,1,0)</f>
        <v>1</v>
      </c>
      <c r="AM520" s="8">
        <f>IF(OR(Y520="YES",Z520="YES",AA520="YES"),1,0)</f>
        <v>0</v>
      </c>
      <c r="AN520" s="8">
        <f>IF(OR(AB520="YES",AC520="YES"),1,0)</f>
        <v>1</v>
      </c>
      <c r="AO520" s="8">
        <f>IF(AE520&gt;=0.59,1,0)</f>
        <v>0</v>
      </c>
      <c r="AP520" s="8">
        <f>SUM(AF520:AO520)</f>
        <v>2</v>
      </c>
    </row>
    <row r="521" spans="1:43" hidden="1" x14ac:dyDescent="0.25">
      <c r="A521" s="8" t="s">
        <v>2389</v>
      </c>
      <c r="B521" s="8" t="s">
        <v>2397</v>
      </c>
      <c r="C521" s="9" t="s">
        <v>2083</v>
      </c>
      <c r="D521" s="10" t="s">
        <v>1373</v>
      </c>
      <c r="E521" s="8" t="s">
        <v>1374</v>
      </c>
      <c r="F521" s="11">
        <v>18</v>
      </c>
      <c r="G521" s="11">
        <v>13</v>
      </c>
      <c r="H521" s="11">
        <f>G521-F521</f>
        <v>-5</v>
      </c>
      <c r="I521" s="52">
        <f>H521/F521</f>
        <v>-0.27777777777777779</v>
      </c>
      <c r="J521" s="11">
        <v>6</v>
      </c>
      <c r="K521" s="11">
        <v>3</v>
      </c>
      <c r="L521" s="14">
        <f>IFERROR(K521/J521,"0%")</f>
        <v>0.5</v>
      </c>
      <c r="M521" s="8">
        <v>7</v>
      </c>
      <c r="N521" s="12">
        <f>M521/G521</f>
        <v>0.53846153846153844</v>
      </c>
      <c r="O521" s="8">
        <v>10</v>
      </c>
      <c r="P521" s="12">
        <f>O521/G521</f>
        <v>0.76923076923076927</v>
      </c>
      <c r="Q521" s="8">
        <v>4</v>
      </c>
      <c r="R521" s="12">
        <f>Q521/G521</f>
        <v>0.30769230769230771</v>
      </c>
      <c r="S521" s="8">
        <v>1</v>
      </c>
      <c r="T521" s="8">
        <v>0</v>
      </c>
      <c r="U521" s="8">
        <v>0</v>
      </c>
      <c r="V521" s="8"/>
      <c r="W521" s="8">
        <v>1</v>
      </c>
      <c r="X521" s="8">
        <v>1</v>
      </c>
      <c r="Y521" s="17">
        <f>IF(T521&gt;0,"YES",T521)</f>
        <v>0</v>
      </c>
      <c r="Z521" s="17">
        <f>IF(U521&gt;0,"YES",U521)</f>
        <v>0</v>
      </c>
      <c r="AA521" s="17">
        <f>IF(V521&gt;0,"YES",V521)</f>
        <v>0</v>
      </c>
      <c r="AB521" s="17" t="str">
        <f>IF(W521&gt;0,"YES",W521)</f>
        <v>YES</v>
      </c>
      <c r="AC521" s="17" t="str">
        <f>IF(X521&gt;0,"YES",X521)</f>
        <v>YES</v>
      </c>
      <c r="AD521" s="8">
        <v>10</v>
      </c>
      <c r="AE521" s="12">
        <f>AD521/G521</f>
        <v>0.76923076923076927</v>
      </c>
      <c r="AF521" s="19">
        <f>IF(G521&gt;=35,1,0)</f>
        <v>0</v>
      </c>
      <c r="AG521" s="19">
        <f>IF(OR(I521&gt;=0.095,H521&gt;=10),1,0)</f>
        <v>0</v>
      </c>
      <c r="AH521" s="19">
        <f>IF(L521&gt;=0.495,1,0)</f>
        <v>1</v>
      </c>
      <c r="AI521" s="19">
        <f>IF(N521&gt;=0.395,1,0)</f>
        <v>1</v>
      </c>
      <c r="AJ521" s="19">
        <f>IF(P521&gt;=0.695,1,0)</f>
        <v>1</v>
      </c>
      <c r="AK521" s="19">
        <f>IF(R521&gt;=0.495,1,0)</f>
        <v>0</v>
      </c>
      <c r="AL521" s="19">
        <f>IF(S521&gt;=3,1,0)</f>
        <v>0</v>
      </c>
      <c r="AM521" s="8">
        <f>IF(OR(Y521="YES",Z521="YES",AA521="YES"),1,0)</f>
        <v>0</v>
      </c>
      <c r="AN521" s="8">
        <f>IF(OR(AB521="YES",AC521="YES"),1,0)</f>
        <v>1</v>
      </c>
      <c r="AO521" s="8">
        <f>IF(AE521&gt;=0.59,1,0)</f>
        <v>1</v>
      </c>
      <c r="AP521" s="8">
        <f>SUM(AF521:AO521)</f>
        <v>5</v>
      </c>
    </row>
    <row r="522" spans="1:43" hidden="1" x14ac:dyDescent="0.25">
      <c r="A522" s="8" t="s">
        <v>2389</v>
      </c>
      <c r="B522" s="8" t="s">
        <v>2397</v>
      </c>
      <c r="C522" s="9" t="s">
        <v>1989</v>
      </c>
      <c r="D522" s="10" t="s">
        <v>1391</v>
      </c>
      <c r="E522" s="8" t="s">
        <v>1392</v>
      </c>
      <c r="F522" s="11">
        <v>7</v>
      </c>
      <c r="G522" s="11">
        <v>13</v>
      </c>
      <c r="H522" s="11">
        <f>G522-F522</f>
        <v>6</v>
      </c>
      <c r="I522" s="52">
        <f>H522/F522</f>
        <v>0.8571428571428571</v>
      </c>
      <c r="J522" s="11">
        <v>4</v>
      </c>
      <c r="K522" s="11">
        <v>2</v>
      </c>
      <c r="L522" s="14">
        <f>IFERROR(K522/J522,"0%")</f>
        <v>0.5</v>
      </c>
      <c r="M522" s="8">
        <v>2</v>
      </c>
      <c r="N522" s="12">
        <f>M522/G522</f>
        <v>0.15384615384615385</v>
      </c>
      <c r="O522" s="8">
        <v>8</v>
      </c>
      <c r="P522" s="12">
        <f>O522/G522</f>
        <v>0.61538461538461542</v>
      </c>
      <c r="Q522" s="8">
        <v>4</v>
      </c>
      <c r="R522" s="12">
        <f>Q522/G522</f>
        <v>0.30769230769230771</v>
      </c>
      <c r="S522" s="8">
        <v>3</v>
      </c>
      <c r="T522" s="8">
        <v>0</v>
      </c>
      <c r="U522" s="8">
        <v>0</v>
      </c>
      <c r="V522" s="8"/>
      <c r="W522" s="8">
        <v>0</v>
      </c>
      <c r="X522" s="8">
        <v>0</v>
      </c>
      <c r="Y522" s="17">
        <f>IF(T522&gt;0,"YES",T522)</f>
        <v>0</v>
      </c>
      <c r="Z522" s="17">
        <f>IF(U522&gt;0,"YES",U522)</f>
        <v>0</v>
      </c>
      <c r="AA522" s="17">
        <f>IF(V522&gt;0,"YES",V522)</f>
        <v>0</v>
      </c>
      <c r="AB522" s="17">
        <f>IF(W522&gt;0,"YES",W522)</f>
        <v>0</v>
      </c>
      <c r="AC522" s="17">
        <f>IF(X522&gt;0,"YES",X522)</f>
        <v>0</v>
      </c>
      <c r="AD522" s="8">
        <v>6</v>
      </c>
      <c r="AE522" s="12">
        <f>AD522/G522</f>
        <v>0.46153846153846156</v>
      </c>
      <c r="AF522" s="19">
        <f>IF(G522&gt;=35,1,0)</f>
        <v>0</v>
      </c>
      <c r="AG522" s="19">
        <f>IF(OR(I522&gt;=0.095,H522&gt;=10),1,0)</f>
        <v>1</v>
      </c>
      <c r="AH522" s="19">
        <f>IF(L522&gt;=0.495,1,0)</f>
        <v>1</v>
      </c>
      <c r="AI522" s="19">
        <f>IF(N522&gt;=0.395,1,0)</f>
        <v>0</v>
      </c>
      <c r="AJ522" s="19">
        <f>IF(P522&gt;=0.695,1,0)</f>
        <v>0</v>
      </c>
      <c r="AK522" s="19">
        <f>IF(R522&gt;=0.495,1,0)</f>
        <v>0</v>
      </c>
      <c r="AL522" s="19">
        <f>IF(S522&gt;=3,1,0)</f>
        <v>1</v>
      </c>
      <c r="AM522" s="8">
        <f>IF(OR(Y522="YES",Z522="YES",AA522="YES"),1,0)</f>
        <v>0</v>
      </c>
      <c r="AN522" s="8">
        <f>IF(OR(AB522="YES",AC522="YES"),1,0)</f>
        <v>0</v>
      </c>
      <c r="AO522" s="8">
        <f>IF(AE522&gt;=0.59,1,0)</f>
        <v>0</v>
      </c>
      <c r="AP522" s="8">
        <f>SUM(AF522:AO522)</f>
        <v>3</v>
      </c>
    </row>
    <row r="523" spans="1:43" hidden="1" x14ac:dyDescent="0.25">
      <c r="A523" s="8" t="s">
        <v>2389</v>
      </c>
      <c r="B523" s="8" t="s">
        <v>2397</v>
      </c>
      <c r="C523" s="9" t="s">
        <v>2401</v>
      </c>
      <c r="D523" s="10" t="s">
        <v>1402</v>
      </c>
      <c r="E523" s="8" t="s">
        <v>1403</v>
      </c>
      <c r="F523" s="11">
        <v>15</v>
      </c>
      <c r="G523" s="11">
        <v>13</v>
      </c>
      <c r="H523" s="11">
        <f>G523-F523</f>
        <v>-2</v>
      </c>
      <c r="I523" s="52">
        <f>H523/F523</f>
        <v>-0.13333333333333333</v>
      </c>
      <c r="J523" s="11">
        <v>7</v>
      </c>
      <c r="K523" s="11">
        <v>3</v>
      </c>
      <c r="L523" s="14">
        <f>IFERROR(K523/J523,"0%")</f>
        <v>0.42857142857142855</v>
      </c>
      <c r="M523" s="8">
        <v>8</v>
      </c>
      <c r="N523" s="12">
        <f>M523/G523</f>
        <v>0.61538461538461542</v>
      </c>
      <c r="O523" s="8">
        <v>11</v>
      </c>
      <c r="P523" s="12">
        <f>O523/G523</f>
        <v>0.84615384615384615</v>
      </c>
      <c r="Q523" s="8">
        <v>11</v>
      </c>
      <c r="R523" s="12">
        <f>Q523/G523</f>
        <v>0.84615384615384615</v>
      </c>
      <c r="S523" s="8">
        <v>2</v>
      </c>
      <c r="T523" s="8">
        <v>0</v>
      </c>
      <c r="U523" s="8">
        <v>0</v>
      </c>
      <c r="V523" s="8"/>
      <c r="W523" s="8">
        <v>2</v>
      </c>
      <c r="X523" s="8">
        <v>0</v>
      </c>
      <c r="Y523" s="17">
        <f>IF(T523&gt;0,"YES",T523)</f>
        <v>0</v>
      </c>
      <c r="Z523" s="17">
        <f>IF(U523&gt;0,"YES",U523)</f>
        <v>0</v>
      </c>
      <c r="AA523" s="17">
        <f>IF(V523&gt;0,"YES",V523)</f>
        <v>0</v>
      </c>
      <c r="AB523" s="17" t="str">
        <f>IF(W523&gt;0,"YES",W523)</f>
        <v>YES</v>
      </c>
      <c r="AC523" s="17">
        <f>IF(X523&gt;0,"YES",X523)</f>
        <v>0</v>
      </c>
      <c r="AD523" s="8">
        <v>3</v>
      </c>
      <c r="AE523" s="12">
        <f>AD523/G523</f>
        <v>0.23076923076923078</v>
      </c>
      <c r="AF523" s="19">
        <f>IF(G523&gt;=35,1,0)</f>
        <v>0</v>
      </c>
      <c r="AG523" s="19">
        <f>IF(OR(I523&gt;=0.095,H523&gt;=10),1,0)</f>
        <v>0</v>
      </c>
      <c r="AH523" s="19">
        <f>IF(L523&gt;=0.495,1,0)</f>
        <v>0</v>
      </c>
      <c r="AI523" s="19">
        <f>IF(N523&gt;=0.395,1,0)</f>
        <v>1</v>
      </c>
      <c r="AJ523" s="19">
        <f>IF(P523&gt;=0.695,1,0)</f>
        <v>1</v>
      </c>
      <c r="AK523" s="19">
        <f>IF(R523&gt;=0.495,1,0)</f>
        <v>1</v>
      </c>
      <c r="AL523" s="19">
        <f>IF(S523&gt;=3,1,0)</f>
        <v>0</v>
      </c>
      <c r="AM523" s="8">
        <f>IF(OR(Y523="YES",Z523="YES",AA523="YES"),1,0)</f>
        <v>0</v>
      </c>
      <c r="AN523" s="8">
        <f>IF(OR(AB523="YES",AC523="YES"),1,0)</f>
        <v>1</v>
      </c>
      <c r="AO523" s="8">
        <f>IF(AE523&gt;=0.59,1,0)</f>
        <v>0</v>
      </c>
      <c r="AP523" s="8">
        <f>SUM(AF523:AO523)</f>
        <v>4</v>
      </c>
    </row>
    <row r="524" spans="1:43" hidden="1" x14ac:dyDescent="0.25">
      <c r="A524" s="8" t="s">
        <v>2389</v>
      </c>
      <c r="B524" s="8" t="s">
        <v>2397</v>
      </c>
      <c r="C524" s="9" t="s">
        <v>2017</v>
      </c>
      <c r="D524" s="10" t="s">
        <v>1381</v>
      </c>
      <c r="E524" s="8" t="s">
        <v>1382</v>
      </c>
      <c r="F524" s="11">
        <v>9</v>
      </c>
      <c r="G524" s="11">
        <v>10</v>
      </c>
      <c r="H524" s="11">
        <f>G524-F524</f>
        <v>1</v>
      </c>
      <c r="I524" s="52">
        <f>H524/F524</f>
        <v>0.1111111111111111</v>
      </c>
      <c r="J524" s="11">
        <v>4</v>
      </c>
      <c r="K524" s="11">
        <v>1</v>
      </c>
      <c r="L524" s="14">
        <f>IFERROR(K524/J524,"0%")</f>
        <v>0.25</v>
      </c>
      <c r="M524" s="8">
        <v>5</v>
      </c>
      <c r="N524" s="12">
        <f>M524/G524</f>
        <v>0.5</v>
      </c>
      <c r="O524" s="8">
        <v>7</v>
      </c>
      <c r="P524" s="12">
        <f>O524/G524</f>
        <v>0.7</v>
      </c>
      <c r="Q524" s="8">
        <v>4</v>
      </c>
      <c r="R524" s="12">
        <f>Q524/G524</f>
        <v>0.4</v>
      </c>
      <c r="S524" s="8">
        <v>3</v>
      </c>
      <c r="T524" s="8">
        <v>0</v>
      </c>
      <c r="U524" s="8">
        <v>0</v>
      </c>
      <c r="V524" s="8"/>
      <c r="W524" s="8">
        <v>0</v>
      </c>
      <c r="X524" s="8">
        <v>0</v>
      </c>
      <c r="Y524" s="17">
        <f>IF(T524&gt;0,"YES",T524)</f>
        <v>0</v>
      </c>
      <c r="Z524" s="17">
        <f>IF(U524&gt;0,"YES",U524)</f>
        <v>0</v>
      </c>
      <c r="AA524" s="17">
        <f>IF(V524&gt;0,"YES",V524)</f>
        <v>0</v>
      </c>
      <c r="AB524" s="17">
        <f>IF(W524&gt;0,"YES",W524)</f>
        <v>0</v>
      </c>
      <c r="AC524" s="17">
        <f>IF(X524&gt;0,"YES",X524)</f>
        <v>0</v>
      </c>
      <c r="AD524" s="8">
        <v>6</v>
      </c>
      <c r="AE524" s="12">
        <f>AD524/G524</f>
        <v>0.6</v>
      </c>
      <c r="AF524" s="19">
        <f>IF(G524&gt;=35,1,0)</f>
        <v>0</v>
      </c>
      <c r="AG524" s="19">
        <f>IF(OR(I524&gt;=0.095,H524&gt;=10),1,0)</f>
        <v>1</v>
      </c>
      <c r="AH524" s="19">
        <f>IF(L524&gt;=0.495,1,0)</f>
        <v>0</v>
      </c>
      <c r="AI524" s="19">
        <f>IF(N524&gt;=0.395,1,0)</f>
        <v>1</v>
      </c>
      <c r="AJ524" s="19">
        <f>IF(P524&gt;=0.695,1,0)</f>
        <v>1</v>
      </c>
      <c r="AK524" s="19">
        <f>IF(R524&gt;=0.495,1,0)</f>
        <v>0</v>
      </c>
      <c r="AL524" s="19">
        <f>IF(S524&gt;=3,1,0)</f>
        <v>1</v>
      </c>
      <c r="AM524" s="8">
        <f>IF(OR(Y524="YES",Z524="YES",AA524="YES"),1,0)</f>
        <v>0</v>
      </c>
      <c r="AN524" s="8">
        <f>IF(OR(AB524="YES",AC524="YES"),1,0)</f>
        <v>0</v>
      </c>
      <c r="AO524" s="8">
        <f>IF(AE524&gt;=0.59,1,0)</f>
        <v>1</v>
      </c>
      <c r="AP524" s="8">
        <f>SUM(AF524:AO524)</f>
        <v>5</v>
      </c>
    </row>
    <row r="525" spans="1:43" hidden="1" x14ac:dyDescent="0.25">
      <c r="A525" s="8" t="s">
        <v>2389</v>
      </c>
      <c r="B525" s="8" t="s">
        <v>2397</v>
      </c>
      <c r="C525" s="9" t="s">
        <v>1988</v>
      </c>
      <c r="D525" s="10" t="s">
        <v>1389</v>
      </c>
      <c r="E525" s="8" t="s">
        <v>1390</v>
      </c>
      <c r="F525" s="11">
        <v>9</v>
      </c>
      <c r="G525" s="11">
        <v>10</v>
      </c>
      <c r="H525" s="11">
        <f>G525-F525</f>
        <v>1</v>
      </c>
      <c r="I525" s="52">
        <f>H525/F525</f>
        <v>0.1111111111111111</v>
      </c>
      <c r="J525" s="11">
        <v>5</v>
      </c>
      <c r="K525" s="11">
        <v>2</v>
      </c>
      <c r="L525" s="14">
        <f>IFERROR(K525/J525,"0%")</f>
        <v>0.4</v>
      </c>
      <c r="M525" s="8">
        <v>1</v>
      </c>
      <c r="N525" s="12">
        <f>M525/G525</f>
        <v>0.1</v>
      </c>
      <c r="O525" s="8">
        <v>8</v>
      </c>
      <c r="P525" s="12">
        <f>O525/G525</f>
        <v>0.8</v>
      </c>
      <c r="Q525" s="8">
        <v>3</v>
      </c>
      <c r="R525" s="12">
        <f>Q525/G525</f>
        <v>0.3</v>
      </c>
      <c r="S525" s="8">
        <v>2</v>
      </c>
      <c r="T525" s="8">
        <v>0</v>
      </c>
      <c r="U525" s="8">
        <v>0</v>
      </c>
      <c r="V525" s="8"/>
      <c r="W525" s="8">
        <v>0</v>
      </c>
      <c r="X525" s="8">
        <v>0</v>
      </c>
      <c r="Y525" s="17">
        <f>IF(T525&gt;0,"YES",T525)</f>
        <v>0</v>
      </c>
      <c r="Z525" s="17">
        <f>IF(U525&gt;0,"YES",U525)</f>
        <v>0</v>
      </c>
      <c r="AA525" s="17">
        <f>IF(V525&gt;0,"YES",V525)</f>
        <v>0</v>
      </c>
      <c r="AB525" s="17">
        <f>IF(W525&gt;0,"YES",W525)</f>
        <v>0</v>
      </c>
      <c r="AC525" s="17">
        <f>IF(X525&gt;0,"YES",X525)</f>
        <v>0</v>
      </c>
      <c r="AD525" s="8">
        <v>1</v>
      </c>
      <c r="AE525" s="12">
        <f>AD525/G525</f>
        <v>0.1</v>
      </c>
      <c r="AF525" s="19">
        <f>IF(G525&gt;=35,1,0)</f>
        <v>0</v>
      </c>
      <c r="AG525" s="19">
        <f>IF(OR(I525&gt;=0.095,H525&gt;=10),1,0)</f>
        <v>1</v>
      </c>
      <c r="AH525" s="19">
        <f>IF(L525&gt;=0.495,1,0)</f>
        <v>0</v>
      </c>
      <c r="AI525" s="19">
        <f>IF(N525&gt;=0.395,1,0)</f>
        <v>0</v>
      </c>
      <c r="AJ525" s="19">
        <f>IF(P525&gt;=0.695,1,0)</f>
        <v>1</v>
      </c>
      <c r="AK525" s="19">
        <f>IF(R525&gt;=0.495,1,0)</f>
        <v>0</v>
      </c>
      <c r="AL525" s="19">
        <f>IF(S525&gt;=3,1,0)</f>
        <v>0</v>
      </c>
      <c r="AM525" s="8">
        <f>IF(OR(Y525="YES",Z525="YES",AA525="YES"),1,0)</f>
        <v>0</v>
      </c>
      <c r="AN525" s="8">
        <f>IF(OR(AB525="YES",AC525="YES"),1,0)</f>
        <v>0</v>
      </c>
      <c r="AO525" s="8">
        <f>IF(AE525&gt;=0.59,1,0)</f>
        <v>0</v>
      </c>
      <c r="AP525" s="8">
        <f>SUM(AF525:AO525)</f>
        <v>2</v>
      </c>
    </row>
    <row r="526" spans="1:43" hidden="1" x14ac:dyDescent="0.25">
      <c r="A526" s="8" t="s">
        <v>2274</v>
      </c>
      <c r="B526" s="8" t="s">
        <v>2318</v>
      </c>
      <c r="C526" s="9" t="s">
        <v>2174</v>
      </c>
      <c r="D526" s="10" t="s">
        <v>1216</v>
      </c>
      <c r="E526" s="8" t="s">
        <v>1217</v>
      </c>
      <c r="F526" s="11">
        <v>37</v>
      </c>
      <c r="G526" s="11">
        <v>31</v>
      </c>
      <c r="H526" s="11">
        <f>G526-F526</f>
        <v>-6</v>
      </c>
      <c r="I526" s="52">
        <f>H526/F526</f>
        <v>-0.16216216216216217</v>
      </c>
      <c r="J526" s="11">
        <v>15</v>
      </c>
      <c r="K526" s="11">
        <v>5</v>
      </c>
      <c r="L526" s="14">
        <f>IFERROR(K526/J526,"0%")</f>
        <v>0.33333333333333331</v>
      </c>
      <c r="M526" s="8">
        <v>11</v>
      </c>
      <c r="N526" s="12">
        <f>M526/G526</f>
        <v>0.35483870967741937</v>
      </c>
      <c r="O526" s="8">
        <v>22</v>
      </c>
      <c r="P526" s="12">
        <f>O526/G526</f>
        <v>0.70967741935483875</v>
      </c>
      <c r="Q526" s="8">
        <v>14</v>
      </c>
      <c r="R526" s="12">
        <f>Q526/G526</f>
        <v>0.45161290322580644</v>
      </c>
      <c r="S526" s="8">
        <v>10</v>
      </c>
      <c r="T526" s="8">
        <v>0</v>
      </c>
      <c r="U526" s="8">
        <v>0</v>
      </c>
      <c r="V526" s="8"/>
      <c r="W526" s="8">
        <v>0</v>
      </c>
      <c r="X526" s="8">
        <v>0</v>
      </c>
      <c r="Y526" s="17">
        <f>IF(T526&gt;0,"YES",T526)</f>
        <v>0</v>
      </c>
      <c r="Z526" s="17">
        <f>IF(U526&gt;0,"YES",U526)</f>
        <v>0</v>
      </c>
      <c r="AA526" s="17">
        <f>IF(V526&gt;0,"YES",V526)</f>
        <v>0</v>
      </c>
      <c r="AB526" s="17">
        <f>IF(W526&gt;0,"YES",W526)</f>
        <v>0</v>
      </c>
      <c r="AC526" s="17">
        <f>IF(X526&gt;0,"YES",X526)</f>
        <v>0</v>
      </c>
      <c r="AD526" s="8">
        <v>16</v>
      </c>
      <c r="AE526" s="12">
        <f>AD526/G526</f>
        <v>0.5161290322580645</v>
      </c>
      <c r="AF526" s="19">
        <f>IF(G526&gt;=35,1,0)</f>
        <v>0</v>
      </c>
      <c r="AG526" s="19">
        <f>IF(OR(I526&gt;=0.095,H526&gt;=10),1,0)</f>
        <v>0</v>
      </c>
      <c r="AH526" s="19">
        <f>IF(L526&gt;=0.495,1,0)</f>
        <v>0</v>
      </c>
      <c r="AI526" s="19">
        <f>IF(N526&gt;=0.395,1,0)</f>
        <v>0</v>
      </c>
      <c r="AJ526" s="19">
        <f>IF(P526&gt;=0.695,1,0)</f>
        <v>1</v>
      </c>
      <c r="AK526" s="19">
        <f>IF(R526&gt;=0.495,1,0)</f>
        <v>0</v>
      </c>
      <c r="AL526" s="19">
        <f>IF(S526&gt;=3,1,0)</f>
        <v>1</v>
      </c>
      <c r="AM526" s="8">
        <f>IF(OR(Y526="YES",Z526="YES",AA526="YES"),1,0)</f>
        <v>0</v>
      </c>
      <c r="AN526" s="8">
        <f>IF(OR(AB526="YES",AC526="YES"),1,0)</f>
        <v>0</v>
      </c>
      <c r="AO526" s="8">
        <f>IF(AE526&gt;=0.59,1,0)</f>
        <v>0</v>
      </c>
      <c r="AP526" s="8">
        <f>SUM(AF526:AO526)</f>
        <v>2</v>
      </c>
    </row>
    <row r="527" spans="1:43" x14ac:dyDescent="0.25">
      <c r="A527" s="8" t="s">
        <v>2274</v>
      </c>
      <c r="B527" s="8" t="s">
        <v>2318</v>
      </c>
      <c r="C527" s="9" t="s">
        <v>2276</v>
      </c>
      <c r="D527" s="10" t="s">
        <v>1197</v>
      </c>
      <c r="E527" s="8" t="s">
        <v>1606</v>
      </c>
      <c r="F527" s="11">
        <v>15</v>
      </c>
      <c r="G527" s="11">
        <v>15</v>
      </c>
      <c r="H527" s="11">
        <f>G527-F527</f>
        <v>0</v>
      </c>
      <c r="I527" s="52">
        <f>H527/F527</f>
        <v>0</v>
      </c>
      <c r="J527" s="11">
        <v>6</v>
      </c>
      <c r="K527" s="11">
        <v>5</v>
      </c>
      <c r="L527" s="14">
        <f>IFERROR(K527/J527,"0%")</f>
        <v>0.83333333333333337</v>
      </c>
      <c r="M527" s="8">
        <v>8</v>
      </c>
      <c r="N527" s="12">
        <f>M527/G527</f>
        <v>0.53333333333333333</v>
      </c>
      <c r="O527" s="8">
        <v>14</v>
      </c>
      <c r="P527" s="12">
        <f>O527/G527</f>
        <v>0.93333333333333335</v>
      </c>
      <c r="Q527" s="8">
        <v>11</v>
      </c>
      <c r="R527" s="12">
        <f>Q527/G527</f>
        <v>0.73333333333333328</v>
      </c>
      <c r="S527" s="8">
        <v>4</v>
      </c>
      <c r="T527" s="8">
        <v>0</v>
      </c>
      <c r="U527" s="8">
        <v>0</v>
      </c>
      <c r="V527" s="8"/>
      <c r="W527" s="8">
        <v>1</v>
      </c>
      <c r="X527" s="8">
        <v>0</v>
      </c>
      <c r="Y527" s="17">
        <f>IF(T527&gt;0,"YES",T527)</f>
        <v>0</v>
      </c>
      <c r="Z527" s="17">
        <f>IF(U527&gt;0,"YES",U527)</f>
        <v>0</v>
      </c>
      <c r="AA527" s="17">
        <f>IF(V527&gt;0,"YES",V527)</f>
        <v>0</v>
      </c>
      <c r="AB527" s="17" t="str">
        <f>IF(W527&gt;0,"YES",W527)</f>
        <v>YES</v>
      </c>
      <c r="AC527" s="17">
        <f>IF(X527&gt;0,"YES",X527)</f>
        <v>0</v>
      </c>
      <c r="AD527" s="8">
        <v>11</v>
      </c>
      <c r="AE527" s="12">
        <f>AD527/G527</f>
        <v>0.73333333333333328</v>
      </c>
      <c r="AF527" s="19">
        <f>IF(G527&gt;=35,1,0)</f>
        <v>0</v>
      </c>
      <c r="AG527" s="19">
        <f>IF(OR(I527&gt;=0.095,H527&gt;=10),1,0)</f>
        <v>0</v>
      </c>
      <c r="AH527" s="19">
        <f>IF(L527&gt;=0.495,1,0)</f>
        <v>1</v>
      </c>
      <c r="AI527" s="19">
        <f>IF(N527&gt;=0.395,1,0)</f>
        <v>1</v>
      </c>
      <c r="AJ527" s="19">
        <f>IF(P527&gt;=0.695,1,0)</f>
        <v>1</v>
      </c>
      <c r="AK527" s="19">
        <f>IF(R527&gt;=0.495,1,0)</f>
        <v>1</v>
      </c>
      <c r="AL527" s="19">
        <f>IF(S527&gt;=3,1,0)</f>
        <v>1</v>
      </c>
      <c r="AM527" s="8">
        <f>IF(OR(Y527="YES",Z527="YES",AA527="YES"),1,0)</f>
        <v>0</v>
      </c>
      <c r="AN527" s="8">
        <f>IF(OR(AB527="YES",AC527="YES"),1,0)</f>
        <v>1</v>
      </c>
      <c r="AO527" s="8">
        <f>IF(AE527&gt;=0.59,1,0)</f>
        <v>1</v>
      </c>
      <c r="AP527" s="8">
        <f>SUM(AF527:AO527)</f>
        <v>7</v>
      </c>
    </row>
    <row r="528" spans="1:43" x14ac:dyDescent="0.25">
      <c r="A528" s="8" t="s">
        <v>2274</v>
      </c>
      <c r="B528" s="8" t="s">
        <v>2318</v>
      </c>
      <c r="C528" s="9" t="s">
        <v>2211</v>
      </c>
      <c r="D528" s="10" t="s">
        <v>1204</v>
      </c>
      <c r="E528" s="8" t="s">
        <v>1205</v>
      </c>
      <c r="F528" s="11">
        <v>41</v>
      </c>
      <c r="G528" s="11">
        <v>26</v>
      </c>
      <c r="H528" s="11">
        <f>G528-F528</f>
        <v>-15</v>
      </c>
      <c r="I528" s="52">
        <f>H528/F528</f>
        <v>-0.36585365853658536</v>
      </c>
      <c r="J528" s="11">
        <v>19</v>
      </c>
      <c r="K528" s="11">
        <v>11</v>
      </c>
      <c r="L528" s="14">
        <f>IFERROR(K528/J528,"0%")</f>
        <v>0.57894736842105265</v>
      </c>
      <c r="M528" s="8">
        <v>10</v>
      </c>
      <c r="N528" s="12">
        <f>M528/G528</f>
        <v>0.38461538461538464</v>
      </c>
      <c r="O528" s="8">
        <v>18</v>
      </c>
      <c r="P528" s="48">
        <f>O528/G528</f>
        <v>0.69230769230769229</v>
      </c>
      <c r="Q528" s="8">
        <v>15</v>
      </c>
      <c r="R528" s="12">
        <f>Q528/G528</f>
        <v>0.57692307692307687</v>
      </c>
      <c r="S528" s="8">
        <v>12</v>
      </c>
      <c r="T528" s="8">
        <v>0</v>
      </c>
      <c r="U528" s="8">
        <v>1</v>
      </c>
      <c r="V528" s="8"/>
      <c r="W528" s="8">
        <v>0</v>
      </c>
      <c r="X528" s="8">
        <v>0</v>
      </c>
      <c r="Y528" s="17">
        <f>IF(T528&gt;0,"YES",T528)</f>
        <v>0</v>
      </c>
      <c r="Z528" s="17" t="str">
        <f>IF(U528&gt;0,"YES",U528)</f>
        <v>YES</v>
      </c>
      <c r="AA528" s="17">
        <f>IF(V528&gt;0,"YES",V528)</f>
        <v>0</v>
      </c>
      <c r="AB528" s="17">
        <f>IF(W528&gt;0,"YES",W528)</f>
        <v>0</v>
      </c>
      <c r="AC528" s="17">
        <f>IF(X528&gt;0,"YES",X528)</f>
        <v>0</v>
      </c>
      <c r="AD528" s="8">
        <v>18</v>
      </c>
      <c r="AE528" s="12">
        <f>AD528/G528</f>
        <v>0.69230769230769229</v>
      </c>
      <c r="AF528" s="19">
        <f>IF(G528&gt;=35,1,0)</f>
        <v>0</v>
      </c>
      <c r="AG528" s="19">
        <f>IF(OR(I528&gt;=0.095,H528&gt;=10),1,0)</f>
        <v>0</v>
      </c>
      <c r="AH528" s="19">
        <f>IF(L528&gt;=0.495,1,0)</f>
        <v>1</v>
      </c>
      <c r="AI528" s="19">
        <f>IF(N528&gt;=0.395,1,0)</f>
        <v>0</v>
      </c>
      <c r="AJ528" s="19">
        <f>IF(P528&gt;=0.69,1,0)</f>
        <v>1</v>
      </c>
      <c r="AK528" s="19">
        <f>IF(R528&gt;=0.495,1,0)</f>
        <v>1</v>
      </c>
      <c r="AL528" s="19">
        <f>IF(S528&gt;=3,1,0)</f>
        <v>1</v>
      </c>
      <c r="AM528" s="8">
        <f>IF(OR(Y528="YES",Z528="YES",AA528="YES"),1,0)</f>
        <v>1</v>
      </c>
      <c r="AN528" s="8">
        <f>IF(OR(AB528="YES",AC528="YES"),1,0)</f>
        <v>0</v>
      </c>
      <c r="AO528" s="8">
        <f>IF(AE528&gt;=0.59,1,0)</f>
        <v>1</v>
      </c>
      <c r="AP528" s="8">
        <f>SUM(AF528:AO528)</f>
        <v>6</v>
      </c>
    </row>
    <row r="529" spans="1:42" x14ac:dyDescent="0.25">
      <c r="A529" s="8" t="s">
        <v>2274</v>
      </c>
      <c r="B529" s="8" t="s">
        <v>2318</v>
      </c>
      <c r="C529" s="9" t="s">
        <v>2112</v>
      </c>
      <c r="D529" s="10" t="s">
        <v>1206</v>
      </c>
      <c r="E529" s="8" t="s">
        <v>1207</v>
      </c>
      <c r="F529" s="11">
        <v>40</v>
      </c>
      <c r="G529" s="11">
        <v>50</v>
      </c>
      <c r="H529" s="11">
        <f>G529-F529</f>
        <v>10</v>
      </c>
      <c r="I529" s="52">
        <f>H529/F529</f>
        <v>0.25</v>
      </c>
      <c r="J529" s="11">
        <v>22</v>
      </c>
      <c r="K529" s="11">
        <v>9</v>
      </c>
      <c r="L529" s="14">
        <f>IFERROR(K529/J529,"0%")</f>
        <v>0.40909090909090912</v>
      </c>
      <c r="M529" s="8">
        <v>17</v>
      </c>
      <c r="N529" s="12">
        <f>M529/G529</f>
        <v>0.34</v>
      </c>
      <c r="O529" s="8">
        <v>39</v>
      </c>
      <c r="P529" s="12">
        <f>O529/G529</f>
        <v>0.78</v>
      </c>
      <c r="Q529" s="8">
        <v>20</v>
      </c>
      <c r="R529" s="12">
        <f>Q529/G529</f>
        <v>0.4</v>
      </c>
      <c r="S529" s="8">
        <v>6</v>
      </c>
      <c r="T529" s="8">
        <v>0</v>
      </c>
      <c r="U529" s="8">
        <v>1</v>
      </c>
      <c r="V529" s="8"/>
      <c r="W529" s="8">
        <v>0</v>
      </c>
      <c r="X529" s="8">
        <v>3</v>
      </c>
      <c r="Y529" s="17">
        <f>IF(T529&gt;0,"YES",T529)</f>
        <v>0</v>
      </c>
      <c r="Z529" s="17" t="str">
        <f>IF(U529&gt;0,"YES",U529)</f>
        <v>YES</v>
      </c>
      <c r="AA529" s="17">
        <f>IF(V529&gt;0,"YES",V529)</f>
        <v>0</v>
      </c>
      <c r="AB529" s="17">
        <f>IF(W529&gt;0,"YES",W529)</f>
        <v>0</v>
      </c>
      <c r="AC529" s="17" t="str">
        <f>IF(X529&gt;0,"YES",X529)</f>
        <v>YES</v>
      </c>
      <c r="AD529" s="8">
        <v>30</v>
      </c>
      <c r="AE529" s="12">
        <f>AD529/G529</f>
        <v>0.6</v>
      </c>
      <c r="AF529" s="19">
        <f>IF(G529&gt;=35,1,0)</f>
        <v>1</v>
      </c>
      <c r="AG529" s="19">
        <f>IF(OR(I529&gt;=0.095,H529&gt;=10),1,0)</f>
        <v>1</v>
      </c>
      <c r="AH529" s="19">
        <f>IF(L529&gt;=0.495,1,0)</f>
        <v>0</v>
      </c>
      <c r="AI529" s="19">
        <f>IF(N529&gt;=0.395,1,0)</f>
        <v>0</v>
      </c>
      <c r="AJ529" s="19">
        <f>IF(P529&gt;=0.695,1,0)</f>
        <v>1</v>
      </c>
      <c r="AK529" s="19">
        <f>IF(R529&gt;=0.495,1,0)</f>
        <v>0</v>
      </c>
      <c r="AL529" s="19">
        <f>IF(S529&gt;=3,1,0)</f>
        <v>1</v>
      </c>
      <c r="AM529" s="8">
        <f>IF(OR(Y529="YES",Z529="YES",AA529="YES"),1,0)</f>
        <v>1</v>
      </c>
      <c r="AN529" s="8">
        <f>IF(OR(AB529="YES",AC529="YES"),1,0)</f>
        <v>1</v>
      </c>
      <c r="AO529" s="8">
        <f>IF(AE529&gt;=0.59,1,0)</f>
        <v>1</v>
      </c>
      <c r="AP529" s="8">
        <f>SUM(AF529:AO529)</f>
        <v>7</v>
      </c>
    </row>
    <row r="530" spans="1:42" x14ac:dyDescent="0.25">
      <c r="A530" s="8" t="s">
        <v>2274</v>
      </c>
      <c r="B530" s="8" t="s">
        <v>2318</v>
      </c>
      <c r="C530" s="9" t="s">
        <v>2192</v>
      </c>
      <c r="D530" s="10" t="s">
        <v>1214</v>
      </c>
      <c r="E530" s="8" t="s">
        <v>1215</v>
      </c>
      <c r="F530" s="11">
        <v>50</v>
      </c>
      <c r="G530" s="11">
        <v>68</v>
      </c>
      <c r="H530" s="11">
        <f>G530-F530</f>
        <v>18</v>
      </c>
      <c r="I530" s="52">
        <f>H530/F530</f>
        <v>0.36</v>
      </c>
      <c r="J530" s="11">
        <v>25</v>
      </c>
      <c r="K530" s="11">
        <v>14</v>
      </c>
      <c r="L530" s="14">
        <f>IFERROR(K530/J530,"0%")</f>
        <v>0.56000000000000005</v>
      </c>
      <c r="M530" s="8">
        <v>18</v>
      </c>
      <c r="N530" s="12">
        <f>M530/G530</f>
        <v>0.26470588235294118</v>
      </c>
      <c r="O530" s="8">
        <v>61</v>
      </c>
      <c r="P530" s="12">
        <f>O530/G530</f>
        <v>0.8970588235294118</v>
      </c>
      <c r="Q530" s="8">
        <v>37</v>
      </c>
      <c r="R530" s="12">
        <f>Q530/G530</f>
        <v>0.54411764705882348</v>
      </c>
      <c r="S530" s="8">
        <v>4</v>
      </c>
      <c r="T530" s="8">
        <v>1</v>
      </c>
      <c r="U530" s="8">
        <v>0</v>
      </c>
      <c r="V530" s="8">
        <v>1</v>
      </c>
      <c r="W530" s="8">
        <v>1</v>
      </c>
      <c r="X530" s="8">
        <v>0</v>
      </c>
      <c r="Y530" s="17" t="str">
        <f>IF(T530&gt;0,"YES",T530)</f>
        <v>YES</v>
      </c>
      <c r="Z530" s="17">
        <f>IF(U530&gt;0,"YES",U530)</f>
        <v>0</v>
      </c>
      <c r="AA530" s="17" t="str">
        <f>IF(V530&gt;0,"YES",V530)</f>
        <v>YES</v>
      </c>
      <c r="AB530" s="17" t="str">
        <f>IF(W530&gt;0,"YES",W530)</f>
        <v>YES</v>
      </c>
      <c r="AC530" s="17">
        <f>IF(X530&gt;0,"YES",X530)</f>
        <v>0</v>
      </c>
      <c r="AD530" s="8">
        <v>26</v>
      </c>
      <c r="AE530" s="12">
        <f>AD530/G530</f>
        <v>0.38235294117647056</v>
      </c>
      <c r="AF530" s="19">
        <f>IF(G530&gt;=35,1,0)</f>
        <v>1</v>
      </c>
      <c r="AG530" s="19">
        <f>IF(OR(I530&gt;=0.095,H530&gt;=10),1,0)</f>
        <v>1</v>
      </c>
      <c r="AH530" s="19">
        <f>IF(L530&gt;=0.495,1,0)</f>
        <v>1</v>
      </c>
      <c r="AI530" s="19">
        <f>IF(N530&gt;=0.395,1,0)</f>
        <v>0</v>
      </c>
      <c r="AJ530" s="19">
        <f>IF(P530&gt;=0.695,1,0)</f>
        <v>1</v>
      </c>
      <c r="AK530" s="19">
        <f>IF(R530&gt;=0.495,1,0)</f>
        <v>1</v>
      </c>
      <c r="AL530" s="19">
        <f>IF(S530&gt;=3,1,0)</f>
        <v>1</v>
      </c>
      <c r="AM530" s="8">
        <f>IF(OR(Y530="YES",Z530="YES",AA530="YES"),1,0)</f>
        <v>1</v>
      </c>
      <c r="AN530" s="8">
        <f>IF(OR(AB530="YES",AC530="YES"),1,0)</f>
        <v>1</v>
      </c>
      <c r="AO530" s="8">
        <f>IF(AE530&gt;=0.59,1,0)</f>
        <v>0</v>
      </c>
      <c r="AP530" s="8">
        <f>SUM(AF530:AO530)</f>
        <v>8</v>
      </c>
    </row>
    <row r="531" spans="1:42" hidden="1" x14ac:dyDescent="0.25">
      <c r="A531" s="8" t="s">
        <v>2274</v>
      </c>
      <c r="B531" s="8" t="s">
        <v>2318</v>
      </c>
      <c r="C531" s="9" t="s">
        <v>2009</v>
      </c>
      <c r="D531" s="10" t="s">
        <v>1220</v>
      </c>
      <c r="E531" s="8" t="s">
        <v>1607</v>
      </c>
      <c r="F531" s="11">
        <v>31</v>
      </c>
      <c r="G531" s="11">
        <v>25</v>
      </c>
      <c r="H531" s="11">
        <f>G531-F531</f>
        <v>-6</v>
      </c>
      <c r="I531" s="52">
        <f>H531/F531</f>
        <v>-0.19354838709677419</v>
      </c>
      <c r="J531" s="11">
        <v>6</v>
      </c>
      <c r="K531" s="11">
        <v>3</v>
      </c>
      <c r="L531" s="14">
        <f>IFERROR(K531/J531,"0%")</f>
        <v>0.5</v>
      </c>
      <c r="M531" s="8">
        <v>9</v>
      </c>
      <c r="N531" s="12">
        <f>M531/G531</f>
        <v>0.36</v>
      </c>
      <c r="O531" s="8">
        <v>15</v>
      </c>
      <c r="P531" s="12">
        <f>O531/G531</f>
        <v>0.6</v>
      </c>
      <c r="Q531" s="8">
        <v>13</v>
      </c>
      <c r="R531" s="12">
        <f>Q531/G531</f>
        <v>0.52</v>
      </c>
      <c r="S531" s="8">
        <v>4</v>
      </c>
      <c r="T531" s="8">
        <v>0</v>
      </c>
      <c r="U531" s="8">
        <v>1</v>
      </c>
      <c r="V531" s="8"/>
      <c r="W531" s="8">
        <v>0</v>
      </c>
      <c r="X531" s="8">
        <v>0</v>
      </c>
      <c r="Y531" s="17">
        <f>IF(T531&gt;0,"YES",T531)</f>
        <v>0</v>
      </c>
      <c r="Z531" s="17" t="str">
        <f>IF(U531&gt;0,"YES",U531)</f>
        <v>YES</v>
      </c>
      <c r="AA531" s="17">
        <f>IF(V531&gt;0,"YES",V531)</f>
        <v>0</v>
      </c>
      <c r="AB531" s="17">
        <f>IF(W531&gt;0,"YES",W531)</f>
        <v>0</v>
      </c>
      <c r="AC531" s="17">
        <f>IF(X531&gt;0,"YES",X531)</f>
        <v>0</v>
      </c>
      <c r="AD531" s="8">
        <v>21</v>
      </c>
      <c r="AE531" s="12">
        <f>AD531/G531</f>
        <v>0.84</v>
      </c>
      <c r="AF531" s="19">
        <f>IF(G531&gt;=35,1,0)</f>
        <v>0</v>
      </c>
      <c r="AG531" s="19">
        <f>IF(OR(I531&gt;=0.095,H531&gt;=10),1,0)</f>
        <v>0</v>
      </c>
      <c r="AH531" s="19">
        <f>IF(L531&gt;=0.495,1,0)</f>
        <v>1</v>
      </c>
      <c r="AI531" s="19">
        <f>IF(N531&gt;=0.395,1,0)</f>
        <v>0</v>
      </c>
      <c r="AJ531" s="19">
        <f>IF(P531&gt;=0.695,1,0)</f>
        <v>0</v>
      </c>
      <c r="AK531" s="19">
        <f>IF(R531&gt;=0.495,1,0)</f>
        <v>1</v>
      </c>
      <c r="AL531" s="19">
        <f>IF(S531&gt;=3,1,0)</f>
        <v>1</v>
      </c>
      <c r="AM531" s="8">
        <f>IF(OR(Y531="YES",Z531="YES",AA531="YES"),1,0)</f>
        <v>1</v>
      </c>
      <c r="AN531" s="8">
        <f>IF(OR(AB531="YES",AC531="YES"),1,0)</f>
        <v>0</v>
      </c>
      <c r="AO531" s="8">
        <f>IF(AE531&gt;=0.59,1,0)</f>
        <v>1</v>
      </c>
      <c r="AP531" s="8">
        <f>SUM(AF531:AO531)</f>
        <v>5</v>
      </c>
    </row>
    <row r="532" spans="1:42" hidden="1" x14ac:dyDescent="0.25">
      <c r="A532" s="8" t="s">
        <v>2274</v>
      </c>
      <c r="B532" s="8" t="s">
        <v>2318</v>
      </c>
      <c r="C532" s="9" t="s">
        <v>2183</v>
      </c>
      <c r="D532" s="10" t="s">
        <v>1198</v>
      </c>
      <c r="E532" s="8" t="s">
        <v>1199</v>
      </c>
      <c r="F532" s="11">
        <v>18</v>
      </c>
      <c r="G532" s="11">
        <v>18</v>
      </c>
      <c r="H532" s="11">
        <f>G532-F532</f>
        <v>0</v>
      </c>
      <c r="I532" s="54">
        <f>H532/F532</f>
        <v>0</v>
      </c>
      <c r="J532" s="11">
        <v>6</v>
      </c>
      <c r="K532" s="11">
        <v>2</v>
      </c>
      <c r="L532" s="14">
        <f>IFERROR(K532/J532,"0%")</f>
        <v>0.33333333333333331</v>
      </c>
      <c r="M532" s="8">
        <v>4</v>
      </c>
      <c r="N532" s="12">
        <f>M532/G532</f>
        <v>0.22222222222222221</v>
      </c>
      <c r="O532" s="8">
        <v>6</v>
      </c>
      <c r="P532" s="12">
        <f>O532/G532</f>
        <v>0.33333333333333331</v>
      </c>
      <c r="Q532" s="8">
        <v>6</v>
      </c>
      <c r="R532" s="12">
        <f>Q532/G532</f>
        <v>0.33333333333333331</v>
      </c>
      <c r="S532" s="8">
        <v>6</v>
      </c>
      <c r="T532" s="8">
        <v>0</v>
      </c>
      <c r="U532" s="8">
        <v>0</v>
      </c>
      <c r="V532" s="8"/>
      <c r="W532" s="8">
        <v>0</v>
      </c>
      <c r="X532" s="8">
        <v>0</v>
      </c>
      <c r="Y532" s="17">
        <f>IF(T532&gt;0,"YES",T532)</f>
        <v>0</v>
      </c>
      <c r="Z532" s="17">
        <f>IF(U532&gt;0,"YES",U532)</f>
        <v>0</v>
      </c>
      <c r="AA532" s="17">
        <f>IF(V532&gt;0,"YES",V532)</f>
        <v>0</v>
      </c>
      <c r="AB532" s="17">
        <f>IF(W532&gt;0,"YES",W532)</f>
        <v>0</v>
      </c>
      <c r="AC532" s="17">
        <f>IF(X532&gt;0,"YES",X532)</f>
        <v>0</v>
      </c>
      <c r="AD532" s="8">
        <v>8</v>
      </c>
      <c r="AE532" s="12">
        <f>AD532/G532</f>
        <v>0.44444444444444442</v>
      </c>
      <c r="AF532" s="19">
        <f>IF(G532&gt;=35,1,0)</f>
        <v>0</v>
      </c>
      <c r="AG532" s="19">
        <f>IF(OR(I532&gt;=0.095,H532&gt;=10),1,0)</f>
        <v>0</v>
      </c>
      <c r="AH532" s="19">
        <f>IF(L532&gt;=0.495,1,0)</f>
        <v>0</v>
      </c>
      <c r="AI532" s="19">
        <f>IF(N532&gt;=0.395,1,0)</f>
        <v>0</v>
      </c>
      <c r="AJ532" s="19">
        <f>IF(P532&gt;=0.695,1,0)</f>
        <v>0</v>
      </c>
      <c r="AK532" s="19">
        <f>IF(R532&gt;=0.495,1,0)</f>
        <v>0</v>
      </c>
      <c r="AL532" s="19">
        <f>IF(S532&gt;=3,1,0)</f>
        <v>1</v>
      </c>
      <c r="AM532" s="8">
        <f>IF(OR(Y532="YES",Z532="YES",AA532="YES"),1,0)</f>
        <v>0</v>
      </c>
      <c r="AN532" s="8">
        <f>IF(OR(AB532="YES",AC532="YES"),1,0)</f>
        <v>0</v>
      </c>
      <c r="AO532" s="8">
        <f>IF(AE532&gt;=0.59,1,0)</f>
        <v>0</v>
      </c>
      <c r="AP532" s="8">
        <f>SUM(AF532:AO532)</f>
        <v>1</v>
      </c>
    </row>
    <row r="533" spans="1:42" hidden="1" x14ac:dyDescent="0.25">
      <c r="A533" s="8" t="s">
        <v>2274</v>
      </c>
      <c r="B533" s="8" t="s">
        <v>2318</v>
      </c>
      <c r="C533" s="9" t="s">
        <v>1965</v>
      </c>
      <c r="D533" s="10" t="s">
        <v>1208</v>
      </c>
      <c r="E533" s="8" t="s">
        <v>1209</v>
      </c>
      <c r="F533" s="11">
        <v>19</v>
      </c>
      <c r="G533" s="11">
        <v>18</v>
      </c>
      <c r="H533" s="11">
        <f>G533-F533</f>
        <v>-1</v>
      </c>
      <c r="I533" s="52">
        <f>H533/F533</f>
        <v>-5.2631578947368418E-2</v>
      </c>
      <c r="J533" s="11">
        <v>10</v>
      </c>
      <c r="K533" s="11">
        <v>6</v>
      </c>
      <c r="L533" s="14">
        <f>IFERROR(K533/J533,"0%")</f>
        <v>0.6</v>
      </c>
      <c r="M533" s="8">
        <v>5</v>
      </c>
      <c r="N533" s="12">
        <f>M533/G533</f>
        <v>0.27777777777777779</v>
      </c>
      <c r="O533" s="8">
        <v>15</v>
      </c>
      <c r="P533" s="12">
        <f>O533/G533</f>
        <v>0.83333333333333337</v>
      </c>
      <c r="Q533" s="8">
        <v>8</v>
      </c>
      <c r="R533" s="12">
        <f>Q533/G533</f>
        <v>0.44444444444444442</v>
      </c>
      <c r="S533" s="8">
        <v>5</v>
      </c>
      <c r="T533" s="8">
        <v>0</v>
      </c>
      <c r="U533" s="8">
        <v>0</v>
      </c>
      <c r="V533" s="8"/>
      <c r="W533" s="8">
        <v>0</v>
      </c>
      <c r="X533" s="8">
        <v>0</v>
      </c>
      <c r="Y533" s="17">
        <f>IF(T533&gt;0,"YES",T533)</f>
        <v>0</v>
      </c>
      <c r="Z533" s="17">
        <f>IF(U533&gt;0,"YES",U533)</f>
        <v>0</v>
      </c>
      <c r="AA533" s="17">
        <f>IF(V533&gt;0,"YES",V533)</f>
        <v>0</v>
      </c>
      <c r="AB533" s="17">
        <f>IF(W533&gt;0,"YES",W533)</f>
        <v>0</v>
      </c>
      <c r="AC533" s="17">
        <f>IF(X533&gt;0,"YES",X533)</f>
        <v>0</v>
      </c>
      <c r="AD533" s="8">
        <v>16</v>
      </c>
      <c r="AE533" s="12">
        <f>AD533/G533</f>
        <v>0.88888888888888884</v>
      </c>
      <c r="AF533" s="19">
        <f>IF(G533&gt;=35,1,0)</f>
        <v>0</v>
      </c>
      <c r="AG533" s="19">
        <f>IF(OR(I533&gt;=0.095,H533&gt;=10),1,0)</f>
        <v>0</v>
      </c>
      <c r="AH533" s="19">
        <f>IF(L533&gt;=0.495,1,0)</f>
        <v>1</v>
      </c>
      <c r="AI533" s="19">
        <f>IF(N533&gt;=0.395,1,0)</f>
        <v>0</v>
      </c>
      <c r="AJ533" s="19">
        <f>IF(P533&gt;=0.695,1,0)</f>
        <v>1</v>
      </c>
      <c r="AK533" s="19">
        <f>IF(R533&gt;=0.495,1,0)</f>
        <v>0</v>
      </c>
      <c r="AL533" s="19">
        <f>IF(S533&gt;=3,1,0)</f>
        <v>1</v>
      </c>
      <c r="AM533" s="8">
        <f>IF(OR(Y533="YES",Z533="YES",AA533="YES"),1,0)</f>
        <v>0</v>
      </c>
      <c r="AN533" s="8">
        <f>IF(OR(AB533="YES",AC533="YES"),1,0)</f>
        <v>0</v>
      </c>
      <c r="AO533" s="8">
        <f>IF(AE533&gt;=0.59,1,0)</f>
        <v>1</v>
      </c>
      <c r="AP533" s="8">
        <f>SUM(AF533:AO533)</f>
        <v>4</v>
      </c>
    </row>
    <row r="534" spans="1:42" hidden="1" x14ac:dyDescent="0.25">
      <c r="A534" s="8" t="s">
        <v>2274</v>
      </c>
      <c r="B534" s="8" t="s">
        <v>2318</v>
      </c>
      <c r="C534" s="9" t="s">
        <v>2078</v>
      </c>
      <c r="D534" s="10" t="s">
        <v>1218</v>
      </c>
      <c r="E534" s="8" t="s">
        <v>1219</v>
      </c>
      <c r="F534" s="11">
        <v>16</v>
      </c>
      <c r="G534" s="11">
        <v>14</v>
      </c>
      <c r="H534" s="11">
        <f>G534-F534</f>
        <v>-2</v>
      </c>
      <c r="I534" s="52">
        <f>H534/F534</f>
        <v>-0.125</v>
      </c>
      <c r="J534" s="11">
        <v>10</v>
      </c>
      <c r="K534" s="11">
        <v>4</v>
      </c>
      <c r="L534" s="14">
        <f>IFERROR(K534/J534,"0%")</f>
        <v>0.4</v>
      </c>
      <c r="M534" s="8">
        <v>7</v>
      </c>
      <c r="N534" s="12">
        <f>M534/G534</f>
        <v>0.5</v>
      </c>
      <c r="O534" s="8">
        <v>14</v>
      </c>
      <c r="P534" s="12">
        <f>O534/G534</f>
        <v>1</v>
      </c>
      <c r="Q534" s="8">
        <v>11</v>
      </c>
      <c r="R534" s="12">
        <f>Q534/G534</f>
        <v>0.7857142857142857</v>
      </c>
      <c r="S534" s="8">
        <v>2</v>
      </c>
      <c r="T534" s="8">
        <v>0</v>
      </c>
      <c r="U534" s="8">
        <v>0</v>
      </c>
      <c r="V534" s="8"/>
      <c r="W534" s="8">
        <v>1</v>
      </c>
      <c r="X534" s="8">
        <v>0</v>
      </c>
      <c r="Y534" s="17">
        <f>IF(T534&gt;0,"YES",T534)</f>
        <v>0</v>
      </c>
      <c r="Z534" s="17">
        <f>IF(U534&gt;0,"YES",U534)</f>
        <v>0</v>
      </c>
      <c r="AA534" s="17">
        <f>IF(V534&gt;0,"YES",V534)</f>
        <v>0</v>
      </c>
      <c r="AB534" s="17" t="str">
        <f>IF(W534&gt;0,"YES",W534)</f>
        <v>YES</v>
      </c>
      <c r="AC534" s="17">
        <f>IF(X534&gt;0,"YES",X534)</f>
        <v>0</v>
      </c>
      <c r="AD534" s="8">
        <v>8</v>
      </c>
      <c r="AE534" s="12">
        <f>AD534/G534</f>
        <v>0.5714285714285714</v>
      </c>
      <c r="AF534" s="19">
        <f>IF(G534&gt;=35,1,0)</f>
        <v>0</v>
      </c>
      <c r="AG534" s="19">
        <f>IF(OR(I534&gt;=0.095,H534&gt;=10),1,0)</f>
        <v>0</v>
      </c>
      <c r="AH534" s="19">
        <f>IF(L534&gt;=0.495,1,0)</f>
        <v>0</v>
      </c>
      <c r="AI534" s="19">
        <f>IF(N534&gt;=0.395,1,0)</f>
        <v>1</v>
      </c>
      <c r="AJ534" s="19">
        <f>IF(P534&gt;=0.695,1,0)</f>
        <v>1</v>
      </c>
      <c r="AK534" s="19">
        <f>IF(R534&gt;=0.495,1,0)</f>
        <v>1</v>
      </c>
      <c r="AL534" s="19">
        <f>IF(S534&gt;=3,1,0)</f>
        <v>0</v>
      </c>
      <c r="AM534" s="8">
        <f>IF(OR(Y534="YES",Z534="YES",AA534="YES"),1,0)</f>
        <v>0</v>
      </c>
      <c r="AN534" s="8">
        <f>IF(OR(AB534="YES",AC534="YES"),1,0)</f>
        <v>1</v>
      </c>
      <c r="AO534" s="8">
        <f>IF(AE534&gt;=0.59,1,0)</f>
        <v>0</v>
      </c>
      <c r="AP534" s="8">
        <f>SUM(AF534:AO534)</f>
        <v>4</v>
      </c>
    </row>
    <row r="535" spans="1:42" hidden="1" x14ac:dyDescent="0.25">
      <c r="A535" s="8" t="s">
        <v>2274</v>
      </c>
      <c r="B535" s="8" t="s">
        <v>2318</v>
      </c>
      <c r="C535" s="9" t="s">
        <v>2057</v>
      </c>
      <c r="D535" s="10" t="s">
        <v>1202</v>
      </c>
      <c r="E535" s="8" t="s">
        <v>1203</v>
      </c>
      <c r="F535" s="11">
        <v>13</v>
      </c>
      <c r="G535" s="11">
        <v>12</v>
      </c>
      <c r="H535" s="11">
        <f>G535-F535</f>
        <v>-1</v>
      </c>
      <c r="I535" s="52">
        <f>H535/F535</f>
        <v>-7.6923076923076927E-2</v>
      </c>
      <c r="J535" s="11">
        <v>10</v>
      </c>
      <c r="K535" s="11">
        <v>5</v>
      </c>
      <c r="L535" s="14">
        <f>IFERROR(K535/J535,"0%")</f>
        <v>0.5</v>
      </c>
      <c r="M535" s="8">
        <v>5</v>
      </c>
      <c r="N535" s="12">
        <f>M535/G535</f>
        <v>0.41666666666666669</v>
      </c>
      <c r="O535" s="8">
        <v>7</v>
      </c>
      <c r="P535" s="12">
        <f>O535/G535</f>
        <v>0.58333333333333337</v>
      </c>
      <c r="Q535" s="8">
        <v>3</v>
      </c>
      <c r="R535" s="12">
        <f>Q535/G535</f>
        <v>0.25</v>
      </c>
      <c r="S535" s="8">
        <v>2</v>
      </c>
      <c r="T535" s="8">
        <v>0</v>
      </c>
      <c r="U535" s="8">
        <v>0</v>
      </c>
      <c r="V535" s="8"/>
      <c r="W535" s="8">
        <v>0</v>
      </c>
      <c r="X535" s="8">
        <v>0</v>
      </c>
      <c r="Y535" s="17">
        <f>IF(T535&gt;0,"YES",T535)</f>
        <v>0</v>
      </c>
      <c r="Z535" s="17">
        <f>IF(U535&gt;0,"YES",U535)</f>
        <v>0</v>
      </c>
      <c r="AA535" s="17">
        <f>IF(V535&gt;0,"YES",V535)</f>
        <v>0</v>
      </c>
      <c r="AB535" s="17">
        <f>IF(W535&gt;0,"YES",W535)</f>
        <v>0</v>
      </c>
      <c r="AC535" s="17">
        <f>IF(X535&gt;0,"YES",X535)</f>
        <v>0</v>
      </c>
      <c r="AD535" s="8">
        <v>10</v>
      </c>
      <c r="AE535" s="12">
        <f>AD535/G535</f>
        <v>0.83333333333333337</v>
      </c>
      <c r="AF535" s="19">
        <f>IF(G535&gt;=35,1,0)</f>
        <v>0</v>
      </c>
      <c r="AG535" s="19">
        <f>IF(OR(I535&gt;=0.095,H535&gt;=10),1,0)</f>
        <v>0</v>
      </c>
      <c r="AH535" s="19">
        <f>IF(L535&gt;=0.495,1,0)</f>
        <v>1</v>
      </c>
      <c r="AI535" s="19">
        <f>IF(N535&gt;=0.395,1,0)</f>
        <v>1</v>
      </c>
      <c r="AJ535" s="19">
        <f>IF(P535&gt;=0.695,1,0)</f>
        <v>0</v>
      </c>
      <c r="AK535" s="19">
        <f>IF(R535&gt;=0.495,1,0)</f>
        <v>0</v>
      </c>
      <c r="AL535" s="19">
        <f>IF(S535&gt;=3,1,0)</f>
        <v>0</v>
      </c>
      <c r="AM535" s="8">
        <f>IF(OR(Y535="YES",Z535="YES",AA535="YES"),1,0)</f>
        <v>0</v>
      </c>
      <c r="AN535" s="8">
        <f>IF(OR(AB535="YES",AC535="YES"),1,0)</f>
        <v>0</v>
      </c>
      <c r="AO535" s="8">
        <f>IF(AE535&gt;=0.59,1,0)</f>
        <v>1</v>
      </c>
      <c r="AP535" s="8">
        <f>SUM(AF535:AO535)</f>
        <v>3</v>
      </c>
    </row>
    <row r="536" spans="1:42" hidden="1" x14ac:dyDescent="0.25">
      <c r="A536" s="8" t="s">
        <v>2274</v>
      </c>
      <c r="B536" s="8" t="s">
        <v>2318</v>
      </c>
      <c r="C536" s="9" t="s">
        <v>2184</v>
      </c>
      <c r="D536" s="10" t="s">
        <v>1200</v>
      </c>
      <c r="E536" s="8" t="s">
        <v>1201</v>
      </c>
      <c r="F536" s="11">
        <v>13</v>
      </c>
      <c r="G536" s="11">
        <v>11</v>
      </c>
      <c r="H536" s="11">
        <f>G536-F536</f>
        <v>-2</v>
      </c>
      <c r="I536" s="54">
        <f>H536/F536</f>
        <v>-0.15384615384615385</v>
      </c>
      <c r="J536" s="11">
        <v>5</v>
      </c>
      <c r="K536" s="11">
        <v>3</v>
      </c>
      <c r="L536" s="14">
        <f>IFERROR(K536/J536,"0%")</f>
        <v>0.6</v>
      </c>
      <c r="M536" s="8">
        <v>4</v>
      </c>
      <c r="N536" s="12">
        <f>M536/G536</f>
        <v>0.36363636363636365</v>
      </c>
      <c r="O536" s="8">
        <v>8</v>
      </c>
      <c r="P536" s="12">
        <f>O536/G536</f>
        <v>0.72727272727272729</v>
      </c>
      <c r="Q536" s="8">
        <v>6</v>
      </c>
      <c r="R536" s="12">
        <f>Q536/G536</f>
        <v>0.54545454545454541</v>
      </c>
      <c r="S536" s="8">
        <v>2</v>
      </c>
      <c r="T536" s="8">
        <v>0</v>
      </c>
      <c r="U536" s="8">
        <v>0</v>
      </c>
      <c r="V536" s="8"/>
      <c r="W536" s="8">
        <v>0</v>
      </c>
      <c r="X536" s="8">
        <v>0</v>
      </c>
      <c r="Y536" s="17">
        <f>IF(T536&gt;0,"YES",T536)</f>
        <v>0</v>
      </c>
      <c r="Z536" s="17">
        <f>IF(U536&gt;0,"YES",U536)</f>
        <v>0</v>
      </c>
      <c r="AA536" s="17">
        <f>IF(V536&gt;0,"YES",V536)</f>
        <v>0</v>
      </c>
      <c r="AB536" s="17">
        <f>IF(W536&gt;0,"YES",W536)</f>
        <v>0</v>
      </c>
      <c r="AC536" s="17">
        <f>IF(X536&gt;0,"YES",X536)</f>
        <v>0</v>
      </c>
      <c r="AD536" s="8">
        <v>6</v>
      </c>
      <c r="AE536" s="12">
        <f>AD536/G536</f>
        <v>0.54545454545454541</v>
      </c>
      <c r="AF536" s="19">
        <f>IF(G536&gt;=35,1,0)</f>
        <v>0</v>
      </c>
      <c r="AG536" s="19">
        <f>IF(OR(I536&gt;=0.095,H536&gt;=10),1,0)</f>
        <v>0</v>
      </c>
      <c r="AH536" s="19">
        <f>IF(L536&gt;=0.495,1,0)</f>
        <v>1</v>
      </c>
      <c r="AI536" s="19">
        <f>IF(N536&gt;=0.395,1,0)</f>
        <v>0</v>
      </c>
      <c r="AJ536" s="19">
        <f>IF(P536&gt;=0.695,1,0)</f>
        <v>1</v>
      </c>
      <c r="AK536" s="19">
        <f>IF(R536&gt;=0.495,1,0)</f>
        <v>1</v>
      </c>
      <c r="AL536" s="19">
        <f>IF(S536&gt;=3,1,0)</f>
        <v>0</v>
      </c>
      <c r="AM536" s="8">
        <f>IF(OR(Y536="YES",Z536="YES",AA536="YES"),1,0)</f>
        <v>0</v>
      </c>
      <c r="AN536" s="8">
        <f>IF(OR(AB536="YES",AC536="YES"),1,0)</f>
        <v>0</v>
      </c>
      <c r="AO536" s="8">
        <f>IF(AE536&gt;=0.59,1,0)</f>
        <v>0</v>
      </c>
      <c r="AP536" s="8">
        <f>SUM(AF536:AO536)</f>
        <v>3</v>
      </c>
    </row>
    <row r="537" spans="1:42" hidden="1" x14ac:dyDescent="0.25">
      <c r="A537" s="8" t="s">
        <v>2203</v>
      </c>
      <c r="B537" s="8" t="s">
        <v>2220</v>
      </c>
      <c r="C537" s="9" t="s">
        <v>2163</v>
      </c>
      <c r="D537" s="10" t="s">
        <v>757</v>
      </c>
      <c r="E537" s="8" t="s">
        <v>758</v>
      </c>
      <c r="F537" s="11">
        <v>54</v>
      </c>
      <c r="G537" s="11">
        <v>59</v>
      </c>
      <c r="H537" s="11">
        <f>G537-F537</f>
        <v>5</v>
      </c>
      <c r="I537" s="52">
        <f>H537/F537</f>
        <v>9.2592592592592587E-2</v>
      </c>
      <c r="J537" s="11">
        <v>24</v>
      </c>
      <c r="K537" s="11">
        <v>12</v>
      </c>
      <c r="L537" s="14">
        <f>IFERROR(K537/J537,"0%")</f>
        <v>0.5</v>
      </c>
      <c r="M537" s="8">
        <v>19</v>
      </c>
      <c r="N537" s="12">
        <f>M537/G537</f>
        <v>0.32203389830508472</v>
      </c>
      <c r="O537" s="8">
        <v>23</v>
      </c>
      <c r="P537" s="12">
        <f>O537/G537</f>
        <v>0.38983050847457629</v>
      </c>
      <c r="Q537" s="8">
        <v>25</v>
      </c>
      <c r="R537" s="12">
        <f>Q537/G537</f>
        <v>0.42372881355932202</v>
      </c>
      <c r="S537" s="8">
        <v>3</v>
      </c>
      <c r="T537" s="8">
        <v>0</v>
      </c>
      <c r="U537" s="8">
        <v>1</v>
      </c>
      <c r="V537" s="8"/>
      <c r="W537" s="8">
        <v>2</v>
      </c>
      <c r="X537" s="8">
        <v>1</v>
      </c>
      <c r="Y537" s="17">
        <f>IF(T537&gt;0,"YES",T537)</f>
        <v>0</v>
      </c>
      <c r="Z537" s="17" t="str">
        <f>IF(U537&gt;0,"YES",U537)</f>
        <v>YES</v>
      </c>
      <c r="AA537" s="17">
        <f>IF(V537&gt;0,"YES",V537)</f>
        <v>0</v>
      </c>
      <c r="AB537" s="17" t="str">
        <f>IF(W537&gt;0,"YES",W537)</f>
        <v>YES</v>
      </c>
      <c r="AC537" s="17" t="str">
        <f>IF(X537&gt;0,"YES",X537)</f>
        <v>YES</v>
      </c>
      <c r="AD537" s="8">
        <v>26</v>
      </c>
      <c r="AE537" s="12">
        <f>AD537/G537</f>
        <v>0.44067796610169491</v>
      </c>
      <c r="AF537" s="19">
        <f>IF(G537&gt;=35,1,0)</f>
        <v>1</v>
      </c>
      <c r="AG537" s="19">
        <f>IF(OR(I537&gt;=0.095,H537&gt;=10),1,0)</f>
        <v>0</v>
      </c>
      <c r="AH537" s="19">
        <f>IF(L537&gt;=0.495,1,0)</f>
        <v>1</v>
      </c>
      <c r="AI537" s="19">
        <f>IF(N537&gt;=0.395,1,0)</f>
        <v>0</v>
      </c>
      <c r="AJ537" s="19">
        <f>IF(P537&gt;=0.695,1,0)</f>
        <v>0</v>
      </c>
      <c r="AK537" s="19">
        <f>IF(R537&gt;=0.495,1,0)</f>
        <v>0</v>
      </c>
      <c r="AL537" s="19">
        <f>IF(S537&gt;=3,1,0)</f>
        <v>1</v>
      </c>
      <c r="AM537" s="8">
        <f>IF(OR(Y537="YES",Z537="YES",AA537="YES"),1,0)</f>
        <v>1</v>
      </c>
      <c r="AN537" s="8">
        <f>IF(OR(AB537="YES",AC537="YES"),1,0)</f>
        <v>1</v>
      </c>
      <c r="AO537" s="8">
        <f>IF(AE537&gt;=0.59,1,0)</f>
        <v>0</v>
      </c>
      <c r="AP537" s="8">
        <f>SUM(AF537:AO537)</f>
        <v>5</v>
      </c>
    </row>
    <row r="538" spans="1:42" hidden="1" x14ac:dyDescent="0.25">
      <c r="A538" s="8" t="s">
        <v>2203</v>
      </c>
      <c r="B538" s="8" t="s">
        <v>2220</v>
      </c>
      <c r="C538" s="9" t="s">
        <v>2017</v>
      </c>
      <c r="D538" s="10" t="s">
        <v>767</v>
      </c>
      <c r="E538" s="8" t="s">
        <v>768</v>
      </c>
      <c r="F538" s="11">
        <v>55</v>
      </c>
      <c r="G538" s="11">
        <v>50</v>
      </c>
      <c r="H538" s="11">
        <f>G538-F538</f>
        <v>-5</v>
      </c>
      <c r="I538" s="54">
        <f>H538/F538</f>
        <v>-9.0909090909090912E-2</v>
      </c>
      <c r="J538" s="11">
        <v>23</v>
      </c>
      <c r="K538" s="11">
        <v>10</v>
      </c>
      <c r="L538" s="14">
        <f>IFERROR(K538/J538,"0%")</f>
        <v>0.43478260869565216</v>
      </c>
      <c r="M538" s="8">
        <v>12</v>
      </c>
      <c r="N538" s="12">
        <f>M538/G538</f>
        <v>0.24</v>
      </c>
      <c r="O538" s="8">
        <v>28</v>
      </c>
      <c r="P538" s="12">
        <f>O538/G538</f>
        <v>0.56000000000000005</v>
      </c>
      <c r="Q538" s="8">
        <v>23</v>
      </c>
      <c r="R538" s="12">
        <f>Q538/G538</f>
        <v>0.46</v>
      </c>
      <c r="S538" s="8">
        <v>7</v>
      </c>
      <c r="T538" s="8">
        <v>0</v>
      </c>
      <c r="U538" s="8">
        <v>0</v>
      </c>
      <c r="V538" s="8"/>
      <c r="W538" s="8">
        <v>0</v>
      </c>
      <c r="X538" s="8">
        <v>1</v>
      </c>
      <c r="Y538" s="17">
        <f>IF(T538&gt;0,"YES",T538)</f>
        <v>0</v>
      </c>
      <c r="Z538" s="17">
        <f>IF(U538&gt;0,"YES",U538)</f>
        <v>0</v>
      </c>
      <c r="AA538" s="17">
        <f>IF(V538&gt;0,"YES",V538)</f>
        <v>0</v>
      </c>
      <c r="AB538" s="17">
        <f>IF(W538&gt;0,"YES",W538)</f>
        <v>0</v>
      </c>
      <c r="AC538" s="17" t="str">
        <f>IF(X538&gt;0,"YES",X538)</f>
        <v>YES</v>
      </c>
      <c r="AD538" s="8">
        <v>13</v>
      </c>
      <c r="AE538" s="12">
        <f>AD538/G538</f>
        <v>0.26</v>
      </c>
      <c r="AF538" s="19">
        <f>IF(G538&gt;=35,1,0)</f>
        <v>1</v>
      </c>
      <c r="AG538" s="19">
        <f>IF(OR(I538&gt;=0.095,H538&gt;=10),1,0)</f>
        <v>0</v>
      </c>
      <c r="AH538" s="19">
        <f>IF(L538&gt;=0.495,1,0)</f>
        <v>0</v>
      </c>
      <c r="AI538" s="19">
        <f>IF(N538&gt;=0.395,1,0)</f>
        <v>0</v>
      </c>
      <c r="AJ538" s="19">
        <f>IF(P538&gt;=0.695,1,0)</f>
        <v>0</v>
      </c>
      <c r="AK538" s="19">
        <f>IF(R538&gt;=0.495,1,0)</f>
        <v>0</v>
      </c>
      <c r="AL538" s="19">
        <f>IF(S538&gt;=3,1,0)</f>
        <v>1</v>
      </c>
      <c r="AM538" s="8">
        <f>IF(OR(Y538="YES",Z538="YES",AA538="YES"),1,0)</f>
        <v>0</v>
      </c>
      <c r="AN538" s="8">
        <f>IF(OR(AB538="YES",AC538="YES"),1,0)</f>
        <v>1</v>
      </c>
      <c r="AO538" s="8">
        <f>IF(AE538&gt;=0.59,1,0)</f>
        <v>0</v>
      </c>
      <c r="AP538" s="8">
        <f>SUM(AF538:AO538)</f>
        <v>3</v>
      </c>
    </row>
    <row r="539" spans="1:42" hidden="1" x14ac:dyDescent="0.25">
      <c r="A539" s="8" t="s">
        <v>2203</v>
      </c>
      <c r="B539" s="8" t="s">
        <v>2220</v>
      </c>
      <c r="C539" s="9" t="s">
        <v>2035</v>
      </c>
      <c r="D539" s="10" t="s">
        <v>774</v>
      </c>
      <c r="E539" s="8" t="s">
        <v>775</v>
      </c>
      <c r="F539" s="11">
        <v>45</v>
      </c>
      <c r="G539" s="11">
        <v>40</v>
      </c>
      <c r="H539" s="11">
        <f>G539-F539</f>
        <v>-5</v>
      </c>
      <c r="I539" s="52">
        <f>H539/F539</f>
        <v>-0.1111111111111111</v>
      </c>
      <c r="J539" s="11">
        <v>14</v>
      </c>
      <c r="K539" s="11">
        <v>6</v>
      </c>
      <c r="L539" s="14">
        <f>IFERROR(K539/J539,"0%")</f>
        <v>0.42857142857142855</v>
      </c>
      <c r="M539" s="8">
        <v>15</v>
      </c>
      <c r="N539" s="12">
        <f>M539/G539</f>
        <v>0.375</v>
      </c>
      <c r="O539" s="8">
        <v>21</v>
      </c>
      <c r="P539" s="12">
        <f>O539/G539</f>
        <v>0.52500000000000002</v>
      </c>
      <c r="Q539" s="8">
        <v>14</v>
      </c>
      <c r="R539" s="12">
        <f>Q539/G539</f>
        <v>0.35</v>
      </c>
      <c r="S539" s="8">
        <v>1</v>
      </c>
      <c r="T539" s="8">
        <v>0</v>
      </c>
      <c r="U539" s="8">
        <v>1</v>
      </c>
      <c r="V539" s="8"/>
      <c r="W539" s="8">
        <v>0</v>
      </c>
      <c r="X539" s="8">
        <v>1</v>
      </c>
      <c r="Y539" s="17">
        <f>IF(T539&gt;0,"YES",T539)</f>
        <v>0</v>
      </c>
      <c r="Z539" s="17" t="str">
        <f>IF(U539&gt;0,"YES",U539)</f>
        <v>YES</v>
      </c>
      <c r="AA539" s="17">
        <f>IF(V539&gt;0,"YES",V539)</f>
        <v>0</v>
      </c>
      <c r="AB539" s="17">
        <f>IF(W539&gt;0,"YES",W539)</f>
        <v>0</v>
      </c>
      <c r="AC539" s="17" t="str">
        <f>IF(X539&gt;0,"YES",X539)</f>
        <v>YES</v>
      </c>
      <c r="AD539" s="8">
        <v>14</v>
      </c>
      <c r="AE539" s="12">
        <f>AD539/G539</f>
        <v>0.35</v>
      </c>
      <c r="AF539" s="19">
        <f>IF(G539&gt;=35,1,0)</f>
        <v>1</v>
      </c>
      <c r="AG539" s="19">
        <f>IF(OR(I539&gt;=0.095,H539&gt;=10),1,0)</f>
        <v>0</v>
      </c>
      <c r="AH539" s="19">
        <f>IF(L539&gt;=0.495,1,0)</f>
        <v>0</v>
      </c>
      <c r="AI539" s="19">
        <f>IF(N539&gt;=0.395,1,0)</f>
        <v>0</v>
      </c>
      <c r="AJ539" s="19">
        <f>IF(P539&gt;=0.695,1,0)</f>
        <v>0</v>
      </c>
      <c r="AK539" s="19">
        <f>IF(R539&gt;=0.495,1,0)</f>
        <v>0</v>
      </c>
      <c r="AL539" s="19">
        <f>IF(S539&gt;=3,1,0)</f>
        <v>0</v>
      </c>
      <c r="AM539" s="8">
        <f>IF(OR(Y539="YES",Z539="YES",AA539="YES"),1,0)</f>
        <v>1</v>
      </c>
      <c r="AN539" s="8">
        <f>IF(OR(AB539="YES",AC539="YES"),1,0)</f>
        <v>1</v>
      </c>
      <c r="AO539" s="8">
        <f>IF(AE539&gt;=0.59,1,0)</f>
        <v>0</v>
      </c>
      <c r="AP539" s="8">
        <f>SUM(AF539:AO539)</f>
        <v>3</v>
      </c>
    </row>
    <row r="540" spans="1:42" hidden="1" x14ac:dyDescent="0.25">
      <c r="A540" s="8" t="s">
        <v>2203</v>
      </c>
      <c r="B540" s="8" t="s">
        <v>2220</v>
      </c>
      <c r="C540" s="9" t="s">
        <v>2231</v>
      </c>
      <c r="D540" s="10" t="s">
        <v>799</v>
      </c>
      <c r="E540" s="8" t="s">
        <v>800</v>
      </c>
      <c r="F540" s="11">
        <v>50</v>
      </c>
      <c r="G540" s="11">
        <v>37</v>
      </c>
      <c r="H540" s="11">
        <f>G540-F540</f>
        <v>-13</v>
      </c>
      <c r="I540" s="52">
        <f>H540/F540</f>
        <v>-0.26</v>
      </c>
      <c r="J540" s="11">
        <v>24</v>
      </c>
      <c r="K540" s="11">
        <v>8</v>
      </c>
      <c r="L540" s="14">
        <f>IFERROR(K540/J540,"0%")</f>
        <v>0.33333333333333331</v>
      </c>
      <c r="M540" s="8">
        <v>18</v>
      </c>
      <c r="N540" s="12">
        <f>M540/G540</f>
        <v>0.48648648648648651</v>
      </c>
      <c r="O540" s="8">
        <v>26</v>
      </c>
      <c r="P540" s="12">
        <f>O540/G540</f>
        <v>0.70270270270270274</v>
      </c>
      <c r="Q540" s="8">
        <v>14</v>
      </c>
      <c r="R540" s="12">
        <f>Q540/G540</f>
        <v>0.3783783783783784</v>
      </c>
      <c r="S540" s="8">
        <v>3</v>
      </c>
      <c r="T540" s="8">
        <v>0</v>
      </c>
      <c r="U540" s="8">
        <v>0</v>
      </c>
      <c r="V540" s="8"/>
      <c r="W540" s="8">
        <v>0</v>
      </c>
      <c r="X540" s="8">
        <v>0</v>
      </c>
      <c r="Y540" s="17">
        <f>IF(T540&gt;0,"YES",T540)</f>
        <v>0</v>
      </c>
      <c r="Z540" s="17">
        <f>IF(U540&gt;0,"YES",U540)</f>
        <v>0</v>
      </c>
      <c r="AA540" s="17">
        <f>IF(V540&gt;0,"YES",V540)</f>
        <v>0</v>
      </c>
      <c r="AB540" s="17">
        <f>IF(W540&gt;0,"YES",W540)</f>
        <v>0</v>
      </c>
      <c r="AC540" s="17">
        <f>IF(X540&gt;0,"YES",X540)</f>
        <v>0</v>
      </c>
      <c r="AD540" s="8">
        <v>20</v>
      </c>
      <c r="AE540" s="12">
        <f>AD540/G540</f>
        <v>0.54054054054054057</v>
      </c>
      <c r="AF540" s="19">
        <f>IF(G540&gt;=35,1,0)</f>
        <v>1</v>
      </c>
      <c r="AG540" s="19">
        <f>IF(OR(I540&gt;=0.095,H540&gt;=10),1,0)</f>
        <v>0</v>
      </c>
      <c r="AH540" s="19">
        <f>IF(L540&gt;=0.495,1,0)</f>
        <v>0</v>
      </c>
      <c r="AI540" s="19">
        <f>IF(N540&gt;=0.395,1,0)</f>
        <v>1</v>
      </c>
      <c r="AJ540" s="19">
        <f>IF(P540&gt;=0.695,1,0)</f>
        <v>1</v>
      </c>
      <c r="AK540" s="19">
        <f>IF(R540&gt;=0.495,1,0)</f>
        <v>0</v>
      </c>
      <c r="AL540" s="19">
        <f>IF(S540&gt;=3,1,0)</f>
        <v>1</v>
      </c>
      <c r="AM540" s="8">
        <f>IF(OR(Y540="YES",Z540="YES",AA540="YES"),1,0)</f>
        <v>0</v>
      </c>
      <c r="AN540" s="8">
        <f>IF(OR(AB540="YES",AC540="YES"),1,0)</f>
        <v>0</v>
      </c>
      <c r="AO540" s="8">
        <f>IF(AE540&gt;=0.59,1,0)</f>
        <v>0</v>
      </c>
      <c r="AP540" s="8">
        <f>SUM(AF540:AO540)</f>
        <v>4</v>
      </c>
    </row>
    <row r="541" spans="1:42" x14ac:dyDescent="0.25">
      <c r="A541" s="8" t="s">
        <v>2203</v>
      </c>
      <c r="B541" s="8" t="s">
        <v>2220</v>
      </c>
      <c r="C541" s="9" t="s">
        <v>2103</v>
      </c>
      <c r="D541" s="10" t="s">
        <v>753</v>
      </c>
      <c r="E541" s="8" t="s">
        <v>754</v>
      </c>
      <c r="F541" s="11">
        <v>7</v>
      </c>
      <c r="G541" s="11">
        <v>29</v>
      </c>
      <c r="H541" s="11">
        <f>G541-F541</f>
        <v>22</v>
      </c>
      <c r="I541" s="52">
        <f>H541/F541</f>
        <v>3.1428571428571428</v>
      </c>
      <c r="J541" s="11">
        <v>3</v>
      </c>
      <c r="K541" s="11">
        <v>4</v>
      </c>
      <c r="L541" s="14">
        <f>IFERROR(K541/J541,"0%")</f>
        <v>1.3333333333333333</v>
      </c>
      <c r="M541" s="8">
        <v>5</v>
      </c>
      <c r="N541" s="12">
        <f>M541/G541</f>
        <v>0.17241379310344829</v>
      </c>
      <c r="O541" s="8">
        <v>9</v>
      </c>
      <c r="P541" s="12">
        <f>O541/G541</f>
        <v>0.31034482758620691</v>
      </c>
      <c r="Q541" s="8">
        <v>7</v>
      </c>
      <c r="R541" s="12">
        <f>Q541/G541</f>
        <v>0.2413793103448276</v>
      </c>
      <c r="S541" s="8">
        <v>4</v>
      </c>
      <c r="T541" s="8">
        <v>0</v>
      </c>
      <c r="U541" s="8">
        <v>1</v>
      </c>
      <c r="V541" s="8"/>
      <c r="W541" s="8">
        <v>2</v>
      </c>
      <c r="X541" s="8">
        <v>1</v>
      </c>
      <c r="Y541" s="17">
        <f>IF(T541&gt;0,"YES",T541)</f>
        <v>0</v>
      </c>
      <c r="Z541" s="17" t="str">
        <f>IF(U541&gt;0,"YES",U541)</f>
        <v>YES</v>
      </c>
      <c r="AA541" s="17">
        <f>IF(V541&gt;0,"YES",V541)</f>
        <v>0</v>
      </c>
      <c r="AB541" s="17" t="str">
        <f>IF(W541&gt;0,"YES",W541)</f>
        <v>YES</v>
      </c>
      <c r="AC541" s="17" t="str">
        <f>IF(X541&gt;0,"YES",X541)</f>
        <v>YES</v>
      </c>
      <c r="AD541" s="8">
        <v>18</v>
      </c>
      <c r="AE541" s="12">
        <f>AD541/G541</f>
        <v>0.62068965517241381</v>
      </c>
      <c r="AF541" s="19">
        <f>IF(G541&gt;=35,1,0)</f>
        <v>0</v>
      </c>
      <c r="AG541" s="19">
        <f>IF(OR(I541&gt;=0.095,H541&gt;=10),1,0)</f>
        <v>1</v>
      </c>
      <c r="AH541" s="19">
        <f>IF(L541&gt;=0.495,1,0)</f>
        <v>1</v>
      </c>
      <c r="AI541" s="19">
        <f>IF(N541&gt;=0.395,1,0)</f>
        <v>0</v>
      </c>
      <c r="AJ541" s="19">
        <f>IF(P541&gt;=0.695,1,0)</f>
        <v>0</v>
      </c>
      <c r="AK541" s="19">
        <f>IF(R541&gt;=0.495,1,0)</f>
        <v>0</v>
      </c>
      <c r="AL541" s="19">
        <f>IF(S541&gt;=3,1,0)</f>
        <v>1</v>
      </c>
      <c r="AM541" s="8">
        <f>IF(OR(Y541="YES",Z541="YES",AA541="YES"),1,0)</f>
        <v>1</v>
      </c>
      <c r="AN541" s="8">
        <f>IF(OR(AB541="YES",AC541="YES"),1,0)</f>
        <v>1</v>
      </c>
      <c r="AO541" s="8">
        <f>IF(AE541&gt;=0.59,1,0)</f>
        <v>1</v>
      </c>
      <c r="AP541" s="8">
        <f>SUM(AF541:AO541)</f>
        <v>6</v>
      </c>
    </row>
    <row r="542" spans="1:42" x14ac:dyDescent="0.25">
      <c r="A542" s="8" t="s">
        <v>2203</v>
      </c>
      <c r="B542" s="8" t="s">
        <v>2220</v>
      </c>
      <c r="C542" s="9" t="s">
        <v>2081</v>
      </c>
      <c r="D542" s="10" t="s">
        <v>763</v>
      </c>
      <c r="E542" s="8" t="s">
        <v>764</v>
      </c>
      <c r="F542" s="11">
        <v>43</v>
      </c>
      <c r="G542" s="11">
        <v>49</v>
      </c>
      <c r="H542" s="11">
        <f>G542-F542</f>
        <v>6</v>
      </c>
      <c r="I542" s="52">
        <f>H542/F542</f>
        <v>0.13953488372093023</v>
      </c>
      <c r="J542" s="11">
        <v>16</v>
      </c>
      <c r="K542" s="11">
        <v>15</v>
      </c>
      <c r="L542" s="14">
        <f>IFERROR(K542/J542,"0%")</f>
        <v>0.9375</v>
      </c>
      <c r="M542" s="8">
        <v>33</v>
      </c>
      <c r="N542" s="12">
        <f>M542/G542</f>
        <v>0.67346938775510201</v>
      </c>
      <c r="O542" s="8">
        <v>36</v>
      </c>
      <c r="P542" s="12">
        <f>O542/G542</f>
        <v>0.73469387755102045</v>
      </c>
      <c r="Q542" s="8">
        <v>34</v>
      </c>
      <c r="R542" s="12">
        <f>Q542/G542</f>
        <v>0.69387755102040816</v>
      </c>
      <c r="S542" s="8">
        <v>10</v>
      </c>
      <c r="T542" s="8">
        <v>1</v>
      </c>
      <c r="U542" s="8">
        <v>1</v>
      </c>
      <c r="V542" s="8">
        <v>1</v>
      </c>
      <c r="W542" s="8">
        <v>1</v>
      </c>
      <c r="X542" s="8">
        <v>1</v>
      </c>
      <c r="Y542" s="17" t="str">
        <f>IF(T542&gt;0,"YES",T542)</f>
        <v>YES</v>
      </c>
      <c r="Z542" s="17" t="str">
        <f>IF(U542&gt;0,"YES",U542)</f>
        <v>YES</v>
      </c>
      <c r="AA542" s="17" t="str">
        <f>IF(V542&gt;0,"YES",V542)</f>
        <v>YES</v>
      </c>
      <c r="AB542" s="17" t="str">
        <f>IF(W542&gt;0,"YES",W542)</f>
        <v>YES</v>
      </c>
      <c r="AC542" s="17" t="str">
        <f>IF(X542&gt;0,"YES",X542)</f>
        <v>YES</v>
      </c>
      <c r="AD542" s="8">
        <v>44</v>
      </c>
      <c r="AE542" s="12">
        <f>AD542/G542</f>
        <v>0.89795918367346939</v>
      </c>
      <c r="AF542" s="19">
        <f>IF(G542&gt;=35,1,0)</f>
        <v>1</v>
      </c>
      <c r="AG542" s="19">
        <f>IF(OR(I542&gt;=0.095,H542&gt;=10),1,0)</f>
        <v>1</v>
      </c>
      <c r="AH542" s="19">
        <f>IF(L542&gt;=0.495,1,0)</f>
        <v>1</v>
      </c>
      <c r="AI542" s="19">
        <f>IF(N542&gt;=0.395,1,0)</f>
        <v>1</v>
      </c>
      <c r="AJ542" s="19">
        <f>IF(P542&gt;=0.695,1,0)</f>
        <v>1</v>
      </c>
      <c r="AK542" s="19">
        <f>IF(R542&gt;=0.495,1,0)</f>
        <v>1</v>
      </c>
      <c r="AL542" s="19">
        <f>IF(S542&gt;=3,1,0)</f>
        <v>1</v>
      </c>
      <c r="AM542" s="8">
        <f>IF(OR(Y542="YES",Z542="YES",AA542="YES"),1,0)</f>
        <v>1</v>
      </c>
      <c r="AN542" s="8">
        <f>IF(OR(AB542="YES",AC542="YES"),1,0)</f>
        <v>1</v>
      </c>
      <c r="AO542" s="8">
        <f>IF(AE542&gt;=0.59,1,0)</f>
        <v>1</v>
      </c>
      <c r="AP542" s="8">
        <f>SUM(AF542:AO542)</f>
        <v>10</v>
      </c>
    </row>
    <row r="543" spans="1:42" x14ac:dyDescent="0.25">
      <c r="A543" s="8" t="s">
        <v>2203</v>
      </c>
      <c r="B543" s="8" t="s">
        <v>2220</v>
      </c>
      <c r="C543" s="9" t="s">
        <v>2185</v>
      </c>
      <c r="D543" s="10" t="s">
        <v>770</v>
      </c>
      <c r="E543" s="8" t="s">
        <v>771</v>
      </c>
      <c r="F543" s="11">
        <v>15</v>
      </c>
      <c r="G543" s="11">
        <v>18</v>
      </c>
      <c r="H543" s="11">
        <f>G543-F543</f>
        <v>3</v>
      </c>
      <c r="I543" s="52">
        <f>H543/F543</f>
        <v>0.2</v>
      </c>
      <c r="J543" s="11">
        <v>2</v>
      </c>
      <c r="K543" s="11">
        <v>1</v>
      </c>
      <c r="L543" s="14">
        <f>IFERROR(K543/J543,"0%")</f>
        <v>0.5</v>
      </c>
      <c r="M543" s="8">
        <v>8</v>
      </c>
      <c r="N543" s="12">
        <f>M543/G543</f>
        <v>0.44444444444444442</v>
      </c>
      <c r="O543" s="8">
        <v>12</v>
      </c>
      <c r="P543" s="12">
        <f>O543/G543</f>
        <v>0.66666666666666663</v>
      </c>
      <c r="Q543" s="8">
        <v>7</v>
      </c>
      <c r="R543" s="12">
        <f>Q543/G543</f>
        <v>0.3888888888888889</v>
      </c>
      <c r="S543" s="8">
        <v>5</v>
      </c>
      <c r="T543" s="8">
        <v>0</v>
      </c>
      <c r="U543" s="8">
        <v>0</v>
      </c>
      <c r="V543" s="8"/>
      <c r="W543" s="8">
        <v>3</v>
      </c>
      <c r="X543" s="8">
        <v>0</v>
      </c>
      <c r="Y543" s="17">
        <f>IF(T543&gt;0,"YES",T543)</f>
        <v>0</v>
      </c>
      <c r="Z543" s="17">
        <f>IF(U543&gt;0,"YES",U543)</f>
        <v>0</v>
      </c>
      <c r="AA543" s="17">
        <f>IF(V543&gt;0,"YES",V543)</f>
        <v>0</v>
      </c>
      <c r="AB543" s="17" t="str">
        <f>IF(W543&gt;0,"YES",W543)</f>
        <v>YES</v>
      </c>
      <c r="AC543" s="17">
        <f>IF(X543&gt;0,"YES",X543)</f>
        <v>0</v>
      </c>
      <c r="AD543" s="8">
        <v>15</v>
      </c>
      <c r="AE543" s="12">
        <f>AD543/G543</f>
        <v>0.83333333333333337</v>
      </c>
      <c r="AF543" s="19">
        <f>IF(G543&gt;=35,1,0)</f>
        <v>0</v>
      </c>
      <c r="AG543" s="19">
        <f>IF(OR(I543&gt;=0.095,H543&gt;=10),1,0)</f>
        <v>1</v>
      </c>
      <c r="AH543" s="19">
        <f>IF(L543&gt;=0.495,1,0)</f>
        <v>1</v>
      </c>
      <c r="AI543" s="19">
        <f>IF(N543&gt;=0.395,1,0)</f>
        <v>1</v>
      </c>
      <c r="AJ543" s="19">
        <f>IF(P543&gt;=0.695,1,0)</f>
        <v>0</v>
      </c>
      <c r="AK543" s="19">
        <f>IF(R543&gt;=0.495,1,0)</f>
        <v>0</v>
      </c>
      <c r="AL543" s="19">
        <f>IF(S543&gt;=3,1,0)</f>
        <v>1</v>
      </c>
      <c r="AM543" s="8">
        <f>IF(OR(Y543="YES",Z543="YES",AA543="YES"),1,0)</f>
        <v>0</v>
      </c>
      <c r="AN543" s="8">
        <f>IF(OR(AB543="YES",AC543="YES"),1,0)</f>
        <v>1</v>
      </c>
      <c r="AO543" s="8">
        <f>IF(AE543&gt;=0.59,1,0)</f>
        <v>1</v>
      </c>
      <c r="AP543" s="8">
        <f>SUM(AF543:AO543)</f>
        <v>6</v>
      </c>
    </row>
    <row r="544" spans="1:42" x14ac:dyDescent="0.25">
      <c r="A544" s="8" t="s">
        <v>2203</v>
      </c>
      <c r="B544" s="8" t="s">
        <v>2220</v>
      </c>
      <c r="C544" s="9" t="s">
        <v>2033</v>
      </c>
      <c r="D544" s="10" t="s">
        <v>772</v>
      </c>
      <c r="E544" s="8" t="s">
        <v>773</v>
      </c>
      <c r="F544" s="11">
        <v>27</v>
      </c>
      <c r="G544" s="11">
        <v>22</v>
      </c>
      <c r="H544" s="11">
        <f>G544-F544</f>
        <v>-5</v>
      </c>
      <c r="I544" s="52">
        <f>H544/F544</f>
        <v>-0.18518518518518517</v>
      </c>
      <c r="J544" s="11">
        <v>11</v>
      </c>
      <c r="K544" s="11">
        <v>4</v>
      </c>
      <c r="L544" s="14">
        <f>IFERROR(K544/J544,"0%")</f>
        <v>0.36363636363636365</v>
      </c>
      <c r="M544" s="8">
        <v>11</v>
      </c>
      <c r="N544" s="12">
        <f>M544/G544</f>
        <v>0.5</v>
      </c>
      <c r="O544" s="8">
        <v>17</v>
      </c>
      <c r="P544" s="12">
        <f>O544/G544</f>
        <v>0.77272727272727271</v>
      </c>
      <c r="Q544" s="8">
        <v>18</v>
      </c>
      <c r="R544" s="12">
        <f>Q544/G544</f>
        <v>0.81818181818181823</v>
      </c>
      <c r="S544" s="8">
        <v>4</v>
      </c>
      <c r="T544" s="8">
        <v>1</v>
      </c>
      <c r="U544" s="8">
        <v>0</v>
      </c>
      <c r="V544" s="8">
        <v>1</v>
      </c>
      <c r="W544" s="8">
        <v>0</v>
      </c>
      <c r="X544" s="8">
        <v>1</v>
      </c>
      <c r="Y544" s="17" t="str">
        <f>IF(T544&gt;0,"YES",T544)</f>
        <v>YES</v>
      </c>
      <c r="Z544" s="17">
        <f>IF(U544&gt;0,"YES",U544)</f>
        <v>0</v>
      </c>
      <c r="AA544" s="17" t="str">
        <f>IF(V544&gt;0,"YES",V544)</f>
        <v>YES</v>
      </c>
      <c r="AB544" s="17">
        <f>IF(W544&gt;0,"YES",W544)</f>
        <v>0</v>
      </c>
      <c r="AC544" s="17" t="str">
        <f>IF(X544&gt;0,"YES",X544)</f>
        <v>YES</v>
      </c>
      <c r="AD544" s="8">
        <v>14</v>
      </c>
      <c r="AE544" s="12">
        <f>AD544/G544</f>
        <v>0.63636363636363635</v>
      </c>
      <c r="AF544" s="19">
        <f>IF(G544&gt;=35,1,0)</f>
        <v>0</v>
      </c>
      <c r="AG544" s="19">
        <f>IF(OR(I544&gt;=0.095,H544&gt;=10),1,0)</f>
        <v>0</v>
      </c>
      <c r="AH544" s="19">
        <f>IF(L544&gt;=0.495,1,0)</f>
        <v>0</v>
      </c>
      <c r="AI544" s="19">
        <f>IF(N544&gt;=0.395,1,0)</f>
        <v>1</v>
      </c>
      <c r="AJ544" s="19">
        <f>IF(P544&gt;=0.695,1,0)</f>
        <v>1</v>
      </c>
      <c r="AK544" s="19">
        <f>IF(R544&gt;=0.495,1,0)</f>
        <v>1</v>
      </c>
      <c r="AL544" s="19">
        <f>IF(S544&gt;=3,1,0)</f>
        <v>1</v>
      </c>
      <c r="AM544" s="8">
        <f>IF(OR(Y544="YES",Z544="YES",AA544="YES"),1,0)</f>
        <v>1</v>
      </c>
      <c r="AN544" s="8">
        <f>IF(OR(AB544="YES",AC544="YES"),1,0)</f>
        <v>1</v>
      </c>
      <c r="AO544" s="8">
        <f>IF(AE544&gt;=0.59,1,0)</f>
        <v>1</v>
      </c>
      <c r="AP544" s="8">
        <f>SUM(AF544:AO544)</f>
        <v>7</v>
      </c>
    </row>
    <row r="545" spans="1:42" x14ac:dyDescent="0.25">
      <c r="A545" s="8" t="s">
        <v>2203</v>
      </c>
      <c r="B545" s="8" t="s">
        <v>2220</v>
      </c>
      <c r="C545" s="9" t="s">
        <v>2085</v>
      </c>
      <c r="D545" s="10" t="s">
        <v>778</v>
      </c>
      <c r="E545" s="8" t="s">
        <v>779</v>
      </c>
      <c r="F545" s="11">
        <v>18</v>
      </c>
      <c r="G545" s="11">
        <v>30</v>
      </c>
      <c r="H545" s="11">
        <f>G545-F545</f>
        <v>12</v>
      </c>
      <c r="I545" s="52">
        <f>H545/F545</f>
        <v>0.66666666666666663</v>
      </c>
      <c r="J545" s="11">
        <v>5</v>
      </c>
      <c r="K545" s="11">
        <v>4</v>
      </c>
      <c r="L545" s="14">
        <f>IFERROR(K545/J545,"0%")</f>
        <v>0.8</v>
      </c>
      <c r="M545" s="8">
        <v>13</v>
      </c>
      <c r="N545" s="12">
        <f>M545/G545</f>
        <v>0.43333333333333335</v>
      </c>
      <c r="O545" s="8">
        <v>20</v>
      </c>
      <c r="P545" s="12">
        <f>O545/G545</f>
        <v>0.66666666666666663</v>
      </c>
      <c r="Q545" s="8">
        <v>15</v>
      </c>
      <c r="R545" s="12">
        <f>Q545/G545</f>
        <v>0.5</v>
      </c>
      <c r="S545" s="8">
        <v>2</v>
      </c>
      <c r="T545" s="8">
        <v>0</v>
      </c>
      <c r="U545" s="8">
        <v>0</v>
      </c>
      <c r="V545" s="8"/>
      <c r="W545" s="8">
        <v>1</v>
      </c>
      <c r="X545" s="8">
        <v>1</v>
      </c>
      <c r="Y545" s="17">
        <f>IF(T545&gt;0,"YES",T545)</f>
        <v>0</v>
      </c>
      <c r="Z545" s="17">
        <f>IF(U545&gt;0,"YES",U545)</f>
        <v>0</v>
      </c>
      <c r="AA545" s="17">
        <f>IF(V545&gt;0,"YES",V545)</f>
        <v>0</v>
      </c>
      <c r="AB545" s="17" t="str">
        <f>IF(W545&gt;0,"YES",W545)</f>
        <v>YES</v>
      </c>
      <c r="AC545" s="17" t="str">
        <f>IF(X545&gt;0,"YES",X545)</f>
        <v>YES</v>
      </c>
      <c r="AD545" s="8">
        <v>18</v>
      </c>
      <c r="AE545" s="12">
        <f>AD545/G545</f>
        <v>0.6</v>
      </c>
      <c r="AF545" s="19">
        <f>IF(G545&gt;=35,1,0)</f>
        <v>0</v>
      </c>
      <c r="AG545" s="19">
        <f>IF(OR(I545&gt;=0.095,H545&gt;=10),1,0)</f>
        <v>1</v>
      </c>
      <c r="AH545" s="19">
        <f>IF(L545&gt;=0.495,1,0)</f>
        <v>1</v>
      </c>
      <c r="AI545" s="19">
        <f>IF(N545&gt;=0.395,1,0)</f>
        <v>1</v>
      </c>
      <c r="AJ545" s="19">
        <f>IF(P545&gt;=0.695,1,0)</f>
        <v>0</v>
      </c>
      <c r="AK545" s="19">
        <f>IF(R545&gt;=0.495,1,0)</f>
        <v>1</v>
      </c>
      <c r="AL545" s="19">
        <f>IF(S545&gt;=3,1,0)</f>
        <v>0</v>
      </c>
      <c r="AM545" s="8">
        <f>IF(OR(Y545="YES",Z545="YES",AA545="YES"),1,0)</f>
        <v>0</v>
      </c>
      <c r="AN545" s="8">
        <f>IF(OR(AB545="YES",AC545="YES"),1,0)</f>
        <v>1</v>
      </c>
      <c r="AO545" s="8">
        <f>IF(AE545&gt;=0.59,1,0)</f>
        <v>1</v>
      </c>
      <c r="AP545" s="8">
        <f>SUM(AF545:AO545)</f>
        <v>6</v>
      </c>
    </row>
    <row r="546" spans="1:42" x14ac:dyDescent="0.25">
      <c r="A546" s="8" t="s">
        <v>2203</v>
      </c>
      <c r="B546" s="8" t="s">
        <v>2220</v>
      </c>
      <c r="C546" s="9" t="s">
        <v>2222</v>
      </c>
      <c r="D546" s="10" t="s">
        <v>780</v>
      </c>
      <c r="E546" s="8" t="s">
        <v>781</v>
      </c>
      <c r="F546" s="11">
        <v>38</v>
      </c>
      <c r="G546" s="11">
        <v>41</v>
      </c>
      <c r="H546" s="11">
        <f>G546-F546</f>
        <v>3</v>
      </c>
      <c r="I546" s="52">
        <f>H546/F546</f>
        <v>7.8947368421052627E-2</v>
      </c>
      <c r="J546" s="11">
        <v>9</v>
      </c>
      <c r="K546" s="11">
        <v>7</v>
      </c>
      <c r="L546" s="14">
        <f>IFERROR(K546/J546,"0%")</f>
        <v>0.77777777777777779</v>
      </c>
      <c r="M546" s="8">
        <v>13</v>
      </c>
      <c r="N546" s="12">
        <f>M546/G546</f>
        <v>0.31707317073170732</v>
      </c>
      <c r="O546" s="8">
        <v>35</v>
      </c>
      <c r="P546" s="12">
        <f>O546/G546</f>
        <v>0.85365853658536583</v>
      </c>
      <c r="Q546" s="8">
        <v>19</v>
      </c>
      <c r="R546" s="12">
        <f>Q546/G546</f>
        <v>0.46341463414634149</v>
      </c>
      <c r="S546" s="8">
        <v>3</v>
      </c>
      <c r="T546" s="8">
        <v>0</v>
      </c>
      <c r="U546" s="8">
        <v>0</v>
      </c>
      <c r="V546" s="8"/>
      <c r="W546" s="8">
        <v>1</v>
      </c>
      <c r="X546" s="8">
        <v>2</v>
      </c>
      <c r="Y546" s="17">
        <f>IF(T546&gt;0,"YES",T546)</f>
        <v>0</v>
      </c>
      <c r="Z546" s="17">
        <f>IF(U546&gt;0,"YES",U546)</f>
        <v>0</v>
      </c>
      <c r="AA546" s="17">
        <f>IF(V546&gt;0,"YES",V546)</f>
        <v>0</v>
      </c>
      <c r="AB546" s="17" t="str">
        <f>IF(W546&gt;0,"YES",W546)</f>
        <v>YES</v>
      </c>
      <c r="AC546" s="17" t="str">
        <f>IF(X546&gt;0,"YES",X546)</f>
        <v>YES</v>
      </c>
      <c r="AD546" s="8">
        <v>29</v>
      </c>
      <c r="AE546" s="12">
        <f>AD546/G546</f>
        <v>0.70731707317073167</v>
      </c>
      <c r="AF546" s="19">
        <f>IF(G546&gt;=35,1,0)</f>
        <v>1</v>
      </c>
      <c r="AG546" s="19">
        <f>IF(OR(I546&gt;=0.095,H546&gt;=10),1,0)</f>
        <v>0</v>
      </c>
      <c r="AH546" s="19">
        <f>IF(L546&gt;=0.495,1,0)</f>
        <v>1</v>
      </c>
      <c r="AI546" s="19">
        <f>IF(N546&gt;=0.395,1,0)</f>
        <v>0</v>
      </c>
      <c r="AJ546" s="19">
        <f>IF(P546&gt;=0.695,1,0)</f>
        <v>1</v>
      </c>
      <c r="AK546" s="19">
        <f>IF(R546&gt;=0.495,1,0)</f>
        <v>0</v>
      </c>
      <c r="AL546" s="19">
        <f>IF(S546&gt;=3,1,0)</f>
        <v>1</v>
      </c>
      <c r="AM546" s="8">
        <f>IF(OR(Y546="YES",Z546="YES",AA546="YES"),1,0)</f>
        <v>0</v>
      </c>
      <c r="AN546" s="8">
        <f>IF(OR(AB546="YES",AC546="YES"),1,0)</f>
        <v>1</v>
      </c>
      <c r="AO546" s="8">
        <f>IF(AE546&gt;=0.59,1,0)</f>
        <v>1</v>
      </c>
      <c r="AP546" s="8">
        <f>SUM(AF546:AO546)</f>
        <v>6</v>
      </c>
    </row>
    <row r="547" spans="1:42" x14ac:dyDescent="0.25">
      <c r="A547" s="8" t="s">
        <v>2203</v>
      </c>
      <c r="B547" s="8" t="s">
        <v>2220</v>
      </c>
      <c r="C547" s="9" t="s">
        <v>2223</v>
      </c>
      <c r="D547" s="10" t="s">
        <v>784</v>
      </c>
      <c r="E547" s="8" t="s">
        <v>785</v>
      </c>
      <c r="F547" s="11">
        <v>33</v>
      </c>
      <c r="G547" s="11">
        <v>26</v>
      </c>
      <c r="H547" s="11">
        <f>G547-F547</f>
        <v>-7</v>
      </c>
      <c r="I547" s="52">
        <f>H547/F547</f>
        <v>-0.21212121212121213</v>
      </c>
      <c r="J547" s="11">
        <v>9</v>
      </c>
      <c r="K547" s="11">
        <v>6</v>
      </c>
      <c r="L547" s="14">
        <f>IFERROR(K547/J547,"0%")</f>
        <v>0.66666666666666663</v>
      </c>
      <c r="M547" s="8">
        <v>19</v>
      </c>
      <c r="N547" s="12">
        <f>M547/G547</f>
        <v>0.73076923076923073</v>
      </c>
      <c r="O547" s="8">
        <v>14</v>
      </c>
      <c r="P547" s="12">
        <f>O547/G547</f>
        <v>0.53846153846153844</v>
      </c>
      <c r="Q547" s="8">
        <v>19</v>
      </c>
      <c r="R547" s="12">
        <f>Q547/G547</f>
        <v>0.73076923076923073</v>
      </c>
      <c r="S547" s="8">
        <v>4</v>
      </c>
      <c r="T547" s="8">
        <v>0</v>
      </c>
      <c r="U547" s="8">
        <v>1</v>
      </c>
      <c r="V547" s="8"/>
      <c r="W547" s="8">
        <v>0</v>
      </c>
      <c r="X547" s="8">
        <v>0</v>
      </c>
      <c r="Y547" s="17">
        <f>IF(T547&gt;0,"YES",T547)</f>
        <v>0</v>
      </c>
      <c r="Z547" s="17" t="str">
        <f>IF(U547&gt;0,"YES",U547)</f>
        <v>YES</v>
      </c>
      <c r="AA547" s="17">
        <f>IF(V547&gt;0,"YES",V547)</f>
        <v>0</v>
      </c>
      <c r="AB547" s="17">
        <f>IF(W547&gt;0,"YES",W547)</f>
        <v>0</v>
      </c>
      <c r="AC547" s="17">
        <f>IF(X547&gt;0,"YES",X547)</f>
        <v>0</v>
      </c>
      <c r="AD547" s="8">
        <v>16</v>
      </c>
      <c r="AE547" s="12">
        <f>AD547/G547</f>
        <v>0.61538461538461542</v>
      </c>
      <c r="AF547" s="19">
        <f>IF(G547&gt;=35,1,0)</f>
        <v>0</v>
      </c>
      <c r="AG547" s="19">
        <f>IF(OR(I547&gt;=0.095,H547&gt;=10),1,0)</f>
        <v>0</v>
      </c>
      <c r="AH547" s="19">
        <f>IF(L547&gt;=0.495,1,0)</f>
        <v>1</v>
      </c>
      <c r="AI547" s="19">
        <f>IF(N547&gt;=0.395,1,0)</f>
        <v>1</v>
      </c>
      <c r="AJ547" s="19">
        <f>IF(P547&gt;=0.695,1,0)</f>
        <v>0</v>
      </c>
      <c r="AK547" s="19">
        <f>IF(R547&gt;=0.495,1,0)</f>
        <v>1</v>
      </c>
      <c r="AL547" s="19">
        <f>IF(S547&gt;=3,1,0)</f>
        <v>1</v>
      </c>
      <c r="AM547" s="8">
        <f>IF(OR(Y547="YES",Z547="YES",AA547="YES"),1,0)</f>
        <v>1</v>
      </c>
      <c r="AN547" s="8">
        <f>IF(OR(AB547="YES",AC547="YES"),1,0)</f>
        <v>0</v>
      </c>
      <c r="AO547" s="8">
        <f>IF(AE547&gt;=0.59,1,0)</f>
        <v>1</v>
      </c>
      <c r="AP547" s="8">
        <f>SUM(AF547:AO547)</f>
        <v>6</v>
      </c>
    </row>
    <row r="548" spans="1:42" x14ac:dyDescent="0.25">
      <c r="A548" s="8" t="s">
        <v>2203</v>
      </c>
      <c r="B548" s="8" t="s">
        <v>2220</v>
      </c>
      <c r="C548" s="9" t="s">
        <v>2041</v>
      </c>
      <c r="D548" s="10" t="s">
        <v>788</v>
      </c>
      <c r="E548" s="8" t="s">
        <v>789</v>
      </c>
      <c r="F548" s="11">
        <v>9</v>
      </c>
      <c r="G548" s="11">
        <v>14</v>
      </c>
      <c r="H548" s="11">
        <f>G548-F548</f>
        <v>5</v>
      </c>
      <c r="I548" s="52">
        <f>H548/F548</f>
        <v>0.55555555555555558</v>
      </c>
      <c r="J548" s="11">
        <v>5</v>
      </c>
      <c r="K548" s="11">
        <v>5</v>
      </c>
      <c r="L548" s="14">
        <f>IFERROR(K548/J548,"0%")</f>
        <v>1</v>
      </c>
      <c r="M548" s="8">
        <v>6</v>
      </c>
      <c r="N548" s="12">
        <f>M548/G548</f>
        <v>0.42857142857142855</v>
      </c>
      <c r="O548" s="8">
        <v>10</v>
      </c>
      <c r="P548" s="12">
        <f>O548/G548</f>
        <v>0.7142857142857143</v>
      </c>
      <c r="Q548" s="8">
        <v>7</v>
      </c>
      <c r="R548" s="12">
        <f>Q548/G548</f>
        <v>0.5</v>
      </c>
      <c r="S548" s="8">
        <v>3</v>
      </c>
      <c r="T548" s="8">
        <v>0</v>
      </c>
      <c r="U548" s="8">
        <v>0</v>
      </c>
      <c r="V548" s="8"/>
      <c r="W548" s="8">
        <v>2</v>
      </c>
      <c r="X548" s="8">
        <v>0</v>
      </c>
      <c r="Y548" s="17">
        <f>IF(T548&gt;0,"YES",T548)</f>
        <v>0</v>
      </c>
      <c r="Z548" s="17">
        <f>IF(U548&gt;0,"YES",U548)</f>
        <v>0</v>
      </c>
      <c r="AA548" s="17">
        <f>IF(V548&gt;0,"YES",V548)</f>
        <v>0</v>
      </c>
      <c r="AB548" s="17" t="str">
        <f>IF(W548&gt;0,"YES",W548)</f>
        <v>YES</v>
      </c>
      <c r="AC548" s="17">
        <f>IF(X548&gt;0,"YES",X548)</f>
        <v>0</v>
      </c>
      <c r="AD548" s="8">
        <v>4</v>
      </c>
      <c r="AE548" s="12">
        <f>AD548/G548</f>
        <v>0.2857142857142857</v>
      </c>
      <c r="AF548" s="19">
        <f>IF(G548&gt;=35,1,0)</f>
        <v>0</v>
      </c>
      <c r="AG548" s="19">
        <f>IF(OR(I548&gt;=0.095,H548&gt;=10),1,0)</f>
        <v>1</v>
      </c>
      <c r="AH548" s="19">
        <f>IF(L548&gt;=0.495,1,0)</f>
        <v>1</v>
      </c>
      <c r="AI548" s="19">
        <f>IF(N548&gt;=0.395,1,0)</f>
        <v>1</v>
      </c>
      <c r="AJ548" s="19">
        <f>IF(P548&gt;=0.695,1,0)</f>
        <v>1</v>
      </c>
      <c r="AK548" s="19">
        <f>IF(R548&gt;=0.495,1,0)</f>
        <v>1</v>
      </c>
      <c r="AL548" s="19">
        <f>IF(S548&gt;=3,1,0)</f>
        <v>1</v>
      </c>
      <c r="AM548" s="8">
        <f>IF(OR(Y548="YES",Z548="YES",AA548="YES"),1,0)</f>
        <v>0</v>
      </c>
      <c r="AN548" s="8">
        <f>IF(OR(AB548="YES",AC548="YES"),1,0)</f>
        <v>1</v>
      </c>
      <c r="AO548" s="8">
        <f>IF(AE548&gt;=0.59,1,0)</f>
        <v>0</v>
      </c>
      <c r="AP548" s="8">
        <f>SUM(AF548:AO548)</f>
        <v>7</v>
      </c>
    </row>
    <row r="549" spans="1:42" x14ac:dyDescent="0.25">
      <c r="A549" s="8" t="s">
        <v>2203</v>
      </c>
      <c r="B549" s="8" t="s">
        <v>2220</v>
      </c>
      <c r="C549" s="9" t="s">
        <v>2227</v>
      </c>
      <c r="D549" s="10" t="s">
        <v>790</v>
      </c>
      <c r="E549" s="8" t="s">
        <v>791</v>
      </c>
      <c r="F549" s="11">
        <v>9</v>
      </c>
      <c r="G549" s="11">
        <v>12</v>
      </c>
      <c r="H549" s="11">
        <f>G549-F549</f>
        <v>3</v>
      </c>
      <c r="I549" s="52">
        <f>H549/F549</f>
        <v>0.33333333333333331</v>
      </c>
      <c r="J549" s="11">
        <v>2</v>
      </c>
      <c r="K549" s="11">
        <v>2</v>
      </c>
      <c r="L549" s="14">
        <f>IFERROR(K549/J549,"0%")</f>
        <v>1</v>
      </c>
      <c r="M549" s="8">
        <v>5</v>
      </c>
      <c r="N549" s="12">
        <f>M549/G549</f>
        <v>0.41666666666666669</v>
      </c>
      <c r="O549" s="8">
        <v>9</v>
      </c>
      <c r="P549" s="12">
        <f>O549/G549</f>
        <v>0.75</v>
      </c>
      <c r="Q549" s="8">
        <v>5</v>
      </c>
      <c r="R549" s="12">
        <f>Q549/G549</f>
        <v>0.41666666666666669</v>
      </c>
      <c r="S549" s="8">
        <v>3</v>
      </c>
      <c r="T549" s="8">
        <v>0</v>
      </c>
      <c r="U549" s="8">
        <v>0</v>
      </c>
      <c r="V549" s="8"/>
      <c r="W549" s="8">
        <v>0</v>
      </c>
      <c r="X549" s="8">
        <v>0</v>
      </c>
      <c r="Y549" s="17">
        <f>IF(T549&gt;0,"YES",T549)</f>
        <v>0</v>
      </c>
      <c r="Z549" s="17">
        <f>IF(U549&gt;0,"YES",U549)</f>
        <v>0</v>
      </c>
      <c r="AA549" s="17">
        <f>IF(V549&gt;0,"YES",V549)</f>
        <v>0</v>
      </c>
      <c r="AB549" s="17">
        <f>IF(W549&gt;0,"YES",W549)</f>
        <v>0</v>
      </c>
      <c r="AC549" s="17">
        <f>IF(X549&gt;0,"YES",X549)</f>
        <v>0</v>
      </c>
      <c r="AD549" s="8">
        <v>8</v>
      </c>
      <c r="AE549" s="12">
        <f>AD549/G549</f>
        <v>0.66666666666666663</v>
      </c>
      <c r="AF549" s="19">
        <f>IF(G549&gt;=35,1,0)</f>
        <v>0</v>
      </c>
      <c r="AG549" s="19">
        <f>IF(OR(I549&gt;=0.095,H549&gt;=10),1,0)</f>
        <v>1</v>
      </c>
      <c r="AH549" s="19">
        <f>IF(L549&gt;=0.495,1,0)</f>
        <v>1</v>
      </c>
      <c r="AI549" s="19">
        <f>IF(N549&gt;=0.395,1,0)</f>
        <v>1</v>
      </c>
      <c r="AJ549" s="19">
        <f>IF(P549&gt;=0.695,1,0)</f>
        <v>1</v>
      </c>
      <c r="AK549" s="19">
        <f>IF(R549&gt;=0.495,1,0)</f>
        <v>0</v>
      </c>
      <c r="AL549" s="19">
        <f>IF(S549&gt;=3,1,0)</f>
        <v>1</v>
      </c>
      <c r="AM549" s="8">
        <f>IF(OR(Y549="YES",Z549="YES",AA549="YES"),1,0)</f>
        <v>0</v>
      </c>
      <c r="AN549" s="8">
        <f>IF(OR(AB549="YES",AC549="YES"),1,0)</f>
        <v>0</v>
      </c>
      <c r="AO549" s="8">
        <f>IF(AE549&gt;=0.59,1,0)</f>
        <v>1</v>
      </c>
      <c r="AP549" s="8">
        <f>SUM(AF549:AO549)</f>
        <v>6</v>
      </c>
    </row>
    <row r="550" spans="1:42" x14ac:dyDescent="0.25">
      <c r="A550" s="8" t="s">
        <v>2203</v>
      </c>
      <c r="B550" s="8" t="s">
        <v>2220</v>
      </c>
      <c r="C550" s="9" t="s">
        <v>2229</v>
      </c>
      <c r="D550" s="10" t="s">
        <v>794</v>
      </c>
      <c r="E550" s="8" t="s">
        <v>795</v>
      </c>
      <c r="F550" s="11">
        <v>46</v>
      </c>
      <c r="G550" s="11">
        <v>42</v>
      </c>
      <c r="H550" s="11">
        <f>G550-F550</f>
        <v>-4</v>
      </c>
      <c r="I550" s="52">
        <f>H550/F550</f>
        <v>-8.6956521739130432E-2</v>
      </c>
      <c r="J550" s="11">
        <v>18</v>
      </c>
      <c r="K550" s="11">
        <v>8</v>
      </c>
      <c r="L550" s="14">
        <f>IFERROR(K550/J550,"0%")</f>
        <v>0.44444444444444442</v>
      </c>
      <c r="M550" s="8">
        <v>23</v>
      </c>
      <c r="N550" s="12">
        <f>M550/G550</f>
        <v>0.54761904761904767</v>
      </c>
      <c r="O550" s="8">
        <v>23</v>
      </c>
      <c r="P550" s="12">
        <f>O550/G550</f>
        <v>0.54761904761904767</v>
      </c>
      <c r="Q550" s="8">
        <v>22</v>
      </c>
      <c r="R550" s="12">
        <f>Q550/G550</f>
        <v>0.52380952380952384</v>
      </c>
      <c r="S550" s="8">
        <v>5</v>
      </c>
      <c r="T550" s="8">
        <v>0</v>
      </c>
      <c r="U550" s="8">
        <v>1</v>
      </c>
      <c r="V550" s="8"/>
      <c r="W550" s="8">
        <v>0</v>
      </c>
      <c r="X550" s="8">
        <v>3</v>
      </c>
      <c r="Y550" s="17">
        <f>IF(T550&gt;0,"YES",T550)</f>
        <v>0</v>
      </c>
      <c r="Z550" s="17" t="str">
        <f>IF(U550&gt;0,"YES",U550)</f>
        <v>YES</v>
      </c>
      <c r="AA550" s="17">
        <f>IF(V550&gt;0,"YES",V550)</f>
        <v>0</v>
      </c>
      <c r="AB550" s="17">
        <f>IF(W550&gt;0,"YES",W550)</f>
        <v>0</v>
      </c>
      <c r="AC550" s="17" t="str">
        <f>IF(X550&gt;0,"YES",X550)</f>
        <v>YES</v>
      </c>
      <c r="AD550" s="8">
        <v>31</v>
      </c>
      <c r="AE550" s="12">
        <f>AD550/G550</f>
        <v>0.73809523809523814</v>
      </c>
      <c r="AF550" s="19">
        <f>IF(G550&gt;=35,1,0)</f>
        <v>1</v>
      </c>
      <c r="AG550" s="19">
        <f>IF(OR(I550&gt;=0.095,H550&gt;=10),1,0)</f>
        <v>0</v>
      </c>
      <c r="AH550" s="19">
        <f>IF(L550&gt;=0.495,1,0)</f>
        <v>0</v>
      </c>
      <c r="AI550" s="19">
        <f>IF(N550&gt;=0.395,1,0)</f>
        <v>1</v>
      </c>
      <c r="AJ550" s="19">
        <f>IF(P550&gt;=0.695,1,0)</f>
        <v>0</v>
      </c>
      <c r="AK550" s="19">
        <f>IF(R550&gt;=0.495,1,0)</f>
        <v>1</v>
      </c>
      <c r="AL550" s="19">
        <f>IF(S550&gt;=3,1,0)</f>
        <v>1</v>
      </c>
      <c r="AM550" s="8">
        <f>IF(OR(Y550="YES",Z550="YES",AA550="YES"),1,0)</f>
        <v>1</v>
      </c>
      <c r="AN550" s="8">
        <f>IF(OR(AB550="YES",AC550="YES"),1,0)</f>
        <v>1</v>
      </c>
      <c r="AO550" s="8">
        <f>IF(AE550&gt;=0.59,1,0)</f>
        <v>1</v>
      </c>
      <c r="AP550" s="8">
        <f>SUM(AF550:AO550)</f>
        <v>7</v>
      </c>
    </row>
    <row r="551" spans="1:42" x14ac:dyDescent="0.25">
      <c r="A551" s="8" t="s">
        <v>2203</v>
      </c>
      <c r="B551" s="8" t="s">
        <v>2220</v>
      </c>
      <c r="C551" s="9" t="s">
        <v>2076</v>
      </c>
      <c r="D551" s="10" t="s">
        <v>797</v>
      </c>
      <c r="E551" s="8" t="s">
        <v>798</v>
      </c>
      <c r="F551" s="11">
        <v>55</v>
      </c>
      <c r="G551" s="11">
        <v>70</v>
      </c>
      <c r="H551" s="11">
        <f>G551-F551</f>
        <v>15</v>
      </c>
      <c r="I551" s="52">
        <f>H551/F551</f>
        <v>0.27272727272727271</v>
      </c>
      <c r="J551" s="11">
        <v>19</v>
      </c>
      <c r="K551" s="11">
        <v>11</v>
      </c>
      <c r="L551" s="14">
        <f>IFERROR(K551/J551,"0%")</f>
        <v>0.57894736842105265</v>
      </c>
      <c r="M551" s="8">
        <v>19</v>
      </c>
      <c r="N551" s="12">
        <f>M551/G551</f>
        <v>0.27142857142857141</v>
      </c>
      <c r="O551" s="8">
        <v>44</v>
      </c>
      <c r="P551" s="12">
        <f>O551/G551</f>
        <v>0.62857142857142856</v>
      </c>
      <c r="Q551" s="8">
        <v>36</v>
      </c>
      <c r="R551" s="12">
        <f>Q551/G551</f>
        <v>0.51428571428571423</v>
      </c>
      <c r="S551" s="8">
        <v>4</v>
      </c>
      <c r="T551" s="8">
        <v>0</v>
      </c>
      <c r="U551" s="8">
        <v>0</v>
      </c>
      <c r="V551" s="8"/>
      <c r="W551" s="8">
        <v>3</v>
      </c>
      <c r="X551" s="8">
        <v>0</v>
      </c>
      <c r="Y551" s="17">
        <f>IF(T551&gt;0,"YES",T551)</f>
        <v>0</v>
      </c>
      <c r="Z551" s="17">
        <f>IF(U551&gt;0,"YES",U551)</f>
        <v>0</v>
      </c>
      <c r="AA551" s="17">
        <f>IF(V551&gt;0,"YES",V551)</f>
        <v>0</v>
      </c>
      <c r="AB551" s="17" t="str">
        <f>IF(W551&gt;0,"YES",W551)</f>
        <v>YES</v>
      </c>
      <c r="AC551" s="17">
        <f>IF(X551&gt;0,"YES",X551)</f>
        <v>0</v>
      </c>
      <c r="AD551" s="8">
        <v>45</v>
      </c>
      <c r="AE551" s="12">
        <f>AD551/G551</f>
        <v>0.6428571428571429</v>
      </c>
      <c r="AF551" s="19">
        <f>IF(G551&gt;=35,1,0)</f>
        <v>1</v>
      </c>
      <c r="AG551" s="19">
        <f>IF(OR(I551&gt;=0.095,H551&gt;=10),1,0)</f>
        <v>1</v>
      </c>
      <c r="AH551" s="19">
        <f>IF(L551&gt;=0.495,1,0)</f>
        <v>1</v>
      </c>
      <c r="AI551" s="19">
        <f>IF(N551&gt;=0.395,1,0)</f>
        <v>0</v>
      </c>
      <c r="AJ551" s="19">
        <f>IF(P551&gt;=0.695,1,0)</f>
        <v>0</v>
      </c>
      <c r="AK551" s="19">
        <f>IF(R551&gt;=0.495,1,0)</f>
        <v>1</v>
      </c>
      <c r="AL551" s="19">
        <f>IF(S551&gt;=3,1,0)</f>
        <v>1</v>
      </c>
      <c r="AM551" s="8">
        <f>IF(OR(Y551="YES",Z551="YES",AA551="YES"),1,0)</f>
        <v>0</v>
      </c>
      <c r="AN551" s="8">
        <f>IF(OR(AB551="YES",AC551="YES"),1,0)</f>
        <v>1</v>
      </c>
      <c r="AO551" s="8">
        <f>IF(AE551&gt;=0.59,1,0)</f>
        <v>1</v>
      </c>
      <c r="AP551" s="8">
        <f>SUM(AF551:AO551)</f>
        <v>7</v>
      </c>
    </row>
    <row r="552" spans="1:42" x14ac:dyDescent="0.25">
      <c r="A552" s="8" t="s">
        <v>2203</v>
      </c>
      <c r="B552" s="8" t="s">
        <v>2220</v>
      </c>
      <c r="C552" s="9" t="s">
        <v>2134</v>
      </c>
      <c r="D552" s="10" t="s">
        <v>801</v>
      </c>
      <c r="E552" s="8" t="s">
        <v>802</v>
      </c>
      <c r="F552" s="11">
        <v>15</v>
      </c>
      <c r="G552" s="11">
        <v>17</v>
      </c>
      <c r="H552" s="11">
        <f>G552-F552</f>
        <v>2</v>
      </c>
      <c r="I552" s="52">
        <f>H552/F552</f>
        <v>0.13333333333333333</v>
      </c>
      <c r="J552" s="11">
        <v>7</v>
      </c>
      <c r="K552" s="11">
        <v>4</v>
      </c>
      <c r="L552" s="14">
        <f>IFERROR(K552/J552,"0%")</f>
        <v>0.5714285714285714</v>
      </c>
      <c r="M552" s="8">
        <v>8</v>
      </c>
      <c r="N552" s="12">
        <f>M552/G552</f>
        <v>0.47058823529411764</v>
      </c>
      <c r="O552" s="8">
        <v>9</v>
      </c>
      <c r="P552" s="12">
        <f>O552/G552</f>
        <v>0.52941176470588236</v>
      </c>
      <c r="Q552" s="8">
        <v>10</v>
      </c>
      <c r="R552" s="12">
        <f>Q552/G552</f>
        <v>0.58823529411764708</v>
      </c>
      <c r="S552" s="8">
        <v>9</v>
      </c>
      <c r="T552" s="8">
        <v>0</v>
      </c>
      <c r="U552" s="8">
        <v>0</v>
      </c>
      <c r="V552" s="8"/>
      <c r="W552" s="8">
        <v>1</v>
      </c>
      <c r="X552" s="8">
        <v>0</v>
      </c>
      <c r="Y552" s="17">
        <f>IF(T552&gt;0,"YES",T552)</f>
        <v>0</v>
      </c>
      <c r="Z552" s="17">
        <f>IF(U552&gt;0,"YES",U552)</f>
        <v>0</v>
      </c>
      <c r="AA552" s="17">
        <f>IF(V552&gt;0,"YES",V552)</f>
        <v>0</v>
      </c>
      <c r="AB552" s="17" t="str">
        <f>IF(W552&gt;0,"YES",W552)</f>
        <v>YES</v>
      </c>
      <c r="AC552" s="17">
        <f>IF(X552&gt;0,"YES",X552)</f>
        <v>0</v>
      </c>
      <c r="AD552" s="8">
        <v>9</v>
      </c>
      <c r="AE552" s="12">
        <f>AD552/G552</f>
        <v>0.52941176470588236</v>
      </c>
      <c r="AF552" s="19">
        <f>IF(G552&gt;=35,1,0)</f>
        <v>0</v>
      </c>
      <c r="AG552" s="19">
        <f>IF(OR(I552&gt;=0.095,H552&gt;=10),1,0)</f>
        <v>1</v>
      </c>
      <c r="AH552" s="19">
        <f>IF(L552&gt;=0.495,1,0)</f>
        <v>1</v>
      </c>
      <c r="AI552" s="19">
        <f>IF(N552&gt;=0.395,1,0)</f>
        <v>1</v>
      </c>
      <c r="AJ552" s="19">
        <f>IF(P552&gt;=0.695,1,0)</f>
        <v>0</v>
      </c>
      <c r="AK552" s="19">
        <f>IF(R552&gt;=0.495,1,0)</f>
        <v>1</v>
      </c>
      <c r="AL552" s="19">
        <f>IF(S552&gt;=3,1,0)</f>
        <v>1</v>
      </c>
      <c r="AM552" s="8">
        <f>IF(OR(Y552="YES",Z552="YES",AA552="YES"),1,0)</f>
        <v>0</v>
      </c>
      <c r="AN552" s="8">
        <f>IF(OR(AB552="YES",AC552="YES"),1,0)</f>
        <v>1</v>
      </c>
      <c r="AO552" s="8">
        <f>IF(AE552&gt;=0.59,1,0)</f>
        <v>0</v>
      </c>
      <c r="AP552" s="8">
        <f>SUM(AF552:AO552)</f>
        <v>6</v>
      </c>
    </row>
    <row r="553" spans="1:42" x14ac:dyDescent="0.25">
      <c r="A553" s="8" t="s">
        <v>2203</v>
      </c>
      <c r="B553" s="8" t="s">
        <v>2220</v>
      </c>
      <c r="C553" s="9" t="s">
        <v>2232</v>
      </c>
      <c r="D553" s="10" t="s">
        <v>803</v>
      </c>
      <c r="E553" s="8" t="s">
        <v>804</v>
      </c>
      <c r="F553" s="11">
        <v>35</v>
      </c>
      <c r="G553" s="11">
        <v>30</v>
      </c>
      <c r="H553" s="11">
        <f>G553-F553</f>
        <v>-5</v>
      </c>
      <c r="I553" s="52">
        <f>H553/F553</f>
        <v>-0.14285714285714285</v>
      </c>
      <c r="J553" s="11">
        <v>20</v>
      </c>
      <c r="K553" s="11">
        <v>10</v>
      </c>
      <c r="L553" s="14">
        <f>IFERROR(K553/J553,"0%")</f>
        <v>0.5</v>
      </c>
      <c r="M553" s="8">
        <v>14</v>
      </c>
      <c r="N553" s="12">
        <f>M553/G553</f>
        <v>0.46666666666666667</v>
      </c>
      <c r="O553" s="8">
        <v>28</v>
      </c>
      <c r="P553" s="12">
        <f>O553/G553</f>
        <v>0.93333333333333335</v>
      </c>
      <c r="Q553" s="8">
        <v>18</v>
      </c>
      <c r="R553" s="12">
        <f>Q553/G553</f>
        <v>0.6</v>
      </c>
      <c r="S553" s="8">
        <v>5</v>
      </c>
      <c r="T553" s="8">
        <v>1</v>
      </c>
      <c r="U553" s="8">
        <v>0</v>
      </c>
      <c r="V553" s="8"/>
      <c r="W553" s="8">
        <v>0</v>
      </c>
      <c r="X553" s="8">
        <v>1</v>
      </c>
      <c r="Y553" s="17" t="str">
        <f>IF(T553&gt;0,"YES",T553)</f>
        <v>YES</v>
      </c>
      <c r="Z553" s="17">
        <f>IF(U553&gt;0,"YES",U553)</f>
        <v>0</v>
      </c>
      <c r="AA553" s="17">
        <f>IF(V553&gt;0,"YES",V553)</f>
        <v>0</v>
      </c>
      <c r="AB553" s="17">
        <f>IF(W553&gt;0,"YES",W553)</f>
        <v>0</v>
      </c>
      <c r="AC553" s="17" t="str">
        <f>IF(X553&gt;0,"YES",X553)</f>
        <v>YES</v>
      </c>
      <c r="AD553" s="8">
        <v>22</v>
      </c>
      <c r="AE553" s="12">
        <f>AD553/G553</f>
        <v>0.73333333333333328</v>
      </c>
      <c r="AF553" s="19">
        <f>IF(G553&gt;=35,1,0)</f>
        <v>0</v>
      </c>
      <c r="AG553" s="19">
        <f>IF(OR(I553&gt;=0.095,H553&gt;=10),1,0)</f>
        <v>0</v>
      </c>
      <c r="AH553" s="19">
        <f>IF(L553&gt;=0.495,1,0)</f>
        <v>1</v>
      </c>
      <c r="AI553" s="19">
        <f>IF(N553&gt;=0.395,1,0)</f>
        <v>1</v>
      </c>
      <c r="AJ553" s="19">
        <f>IF(P553&gt;=0.695,1,0)</f>
        <v>1</v>
      </c>
      <c r="AK553" s="19">
        <f>IF(R553&gt;=0.495,1,0)</f>
        <v>1</v>
      </c>
      <c r="AL553" s="19">
        <f>IF(S553&gt;=3,1,0)</f>
        <v>1</v>
      </c>
      <c r="AM553" s="8">
        <f>IF(OR(Y553="YES",Z553="YES",AA553="YES"),1,0)</f>
        <v>1</v>
      </c>
      <c r="AN553" s="8">
        <f>IF(OR(AB553="YES",AC553="YES"),1,0)</f>
        <v>1</v>
      </c>
      <c r="AO553" s="8">
        <f>IF(AE553&gt;=0.59,1,0)</f>
        <v>1</v>
      </c>
      <c r="AP553" s="8">
        <f>SUM(AF553:AO553)</f>
        <v>8</v>
      </c>
    </row>
    <row r="554" spans="1:42" x14ac:dyDescent="0.25">
      <c r="A554" s="8" t="s">
        <v>2203</v>
      </c>
      <c r="B554" s="8" t="s">
        <v>2220</v>
      </c>
      <c r="C554" s="9" t="s">
        <v>2233</v>
      </c>
      <c r="D554" s="10" t="s">
        <v>805</v>
      </c>
      <c r="E554" s="8" t="s">
        <v>806</v>
      </c>
      <c r="F554" s="11">
        <v>69</v>
      </c>
      <c r="G554" s="11">
        <v>62</v>
      </c>
      <c r="H554" s="11">
        <f>G554-F554</f>
        <v>-7</v>
      </c>
      <c r="I554" s="52">
        <f>H554/F554</f>
        <v>-0.10144927536231885</v>
      </c>
      <c r="J554" s="11">
        <v>28</v>
      </c>
      <c r="K554" s="11">
        <v>12</v>
      </c>
      <c r="L554" s="14">
        <f>IFERROR(K554/J554,"0%")</f>
        <v>0.42857142857142855</v>
      </c>
      <c r="M554" s="8">
        <v>28</v>
      </c>
      <c r="N554" s="12">
        <f>M554/G554</f>
        <v>0.45161290322580644</v>
      </c>
      <c r="O554" s="8">
        <v>45</v>
      </c>
      <c r="P554" s="12">
        <f>O554/G554</f>
        <v>0.72580645161290325</v>
      </c>
      <c r="Q554" s="8">
        <v>30</v>
      </c>
      <c r="R554" s="12">
        <f>Q554/G554</f>
        <v>0.4838709677419355</v>
      </c>
      <c r="S554" s="8">
        <v>9</v>
      </c>
      <c r="T554" s="8">
        <v>1</v>
      </c>
      <c r="U554" s="8">
        <v>0</v>
      </c>
      <c r="V554" s="8"/>
      <c r="W554" s="8">
        <v>1</v>
      </c>
      <c r="X554" s="8">
        <v>1</v>
      </c>
      <c r="Y554" s="17" t="str">
        <f>IF(T554&gt;0,"YES",T554)</f>
        <v>YES</v>
      </c>
      <c r="Z554" s="17">
        <f>IF(U554&gt;0,"YES",U554)</f>
        <v>0</v>
      </c>
      <c r="AA554" s="17">
        <f>IF(V554&gt;0,"YES",V554)</f>
        <v>0</v>
      </c>
      <c r="AB554" s="17" t="str">
        <f>IF(W554&gt;0,"YES",W554)</f>
        <v>YES</v>
      </c>
      <c r="AC554" s="17" t="str">
        <f>IF(X554&gt;0,"YES",X554)</f>
        <v>YES</v>
      </c>
      <c r="AD554" s="8">
        <v>38</v>
      </c>
      <c r="AE554" s="12">
        <f>AD554/G554</f>
        <v>0.61290322580645162</v>
      </c>
      <c r="AF554" s="19">
        <f>IF(G554&gt;=35,1,0)</f>
        <v>1</v>
      </c>
      <c r="AG554" s="19">
        <f>IF(OR(I554&gt;=0.095,H554&gt;=10),1,0)</f>
        <v>0</v>
      </c>
      <c r="AH554" s="19">
        <f>IF(L554&gt;=0.495,1,0)</f>
        <v>0</v>
      </c>
      <c r="AI554" s="19">
        <f>IF(N554&gt;=0.395,1,0)</f>
        <v>1</v>
      </c>
      <c r="AJ554" s="19">
        <f>IF(P554&gt;=0.695,1,0)</f>
        <v>1</v>
      </c>
      <c r="AK554" s="19">
        <f>IF(R554&gt;=0.495,1,0)</f>
        <v>0</v>
      </c>
      <c r="AL554" s="19">
        <f>IF(S554&gt;=3,1,0)</f>
        <v>1</v>
      </c>
      <c r="AM554" s="8">
        <f>IF(OR(Y554="YES",Z554="YES",AA554="YES"),1,0)</f>
        <v>1</v>
      </c>
      <c r="AN554" s="8">
        <f>IF(OR(AB554="YES",AC554="YES"),1,0)</f>
        <v>1</v>
      </c>
      <c r="AO554" s="8">
        <f>IF(AE554&gt;=0.59,1,0)</f>
        <v>1</v>
      </c>
      <c r="AP554" s="8">
        <f>SUM(AF554:AO554)</f>
        <v>7</v>
      </c>
    </row>
    <row r="555" spans="1:42" x14ac:dyDescent="0.25">
      <c r="A555" s="8" t="s">
        <v>2203</v>
      </c>
      <c r="B555" s="8" t="s">
        <v>2220</v>
      </c>
      <c r="C555" s="9" t="s">
        <v>1984</v>
      </c>
      <c r="D555" s="10" t="s">
        <v>1593</v>
      </c>
      <c r="E555" s="8" t="s">
        <v>1594</v>
      </c>
      <c r="F555" s="11">
        <v>13</v>
      </c>
      <c r="G555" s="11">
        <v>25</v>
      </c>
      <c r="H555" s="11">
        <f>G555-F555</f>
        <v>12</v>
      </c>
      <c r="I555" s="52">
        <f>H555/F555</f>
        <v>0.92307692307692313</v>
      </c>
      <c r="J555" s="11">
        <v>10</v>
      </c>
      <c r="K555" s="11">
        <v>5</v>
      </c>
      <c r="L555" s="14">
        <f>IFERROR(K555/J555,"0%")</f>
        <v>0.5</v>
      </c>
      <c r="M555" s="8">
        <v>7</v>
      </c>
      <c r="N555" s="12">
        <f>M555/G555</f>
        <v>0.28000000000000003</v>
      </c>
      <c r="O555" s="8">
        <v>18</v>
      </c>
      <c r="P555" s="12">
        <f>O555/G555</f>
        <v>0.72</v>
      </c>
      <c r="Q555" s="8">
        <v>9</v>
      </c>
      <c r="R555" s="12">
        <f>Q555/G555</f>
        <v>0.36</v>
      </c>
      <c r="S555" s="8">
        <v>3</v>
      </c>
      <c r="T555" s="8">
        <v>0</v>
      </c>
      <c r="U555" s="8">
        <v>0</v>
      </c>
      <c r="V555" s="8"/>
      <c r="W555" s="8">
        <v>0</v>
      </c>
      <c r="X555" s="8">
        <v>1</v>
      </c>
      <c r="Y555" s="17">
        <f>IF(T555&gt;0,"YES",T555)</f>
        <v>0</v>
      </c>
      <c r="Z555" s="17">
        <f>IF(U555&gt;0,"YES",U555)</f>
        <v>0</v>
      </c>
      <c r="AA555" s="17">
        <f>IF(V555&gt;0,"YES",V555)</f>
        <v>0</v>
      </c>
      <c r="AB555" s="17">
        <f>IF(W555&gt;0,"YES",W555)</f>
        <v>0</v>
      </c>
      <c r="AC555" s="17" t="str">
        <f>IF(X555&gt;0,"YES",X555)</f>
        <v>YES</v>
      </c>
      <c r="AD555" s="8">
        <v>15</v>
      </c>
      <c r="AE555" s="12">
        <f>AD555/G555</f>
        <v>0.6</v>
      </c>
      <c r="AF555" s="19">
        <f>IF(G555&gt;=35,1,0)</f>
        <v>0</v>
      </c>
      <c r="AG555" s="19">
        <f>IF(OR(I555&gt;=0.095,H555&gt;=10),1,0)</f>
        <v>1</v>
      </c>
      <c r="AH555" s="19">
        <f>IF(L555&gt;=0.495,1,0)</f>
        <v>1</v>
      </c>
      <c r="AI555" s="19">
        <f>IF(N555&gt;=0.395,1,0)</f>
        <v>0</v>
      </c>
      <c r="AJ555" s="19">
        <f>IF(P555&gt;=0.695,1,0)</f>
        <v>1</v>
      </c>
      <c r="AK555" s="19">
        <f>IF(R555&gt;=0.495,1,0)</f>
        <v>0</v>
      </c>
      <c r="AL555" s="19">
        <f>IF(S555&gt;=3,1,0)</f>
        <v>1</v>
      </c>
      <c r="AM555" s="8">
        <f>IF(OR(Y555="YES",Z555="YES",AA555="YES"),1,0)</f>
        <v>0</v>
      </c>
      <c r="AN555" s="8">
        <f>IF(OR(AB555="YES",AC555="YES"),1,0)</f>
        <v>1</v>
      </c>
      <c r="AO555" s="8">
        <f>IF(AE555&gt;=0.59,1,0)</f>
        <v>1</v>
      </c>
      <c r="AP555" s="8">
        <f>SUM(AF555:AO555)</f>
        <v>6</v>
      </c>
    </row>
    <row r="556" spans="1:42" x14ac:dyDescent="0.25">
      <c r="A556" s="8" t="s">
        <v>2203</v>
      </c>
      <c r="B556" s="8" t="s">
        <v>2220</v>
      </c>
      <c r="C556" s="9" t="s">
        <v>2234</v>
      </c>
      <c r="D556" s="10" t="s">
        <v>807</v>
      </c>
      <c r="E556" s="8" t="s">
        <v>808</v>
      </c>
      <c r="F556" s="11">
        <v>11</v>
      </c>
      <c r="G556" s="11">
        <v>10</v>
      </c>
      <c r="H556" s="11">
        <f>G556-F556</f>
        <v>-1</v>
      </c>
      <c r="I556" s="52">
        <f>H556/F556</f>
        <v>-9.0909090909090912E-2</v>
      </c>
      <c r="J556" s="11">
        <v>2</v>
      </c>
      <c r="K556" s="11">
        <v>2</v>
      </c>
      <c r="L556" s="14">
        <f>IFERROR(K556/J556,"0%")</f>
        <v>1</v>
      </c>
      <c r="M556" s="8">
        <v>5</v>
      </c>
      <c r="N556" s="12">
        <f>M556/G556</f>
        <v>0.5</v>
      </c>
      <c r="O556" s="8">
        <v>6</v>
      </c>
      <c r="P556" s="12">
        <f>O556/G556</f>
        <v>0.6</v>
      </c>
      <c r="Q556" s="8">
        <v>7</v>
      </c>
      <c r="R556" s="12">
        <f>Q556/G556</f>
        <v>0.7</v>
      </c>
      <c r="S556" s="8">
        <v>3</v>
      </c>
      <c r="T556" s="8">
        <v>0</v>
      </c>
      <c r="U556" s="8">
        <v>0</v>
      </c>
      <c r="V556" s="8"/>
      <c r="W556" s="8">
        <v>3</v>
      </c>
      <c r="X556" s="8">
        <v>0</v>
      </c>
      <c r="Y556" s="17">
        <f>IF(T556&gt;0,"YES",T556)</f>
        <v>0</v>
      </c>
      <c r="Z556" s="17">
        <f>IF(U556&gt;0,"YES",U556)</f>
        <v>0</v>
      </c>
      <c r="AA556" s="17">
        <f>IF(V556&gt;0,"YES",V556)</f>
        <v>0</v>
      </c>
      <c r="AB556" s="17" t="str">
        <f>IF(W556&gt;0,"YES",W556)</f>
        <v>YES</v>
      </c>
      <c r="AC556" s="17">
        <f>IF(X556&gt;0,"YES",X556)</f>
        <v>0</v>
      </c>
      <c r="AD556" s="8">
        <v>6</v>
      </c>
      <c r="AE556" s="12">
        <f>AD556/G556</f>
        <v>0.6</v>
      </c>
      <c r="AF556" s="19">
        <f>IF(G556&gt;=35,1,0)</f>
        <v>0</v>
      </c>
      <c r="AG556" s="19">
        <f>IF(OR(I556&gt;=0.095,H556&gt;=10),1,0)</f>
        <v>0</v>
      </c>
      <c r="AH556" s="19">
        <f>IF(L556&gt;=0.495,1,0)</f>
        <v>1</v>
      </c>
      <c r="AI556" s="19">
        <f>IF(N556&gt;=0.395,1,0)</f>
        <v>1</v>
      </c>
      <c r="AJ556" s="19">
        <f>IF(P556&gt;=0.695,1,0)</f>
        <v>0</v>
      </c>
      <c r="AK556" s="19">
        <f>IF(R556&gt;=0.495,1,0)</f>
        <v>1</v>
      </c>
      <c r="AL556" s="19">
        <f>IF(S556&gt;=3,1,0)</f>
        <v>1</v>
      </c>
      <c r="AM556" s="8">
        <f>IF(OR(Y556="YES",Z556="YES",AA556="YES"),1,0)</f>
        <v>0</v>
      </c>
      <c r="AN556" s="8">
        <f>IF(OR(AB556="YES",AC556="YES"),1,0)</f>
        <v>1</v>
      </c>
      <c r="AO556" s="8">
        <f>IF(AE556&gt;=0.59,1,0)</f>
        <v>1</v>
      </c>
      <c r="AP556" s="8">
        <f>SUM(AF556:AO556)</f>
        <v>6</v>
      </c>
    </row>
    <row r="557" spans="1:42" hidden="1" x14ac:dyDescent="0.25">
      <c r="A557" s="8" t="s">
        <v>2203</v>
      </c>
      <c r="B557" s="8" t="s">
        <v>2220</v>
      </c>
      <c r="C557" s="9" t="s">
        <v>2246</v>
      </c>
      <c r="D557" s="10" t="s">
        <v>829</v>
      </c>
      <c r="E557" s="8" t="s">
        <v>830</v>
      </c>
      <c r="F557" s="11">
        <v>28</v>
      </c>
      <c r="G557" s="11">
        <v>31</v>
      </c>
      <c r="H557" s="11">
        <f>G557-F557</f>
        <v>3</v>
      </c>
      <c r="I557" s="52">
        <f>H557/F557</f>
        <v>0.10714285714285714</v>
      </c>
      <c r="J557" s="11">
        <v>9</v>
      </c>
      <c r="K557" s="11">
        <v>4</v>
      </c>
      <c r="L557" s="14">
        <f>IFERROR(K557/J557,"0%")</f>
        <v>0.44444444444444442</v>
      </c>
      <c r="M557" s="8">
        <v>10</v>
      </c>
      <c r="N557" s="12">
        <f>M557/G557</f>
        <v>0.32258064516129031</v>
      </c>
      <c r="O557" s="8">
        <v>15</v>
      </c>
      <c r="P557" s="12">
        <f>O557/G557</f>
        <v>0.4838709677419355</v>
      </c>
      <c r="Q557" s="8">
        <v>9</v>
      </c>
      <c r="R557" s="12">
        <f>Q557/G557</f>
        <v>0.29032258064516131</v>
      </c>
      <c r="S557" s="8">
        <v>5</v>
      </c>
      <c r="T557" s="8">
        <v>0</v>
      </c>
      <c r="U557" s="8">
        <v>0</v>
      </c>
      <c r="V557" s="8"/>
      <c r="W557" s="8">
        <v>0</v>
      </c>
      <c r="X557" s="8">
        <v>0</v>
      </c>
      <c r="Y557" s="17">
        <f>IF(T557&gt;0,"YES",T557)</f>
        <v>0</v>
      </c>
      <c r="Z557" s="17">
        <f>IF(U557&gt;0,"YES",U557)</f>
        <v>0</v>
      </c>
      <c r="AA557" s="17">
        <f>IF(V557&gt;0,"YES",V557)</f>
        <v>0</v>
      </c>
      <c r="AB557" s="17">
        <f>IF(W557&gt;0,"YES",W557)</f>
        <v>0</v>
      </c>
      <c r="AC557" s="17">
        <f>IF(X557&gt;0,"YES",X557)</f>
        <v>0</v>
      </c>
      <c r="AD557" s="8">
        <v>16</v>
      </c>
      <c r="AE557" s="12">
        <f>AD557/G557</f>
        <v>0.5161290322580645</v>
      </c>
      <c r="AF557" s="19">
        <f>IF(G557&gt;=35,1,0)</f>
        <v>0</v>
      </c>
      <c r="AG557" s="19">
        <f>IF(OR(I557&gt;=0.095,H557&gt;=10),1,0)</f>
        <v>1</v>
      </c>
      <c r="AH557" s="19">
        <f>IF(L557&gt;=0.495,1,0)</f>
        <v>0</v>
      </c>
      <c r="AI557" s="19">
        <f>IF(N557&gt;=0.395,1,0)</f>
        <v>0</v>
      </c>
      <c r="AJ557" s="19">
        <f>IF(P557&gt;=0.695,1,0)</f>
        <v>0</v>
      </c>
      <c r="AK557" s="19">
        <f>IF(R557&gt;=0.495,1,0)</f>
        <v>0</v>
      </c>
      <c r="AL557" s="19">
        <f>IF(S557&gt;=3,1,0)</f>
        <v>1</v>
      </c>
      <c r="AM557" s="8">
        <f>IF(OR(Y557="YES",Z557="YES",AA557="YES"),1,0)</f>
        <v>0</v>
      </c>
      <c r="AN557" s="8">
        <f>IF(OR(AB557="YES",AC557="YES"),1,0)</f>
        <v>0</v>
      </c>
      <c r="AO557" s="8">
        <f>IF(AE557&gt;=0.59,1,0)</f>
        <v>0</v>
      </c>
      <c r="AP557" s="8">
        <f>SUM(AF557:AO557)</f>
        <v>2</v>
      </c>
    </row>
    <row r="558" spans="1:42" x14ac:dyDescent="0.25">
      <c r="A558" s="8" t="s">
        <v>2203</v>
      </c>
      <c r="B558" s="8" t="s">
        <v>2220</v>
      </c>
      <c r="C558" s="9" t="s">
        <v>2235</v>
      </c>
      <c r="D558" s="10" t="s">
        <v>809</v>
      </c>
      <c r="E558" s="8" t="s">
        <v>810</v>
      </c>
      <c r="F558" s="11">
        <v>8</v>
      </c>
      <c r="G558" s="11">
        <v>10</v>
      </c>
      <c r="H558" s="11">
        <f>G558-F558</f>
        <v>2</v>
      </c>
      <c r="I558" s="52">
        <f>H558/F558</f>
        <v>0.25</v>
      </c>
      <c r="J558" s="11">
        <v>1</v>
      </c>
      <c r="K558" s="11">
        <v>1</v>
      </c>
      <c r="L558" s="14">
        <f>IFERROR(K558/J558,"0%")</f>
        <v>1</v>
      </c>
      <c r="M558" s="8">
        <v>5</v>
      </c>
      <c r="N558" s="12">
        <f>M558/G558</f>
        <v>0.5</v>
      </c>
      <c r="O558" s="8">
        <v>10</v>
      </c>
      <c r="P558" s="12">
        <f>O558/G558</f>
        <v>1</v>
      </c>
      <c r="Q558" s="8">
        <v>6</v>
      </c>
      <c r="R558" s="12">
        <f>Q558/G558</f>
        <v>0.6</v>
      </c>
      <c r="S558" s="8">
        <v>2</v>
      </c>
      <c r="T558" s="8">
        <v>0</v>
      </c>
      <c r="U558" s="8">
        <v>0</v>
      </c>
      <c r="V558" s="8"/>
      <c r="W558" s="8">
        <v>0</v>
      </c>
      <c r="X558" s="8">
        <v>0</v>
      </c>
      <c r="Y558" s="17">
        <f>IF(T558&gt;0,"YES",T558)</f>
        <v>0</v>
      </c>
      <c r="Z558" s="17">
        <f>IF(U558&gt;0,"YES",U558)</f>
        <v>0</v>
      </c>
      <c r="AA558" s="17">
        <f>IF(V558&gt;0,"YES",V558)</f>
        <v>0</v>
      </c>
      <c r="AB558" s="17">
        <f>IF(W558&gt;0,"YES",W558)</f>
        <v>0</v>
      </c>
      <c r="AC558" s="17">
        <f>IF(X558&gt;0,"YES",X558)</f>
        <v>0</v>
      </c>
      <c r="AD558" s="8">
        <v>8</v>
      </c>
      <c r="AE558" s="12">
        <f>AD558/G558</f>
        <v>0.8</v>
      </c>
      <c r="AF558" s="19">
        <f>IF(G558&gt;=35,1,0)</f>
        <v>0</v>
      </c>
      <c r="AG558" s="19">
        <f>IF(OR(I558&gt;=0.095,H558&gt;=10),1,0)</f>
        <v>1</v>
      </c>
      <c r="AH558" s="19">
        <f>IF(L558&gt;=0.495,1,0)</f>
        <v>1</v>
      </c>
      <c r="AI558" s="19">
        <f>IF(N558&gt;=0.395,1,0)</f>
        <v>1</v>
      </c>
      <c r="AJ558" s="19">
        <f>IF(P558&gt;=0.695,1,0)</f>
        <v>1</v>
      </c>
      <c r="AK558" s="19">
        <f>IF(R558&gt;=0.495,1,0)</f>
        <v>1</v>
      </c>
      <c r="AL558" s="19">
        <f>IF(S558&gt;=3,1,0)</f>
        <v>0</v>
      </c>
      <c r="AM558" s="8">
        <f>IF(OR(Y558="YES",Z558="YES",AA558="YES"),1,0)</f>
        <v>0</v>
      </c>
      <c r="AN558" s="8">
        <f>IF(OR(AB558="YES",AC558="YES"),1,0)</f>
        <v>0</v>
      </c>
      <c r="AO558" s="8">
        <f>IF(AE558&gt;=0.59,1,0)</f>
        <v>1</v>
      </c>
      <c r="AP558" s="8">
        <f>SUM(AF558:AO558)</f>
        <v>6</v>
      </c>
    </row>
    <row r="559" spans="1:42" x14ac:dyDescent="0.25">
      <c r="A559" s="8" t="s">
        <v>2203</v>
      </c>
      <c r="B559" s="8" t="s">
        <v>2220</v>
      </c>
      <c r="C559" s="9" t="s">
        <v>2238</v>
      </c>
      <c r="D559" s="10" t="s">
        <v>813</v>
      </c>
      <c r="E559" s="8" t="s">
        <v>814</v>
      </c>
      <c r="F559" s="11">
        <v>14</v>
      </c>
      <c r="G559" s="11">
        <v>24</v>
      </c>
      <c r="H559" s="11">
        <f>G559-F559</f>
        <v>10</v>
      </c>
      <c r="I559" s="52">
        <f>H559/F559</f>
        <v>0.7142857142857143</v>
      </c>
      <c r="J559" s="11">
        <v>7</v>
      </c>
      <c r="K559" s="11">
        <v>5</v>
      </c>
      <c r="L559" s="14">
        <f>IFERROR(K559/J559,"0%")</f>
        <v>0.7142857142857143</v>
      </c>
      <c r="M559" s="8">
        <v>9</v>
      </c>
      <c r="N559" s="12">
        <f>M559/G559</f>
        <v>0.375</v>
      </c>
      <c r="O559" s="8">
        <v>17</v>
      </c>
      <c r="P559" s="12">
        <f>O559/G559</f>
        <v>0.70833333333333337</v>
      </c>
      <c r="Q559" s="8">
        <v>15</v>
      </c>
      <c r="R559" s="12">
        <f>Q559/G559</f>
        <v>0.625</v>
      </c>
      <c r="S559" s="8">
        <v>4</v>
      </c>
      <c r="T559" s="8">
        <v>1</v>
      </c>
      <c r="U559" s="8">
        <v>0</v>
      </c>
      <c r="V559" s="8"/>
      <c r="W559" s="8">
        <v>1</v>
      </c>
      <c r="X559" s="8">
        <v>1</v>
      </c>
      <c r="Y559" s="17" t="str">
        <f>IF(T559&gt;0,"YES",T559)</f>
        <v>YES</v>
      </c>
      <c r="Z559" s="17">
        <f>IF(U559&gt;0,"YES",U559)</f>
        <v>0</v>
      </c>
      <c r="AA559" s="17">
        <f>IF(V559&gt;0,"YES",V559)</f>
        <v>0</v>
      </c>
      <c r="AB559" s="17" t="str">
        <f>IF(W559&gt;0,"YES",W559)</f>
        <v>YES</v>
      </c>
      <c r="AC559" s="17" t="str">
        <f>IF(X559&gt;0,"YES",X559)</f>
        <v>YES</v>
      </c>
      <c r="AD559" s="8">
        <v>20</v>
      </c>
      <c r="AE559" s="12">
        <f>AD559/G559</f>
        <v>0.83333333333333337</v>
      </c>
      <c r="AF559" s="19">
        <f>IF(G559&gt;=35,1,0)</f>
        <v>0</v>
      </c>
      <c r="AG559" s="19">
        <f>IF(OR(I559&gt;=0.095,H559&gt;=10),1,0)</f>
        <v>1</v>
      </c>
      <c r="AH559" s="19">
        <f>IF(L559&gt;=0.495,1,0)</f>
        <v>1</v>
      </c>
      <c r="AI559" s="19">
        <f>IF(N559&gt;=0.395,1,0)</f>
        <v>0</v>
      </c>
      <c r="AJ559" s="19">
        <f>IF(P559&gt;=0.695,1,0)</f>
        <v>1</v>
      </c>
      <c r="AK559" s="19">
        <f>IF(R559&gt;=0.495,1,0)</f>
        <v>1</v>
      </c>
      <c r="AL559" s="19">
        <f>IF(S559&gt;=3,1,0)</f>
        <v>1</v>
      </c>
      <c r="AM559" s="8">
        <f>IF(OR(Y559="YES",Z559="YES",AA559="YES"),1,0)</f>
        <v>1</v>
      </c>
      <c r="AN559" s="8">
        <f>IF(OR(AB559="YES",AC559="YES"),1,0)</f>
        <v>1</v>
      </c>
      <c r="AO559" s="8">
        <f>IF(AE559&gt;=0.59,1,0)</f>
        <v>1</v>
      </c>
      <c r="AP559" s="8">
        <f>SUM(AF559:AO559)</f>
        <v>8</v>
      </c>
    </row>
    <row r="560" spans="1:42" x14ac:dyDescent="0.25">
      <c r="A560" s="8" t="s">
        <v>2203</v>
      </c>
      <c r="B560" s="8" t="s">
        <v>2220</v>
      </c>
      <c r="C560" s="9" t="s">
        <v>2243</v>
      </c>
      <c r="D560" s="10" t="s">
        <v>823</v>
      </c>
      <c r="E560" s="8" t="s">
        <v>824</v>
      </c>
      <c r="F560" s="11">
        <v>20</v>
      </c>
      <c r="G560" s="11">
        <v>23</v>
      </c>
      <c r="H560" s="11">
        <f>G560-F560</f>
        <v>3</v>
      </c>
      <c r="I560" s="52">
        <f>H560/F560</f>
        <v>0.15</v>
      </c>
      <c r="J560" s="11">
        <v>5</v>
      </c>
      <c r="K560" s="11">
        <v>4</v>
      </c>
      <c r="L560" s="14">
        <f>IFERROR(K560/J560,"0%")</f>
        <v>0.8</v>
      </c>
      <c r="M560" s="8">
        <v>11</v>
      </c>
      <c r="N560" s="12">
        <f>M560/G560</f>
        <v>0.47826086956521741</v>
      </c>
      <c r="O560" s="8">
        <v>22</v>
      </c>
      <c r="P560" s="12">
        <f>O560/G560</f>
        <v>0.95652173913043481</v>
      </c>
      <c r="Q560" s="8">
        <v>16</v>
      </c>
      <c r="R560" s="12">
        <f>Q560/G560</f>
        <v>0.69565217391304346</v>
      </c>
      <c r="S560" s="8">
        <v>3</v>
      </c>
      <c r="T560" s="8">
        <v>0</v>
      </c>
      <c r="U560" s="8">
        <v>0</v>
      </c>
      <c r="V560" s="8"/>
      <c r="W560" s="8">
        <v>2</v>
      </c>
      <c r="X560" s="8">
        <v>0</v>
      </c>
      <c r="Y560" s="17">
        <f>IF(T560&gt;0,"YES",T560)</f>
        <v>0</v>
      </c>
      <c r="Z560" s="17">
        <f>IF(U560&gt;0,"YES",U560)</f>
        <v>0</v>
      </c>
      <c r="AA560" s="17">
        <f>IF(V560&gt;0,"YES",V560)</f>
        <v>0</v>
      </c>
      <c r="AB560" s="17" t="str">
        <f>IF(W560&gt;0,"YES",W560)</f>
        <v>YES</v>
      </c>
      <c r="AC560" s="17">
        <f>IF(X560&gt;0,"YES",X560)</f>
        <v>0</v>
      </c>
      <c r="AD560" s="8">
        <v>15</v>
      </c>
      <c r="AE560" s="12">
        <f>AD560/G560</f>
        <v>0.65217391304347827</v>
      </c>
      <c r="AF560" s="19">
        <f>IF(G560&gt;=35,1,0)</f>
        <v>0</v>
      </c>
      <c r="AG560" s="19">
        <f>IF(OR(I560&gt;=0.095,H560&gt;=10),1,0)</f>
        <v>1</v>
      </c>
      <c r="AH560" s="19">
        <f>IF(L560&gt;=0.495,1,0)</f>
        <v>1</v>
      </c>
      <c r="AI560" s="19">
        <f>IF(N560&gt;=0.395,1,0)</f>
        <v>1</v>
      </c>
      <c r="AJ560" s="19">
        <f>IF(P560&gt;=0.695,1,0)</f>
        <v>1</v>
      </c>
      <c r="AK560" s="19">
        <f>IF(R560&gt;=0.495,1,0)</f>
        <v>1</v>
      </c>
      <c r="AL560" s="19">
        <f>IF(S560&gt;=3,1,0)</f>
        <v>1</v>
      </c>
      <c r="AM560" s="8">
        <f>IF(OR(Y560="YES",Z560="YES",AA560="YES"),1,0)</f>
        <v>0</v>
      </c>
      <c r="AN560" s="8">
        <f>IF(OR(AB560="YES",AC560="YES"),1,0)</f>
        <v>1</v>
      </c>
      <c r="AO560" s="8">
        <f>IF(AE560&gt;=0.59,1,0)</f>
        <v>1</v>
      </c>
      <c r="AP560" s="8">
        <f>SUM(AF560:AO560)</f>
        <v>8</v>
      </c>
    </row>
    <row r="561" spans="1:43" x14ac:dyDescent="0.25">
      <c r="A561" s="8" t="s">
        <v>2203</v>
      </c>
      <c r="B561" s="8" t="s">
        <v>2220</v>
      </c>
      <c r="C561" s="9" t="s">
        <v>2245</v>
      </c>
      <c r="D561" s="10" t="s">
        <v>827</v>
      </c>
      <c r="E561" s="8" t="s">
        <v>828</v>
      </c>
      <c r="F561" s="11">
        <v>34</v>
      </c>
      <c r="G561" s="11">
        <v>24</v>
      </c>
      <c r="H561" s="11">
        <f>G561-F561</f>
        <v>-10</v>
      </c>
      <c r="I561" s="52">
        <f>H561/F561</f>
        <v>-0.29411764705882354</v>
      </c>
      <c r="J561" s="11">
        <v>13</v>
      </c>
      <c r="K561" s="11">
        <v>3</v>
      </c>
      <c r="L561" s="14">
        <f>IFERROR(K561/J561,"0%")</f>
        <v>0.23076923076923078</v>
      </c>
      <c r="M561" s="8">
        <v>10</v>
      </c>
      <c r="N561" s="12">
        <f>M561/G561</f>
        <v>0.41666666666666669</v>
      </c>
      <c r="O561" s="8">
        <v>20</v>
      </c>
      <c r="P561" s="12">
        <f>O561/G561</f>
        <v>0.83333333333333337</v>
      </c>
      <c r="Q561" s="8">
        <v>13</v>
      </c>
      <c r="R561" s="12">
        <f>Q561/G561</f>
        <v>0.54166666666666663</v>
      </c>
      <c r="S561" s="8">
        <v>3</v>
      </c>
      <c r="T561" s="8">
        <v>0</v>
      </c>
      <c r="U561" s="8">
        <v>1</v>
      </c>
      <c r="V561" s="8"/>
      <c r="W561" s="8">
        <v>2</v>
      </c>
      <c r="X561" s="8">
        <v>1</v>
      </c>
      <c r="Y561" s="17">
        <f>IF(T561&gt;0,"YES",T561)</f>
        <v>0</v>
      </c>
      <c r="Z561" s="17" t="str">
        <f>IF(U561&gt;0,"YES",U561)</f>
        <v>YES</v>
      </c>
      <c r="AA561" s="17">
        <f>IF(V561&gt;0,"YES",V561)</f>
        <v>0</v>
      </c>
      <c r="AB561" s="17" t="str">
        <f>IF(W561&gt;0,"YES",W561)</f>
        <v>YES</v>
      </c>
      <c r="AC561" s="17" t="str">
        <f>IF(X561&gt;0,"YES",X561)</f>
        <v>YES</v>
      </c>
      <c r="AD561" s="8">
        <v>11</v>
      </c>
      <c r="AE561" s="12">
        <f>AD561/G561</f>
        <v>0.45833333333333331</v>
      </c>
      <c r="AF561" s="19">
        <f>IF(G561&gt;=35,1,0)</f>
        <v>0</v>
      </c>
      <c r="AG561" s="19">
        <f>IF(OR(I561&gt;=0.095,H561&gt;=10),1,0)</f>
        <v>0</v>
      </c>
      <c r="AH561" s="19">
        <f>IF(L561&gt;=0.495,1,0)</f>
        <v>0</v>
      </c>
      <c r="AI561" s="19">
        <f>IF(N561&gt;=0.395,1,0)</f>
        <v>1</v>
      </c>
      <c r="AJ561" s="19">
        <f>IF(P561&gt;=0.695,1,0)</f>
        <v>1</v>
      </c>
      <c r="AK561" s="19">
        <f>IF(R561&gt;=0.495,1,0)</f>
        <v>1</v>
      </c>
      <c r="AL561" s="19">
        <f>IF(S561&gt;=3,1,0)</f>
        <v>1</v>
      </c>
      <c r="AM561" s="8">
        <f>IF(OR(Y561="YES",Z561="YES",AA561="YES"),1,0)</f>
        <v>1</v>
      </c>
      <c r="AN561" s="8">
        <f>IF(OR(AB561="YES",AC561="YES"),1,0)</f>
        <v>1</v>
      </c>
      <c r="AO561" s="8">
        <f>IF(AE561&gt;=0.59,1,0)</f>
        <v>0</v>
      </c>
      <c r="AP561" s="8">
        <f>SUM(AF561:AO561)</f>
        <v>6</v>
      </c>
    </row>
    <row r="562" spans="1:43" x14ac:dyDescent="0.25">
      <c r="A562" s="8" t="s">
        <v>2203</v>
      </c>
      <c r="B562" s="8" t="s">
        <v>2220</v>
      </c>
      <c r="C562" s="9" t="s">
        <v>2249</v>
      </c>
      <c r="D562" s="10" t="s">
        <v>833</v>
      </c>
      <c r="E562" s="8" t="s">
        <v>834</v>
      </c>
      <c r="F562" s="11">
        <v>28</v>
      </c>
      <c r="G562" s="11">
        <v>28</v>
      </c>
      <c r="H562" s="11">
        <f>G562-F562</f>
        <v>0</v>
      </c>
      <c r="I562" s="52">
        <f>H562/F562</f>
        <v>0</v>
      </c>
      <c r="J562" s="11">
        <v>5</v>
      </c>
      <c r="K562" s="11">
        <v>4</v>
      </c>
      <c r="L562" s="14">
        <f>IFERROR(K562/J562,"0%")</f>
        <v>0.8</v>
      </c>
      <c r="M562" s="8">
        <v>16</v>
      </c>
      <c r="N562" s="12">
        <f>M562/G562</f>
        <v>0.5714285714285714</v>
      </c>
      <c r="O562" s="8">
        <v>24</v>
      </c>
      <c r="P562" s="12">
        <f>O562/G562</f>
        <v>0.8571428571428571</v>
      </c>
      <c r="Q562" s="8">
        <v>18</v>
      </c>
      <c r="R562" s="12">
        <f>Q562/G562</f>
        <v>0.6428571428571429</v>
      </c>
      <c r="S562" s="8">
        <v>4</v>
      </c>
      <c r="T562" s="8">
        <v>0</v>
      </c>
      <c r="U562" s="8">
        <v>1</v>
      </c>
      <c r="V562" s="8"/>
      <c r="W562" s="8">
        <v>0</v>
      </c>
      <c r="X562" s="8">
        <v>0</v>
      </c>
      <c r="Y562" s="17">
        <f>IF(T562&gt;0,"YES",T562)</f>
        <v>0</v>
      </c>
      <c r="Z562" s="17" t="str">
        <f>IF(U562&gt;0,"YES",U562)</f>
        <v>YES</v>
      </c>
      <c r="AA562" s="17">
        <f>IF(V562&gt;0,"YES",V562)</f>
        <v>0</v>
      </c>
      <c r="AB562" s="17">
        <f>IF(W562&gt;0,"YES",W562)</f>
        <v>0</v>
      </c>
      <c r="AC562" s="17">
        <f>IF(X562&gt;0,"YES",X562)</f>
        <v>0</v>
      </c>
      <c r="AD562" s="8">
        <v>10</v>
      </c>
      <c r="AE562" s="12">
        <f>AD562/G562</f>
        <v>0.35714285714285715</v>
      </c>
      <c r="AF562" s="19">
        <f>IF(G562&gt;=35,1,0)</f>
        <v>0</v>
      </c>
      <c r="AG562" s="19">
        <f>IF(OR(I562&gt;=0.095,H562&gt;=10),1,0)</f>
        <v>0</v>
      </c>
      <c r="AH562" s="19">
        <f>IF(L562&gt;=0.495,1,0)</f>
        <v>1</v>
      </c>
      <c r="AI562" s="19">
        <f>IF(N562&gt;=0.395,1,0)</f>
        <v>1</v>
      </c>
      <c r="AJ562" s="19">
        <f>IF(P562&gt;=0.695,1,0)</f>
        <v>1</v>
      </c>
      <c r="AK562" s="19">
        <f>IF(R562&gt;=0.495,1,0)</f>
        <v>1</v>
      </c>
      <c r="AL562" s="19">
        <f>IF(S562&gt;=3,1,0)</f>
        <v>1</v>
      </c>
      <c r="AM562" s="8">
        <f>IF(OR(Y562="YES",Z562="YES",AA562="YES"),1,0)</f>
        <v>1</v>
      </c>
      <c r="AN562" s="8">
        <f>IF(OR(AB562="YES",AC562="YES"),1,0)</f>
        <v>0</v>
      </c>
      <c r="AO562" s="8">
        <f>IF(AE562&gt;=0.59,1,0)</f>
        <v>0</v>
      </c>
      <c r="AP562" s="8">
        <f>SUM(AF562:AO562)</f>
        <v>6</v>
      </c>
    </row>
    <row r="563" spans="1:43" x14ac:dyDescent="0.25">
      <c r="A563" s="8" t="s">
        <v>2203</v>
      </c>
      <c r="B563" s="8" t="s">
        <v>2220</v>
      </c>
      <c r="C563" s="9" t="s">
        <v>2250</v>
      </c>
      <c r="D563" s="10" t="s">
        <v>835</v>
      </c>
      <c r="E563" s="8" t="s">
        <v>1595</v>
      </c>
      <c r="F563" s="11">
        <v>37</v>
      </c>
      <c r="G563" s="11">
        <v>34</v>
      </c>
      <c r="H563" s="11">
        <f>G563-F563</f>
        <v>-3</v>
      </c>
      <c r="I563" s="52">
        <f>H563/F563</f>
        <v>-8.1081081081081086E-2</v>
      </c>
      <c r="J563" s="11">
        <v>24</v>
      </c>
      <c r="K563" s="11">
        <v>13</v>
      </c>
      <c r="L563" s="14">
        <f>IFERROR(K563/J563,"0%")</f>
        <v>0.54166666666666663</v>
      </c>
      <c r="M563" s="8">
        <v>15</v>
      </c>
      <c r="N563" s="12">
        <f>M563/G563</f>
        <v>0.44117647058823528</v>
      </c>
      <c r="O563" s="8">
        <v>19</v>
      </c>
      <c r="P563" s="12">
        <f>O563/G563</f>
        <v>0.55882352941176472</v>
      </c>
      <c r="Q563" s="8">
        <v>25</v>
      </c>
      <c r="R563" s="12">
        <f>Q563/G563</f>
        <v>0.73529411764705888</v>
      </c>
      <c r="S563" s="8">
        <v>7</v>
      </c>
      <c r="T563" s="8">
        <v>0</v>
      </c>
      <c r="U563" s="8">
        <v>0</v>
      </c>
      <c r="V563" s="8"/>
      <c r="W563" s="8">
        <v>3</v>
      </c>
      <c r="X563" s="8">
        <v>1</v>
      </c>
      <c r="Y563" s="17">
        <f>IF(T563&gt;0,"YES",T563)</f>
        <v>0</v>
      </c>
      <c r="Z563" s="17">
        <f>IF(U563&gt;0,"YES",U563)</f>
        <v>0</v>
      </c>
      <c r="AA563" s="17">
        <f>IF(V563&gt;0,"YES",V563)</f>
        <v>0</v>
      </c>
      <c r="AB563" s="17" t="str">
        <f>IF(W563&gt;0,"YES",W563)</f>
        <v>YES</v>
      </c>
      <c r="AC563" s="17" t="str">
        <f>IF(X563&gt;0,"YES",X563)</f>
        <v>YES</v>
      </c>
      <c r="AD563" s="8">
        <v>29</v>
      </c>
      <c r="AE563" s="12">
        <f>AD563/G563</f>
        <v>0.8529411764705882</v>
      </c>
      <c r="AF563" s="19">
        <f>IF(G563&gt;=35,1,0)</f>
        <v>0</v>
      </c>
      <c r="AG563" s="19">
        <f>IF(OR(I563&gt;=0.095,H563&gt;=10),1,0)</f>
        <v>0</v>
      </c>
      <c r="AH563" s="19">
        <f>IF(L563&gt;=0.495,1,0)</f>
        <v>1</v>
      </c>
      <c r="AI563" s="19">
        <f>IF(N563&gt;=0.395,1,0)</f>
        <v>1</v>
      </c>
      <c r="AJ563" s="19">
        <f>IF(P563&gt;=0.695,1,0)</f>
        <v>0</v>
      </c>
      <c r="AK563" s="19">
        <f>IF(R563&gt;=0.495,1,0)</f>
        <v>1</v>
      </c>
      <c r="AL563" s="19">
        <f>IF(S563&gt;=3,1,0)</f>
        <v>1</v>
      </c>
      <c r="AM563" s="8">
        <f>IF(OR(Y563="YES",Z563="YES",AA563="YES"),1,0)</f>
        <v>0</v>
      </c>
      <c r="AN563" s="8">
        <f>IF(OR(AB563="YES",AC563="YES"),1,0)</f>
        <v>1</v>
      </c>
      <c r="AO563" s="8">
        <f>IF(AE563&gt;=0.59,1,0)</f>
        <v>1</v>
      </c>
      <c r="AP563" s="8">
        <f>SUM(AF563:AO563)</f>
        <v>6</v>
      </c>
    </row>
    <row r="564" spans="1:43" x14ac:dyDescent="0.25">
      <c r="A564" s="8" t="s">
        <v>2203</v>
      </c>
      <c r="B564" s="8" t="s">
        <v>2220</v>
      </c>
      <c r="C564" s="9" t="s">
        <v>2252</v>
      </c>
      <c r="D564" s="10" t="s">
        <v>838</v>
      </c>
      <c r="E564" s="8" t="s">
        <v>839</v>
      </c>
      <c r="F564" s="11">
        <v>39</v>
      </c>
      <c r="G564" s="11">
        <v>40</v>
      </c>
      <c r="H564" s="11">
        <f>G564-F564</f>
        <v>1</v>
      </c>
      <c r="I564" s="52">
        <f>H564/F564</f>
        <v>2.564102564102564E-2</v>
      </c>
      <c r="J564" s="11">
        <v>9</v>
      </c>
      <c r="K564" s="11">
        <v>3</v>
      </c>
      <c r="L564" s="14">
        <f>IFERROR(K564/J564,"0%")</f>
        <v>0.33333333333333331</v>
      </c>
      <c r="M564" s="8">
        <v>29</v>
      </c>
      <c r="N564" s="12">
        <f>M564/G564</f>
        <v>0.72499999999999998</v>
      </c>
      <c r="O564" s="8">
        <v>32</v>
      </c>
      <c r="P564" s="12">
        <f>O564/G564</f>
        <v>0.8</v>
      </c>
      <c r="Q564" s="8">
        <v>35</v>
      </c>
      <c r="R564" s="12">
        <f>Q564/G564</f>
        <v>0.875</v>
      </c>
      <c r="S564" s="8">
        <v>12</v>
      </c>
      <c r="T564" s="8">
        <v>0</v>
      </c>
      <c r="U564" s="8">
        <v>0</v>
      </c>
      <c r="V564" s="8"/>
      <c r="W564" s="8">
        <v>0</v>
      </c>
      <c r="X564" s="8">
        <v>0</v>
      </c>
      <c r="Y564" s="17">
        <f>IF(T564&gt;0,"YES",T564)</f>
        <v>0</v>
      </c>
      <c r="Z564" s="17">
        <f>IF(U564&gt;0,"YES",U564)</f>
        <v>0</v>
      </c>
      <c r="AA564" s="17">
        <f>IF(V564&gt;0,"YES",V564)</f>
        <v>0</v>
      </c>
      <c r="AB564" s="17">
        <f>IF(W564&gt;0,"YES",W564)</f>
        <v>0</v>
      </c>
      <c r="AC564" s="17">
        <f>IF(X564&gt;0,"YES",X564)</f>
        <v>0</v>
      </c>
      <c r="AD564" s="8">
        <v>31</v>
      </c>
      <c r="AE564" s="12">
        <f>AD564/G564</f>
        <v>0.77500000000000002</v>
      </c>
      <c r="AF564" s="19">
        <f>IF(G564&gt;=35,1,0)</f>
        <v>1</v>
      </c>
      <c r="AG564" s="19">
        <f>IF(OR(I564&gt;=0.095,H564&gt;=10),1,0)</f>
        <v>0</v>
      </c>
      <c r="AH564" s="19">
        <f>IF(L564&gt;=0.495,1,0)</f>
        <v>0</v>
      </c>
      <c r="AI564" s="19">
        <f>IF(N564&gt;=0.395,1,0)</f>
        <v>1</v>
      </c>
      <c r="AJ564" s="19">
        <f>IF(P564&gt;=0.695,1,0)</f>
        <v>1</v>
      </c>
      <c r="AK564" s="19">
        <f>IF(R564&gt;=0.495,1,0)</f>
        <v>1</v>
      </c>
      <c r="AL564" s="19">
        <f>IF(S564&gt;=3,1,0)</f>
        <v>1</v>
      </c>
      <c r="AM564" s="8">
        <f>IF(OR(Y564="YES",Z564="YES",AA564="YES"),1,0)</f>
        <v>0</v>
      </c>
      <c r="AN564" s="8">
        <f>IF(OR(AB564="YES",AC564="YES"),1,0)</f>
        <v>0</v>
      </c>
      <c r="AO564" s="8">
        <f>IF(AE564&gt;=0.59,1,0)</f>
        <v>1</v>
      </c>
      <c r="AP564" s="8">
        <f>SUM(AF564:AO564)</f>
        <v>6</v>
      </c>
    </row>
    <row r="565" spans="1:43" hidden="1" x14ac:dyDescent="0.25">
      <c r="A565" s="8" t="s">
        <v>2203</v>
      </c>
      <c r="B565" s="8" t="s">
        <v>2220</v>
      </c>
      <c r="C565" s="9" t="s">
        <v>2230</v>
      </c>
      <c r="D565" s="10" t="s">
        <v>796</v>
      </c>
      <c r="E565" s="8" t="s">
        <v>1592</v>
      </c>
      <c r="F565" s="11">
        <v>35</v>
      </c>
      <c r="G565" s="11">
        <v>30</v>
      </c>
      <c r="H565" s="11">
        <f>G565-F565</f>
        <v>-5</v>
      </c>
      <c r="I565" s="52">
        <f>H565/F565</f>
        <v>-0.14285714285714285</v>
      </c>
      <c r="J565" s="11">
        <v>15</v>
      </c>
      <c r="K565" s="11">
        <v>8</v>
      </c>
      <c r="L565" s="14">
        <f>IFERROR(K565/J565,"0%")</f>
        <v>0.53333333333333333</v>
      </c>
      <c r="M565" s="8">
        <v>12</v>
      </c>
      <c r="N565" s="12">
        <f>M565/G565</f>
        <v>0.4</v>
      </c>
      <c r="O565" s="8">
        <v>20</v>
      </c>
      <c r="P565" s="12">
        <f>O565/G565</f>
        <v>0.66666666666666663</v>
      </c>
      <c r="Q565" s="8">
        <v>16</v>
      </c>
      <c r="R565" s="12">
        <f>Q565/G565</f>
        <v>0.53333333333333333</v>
      </c>
      <c r="S565" s="8">
        <v>6</v>
      </c>
      <c r="T565" s="8">
        <v>0</v>
      </c>
      <c r="U565" s="8">
        <v>1</v>
      </c>
      <c r="V565" s="8"/>
      <c r="W565" s="8">
        <v>0</v>
      </c>
      <c r="X565" s="8">
        <v>0</v>
      </c>
      <c r="Y565" s="17">
        <f>IF(T565&gt;0,"YES",T565)</f>
        <v>0</v>
      </c>
      <c r="Z565" s="17" t="str">
        <f>IF(U565&gt;0,"YES",U565)</f>
        <v>YES</v>
      </c>
      <c r="AA565" s="17">
        <f>IF(V565&gt;0,"YES",V565)</f>
        <v>0</v>
      </c>
      <c r="AB565" s="17">
        <f>IF(W565&gt;0,"YES",W565)</f>
        <v>0</v>
      </c>
      <c r="AC565" s="17">
        <f>IF(X565&gt;0,"YES",X565)</f>
        <v>0</v>
      </c>
      <c r="AD565" s="8">
        <v>15</v>
      </c>
      <c r="AE565" s="12">
        <f>AD565/G565</f>
        <v>0.5</v>
      </c>
      <c r="AF565" s="19">
        <f>IF(G565&gt;=35,1,0)</f>
        <v>0</v>
      </c>
      <c r="AG565" s="19">
        <f>IF(OR(I565&gt;=0.095,H565&gt;=10),1,0)</f>
        <v>0</v>
      </c>
      <c r="AH565" s="19">
        <f>IF(L565&gt;=0.495,1,0)</f>
        <v>1</v>
      </c>
      <c r="AI565" s="19">
        <f>IF(N565&gt;=0.395,1,0)</f>
        <v>1</v>
      </c>
      <c r="AJ565" s="19">
        <f>IF(P565&gt;=0.695,1,0)</f>
        <v>0</v>
      </c>
      <c r="AK565" s="19">
        <f>IF(R565&gt;=0.495,1,0)</f>
        <v>1</v>
      </c>
      <c r="AL565" s="19">
        <f>IF(S565&gt;=3,1,0)</f>
        <v>1</v>
      </c>
      <c r="AM565" s="8">
        <f>IF(OR(Y565="YES",Z565="YES",AA565="YES"),1,0)</f>
        <v>1</v>
      </c>
      <c r="AN565" s="8">
        <f>IF(OR(AB565="YES",AC565="YES"),1,0)</f>
        <v>0</v>
      </c>
      <c r="AO565" s="8">
        <f>IF(AE565&gt;=0.59,1,0)</f>
        <v>0</v>
      </c>
      <c r="AP565" s="8">
        <f>SUM(AF565:AO565)</f>
        <v>5</v>
      </c>
    </row>
    <row r="566" spans="1:43" hidden="1" x14ac:dyDescent="0.25">
      <c r="A566" s="8" t="s">
        <v>2203</v>
      </c>
      <c r="B566" s="8" t="s">
        <v>2220</v>
      </c>
      <c r="C566" s="9" t="s">
        <v>2239</v>
      </c>
      <c r="D566" s="10" t="s">
        <v>815</v>
      </c>
      <c r="E566" s="8" t="s">
        <v>816</v>
      </c>
      <c r="F566" s="11">
        <v>36</v>
      </c>
      <c r="G566" s="11">
        <v>30</v>
      </c>
      <c r="H566" s="11">
        <f>G566-F566</f>
        <v>-6</v>
      </c>
      <c r="I566" s="52">
        <f>H566/F566</f>
        <v>-0.16666666666666666</v>
      </c>
      <c r="J566" s="11">
        <v>24</v>
      </c>
      <c r="K566" s="11">
        <v>7</v>
      </c>
      <c r="L566" s="14">
        <f>IFERROR(K566/J566,"0%")</f>
        <v>0.29166666666666669</v>
      </c>
      <c r="M566" s="8">
        <v>4</v>
      </c>
      <c r="N566" s="12">
        <f>M566/G566</f>
        <v>0.13333333333333333</v>
      </c>
      <c r="O566" s="8">
        <v>9</v>
      </c>
      <c r="P566" s="12">
        <f>O566/G566</f>
        <v>0.3</v>
      </c>
      <c r="Q566" s="8">
        <v>6</v>
      </c>
      <c r="R566" s="12">
        <f>Q566/G566</f>
        <v>0.2</v>
      </c>
      <c r="S566" s="8">
        <v>3</v>
      </c>
      <c r="T566" s="8">
        <v>0</v>
      </c>
      <c r="U566" s="8">
        <v>1</v>
      </c>
      <c r="V566" s="8"/>
      <c r="W566" s="8">
        <v>1</v>
      </c>
      <c r="X566" s="8">
        <v>1</v>
      </c>
      <c r="Y566" s="17">
        <f>IF(T566&gt;0,"YES",T566)</f>
        <v>0</v>
      </c>
      <c r="Z566" s="17" t="str">
        <f>IF(U566&gt;0,"YES",U566)</f>
        <v>YES</v>
      </c>
      <c r="AA566" s="17">
        <f>IF(V566&gt;0,"YES",V566)</f>
        <v>0</v>
      </c>
      <c r="AB566" s="17" t="str">
        <f>IF(W566&gt;0,"YES",W566)</f>
        <v>YES</v>
      </c>
      <c r="AC566" s="17" t="str">
        <f>IF(X566&gt;0,"YES",X566)</f>
        <v>YES</v>
      </c>
      <c r="AD566" s="8">
        <v>20</v>
      </c>
      <c r="AE566" s="12">
        <f>AD566/G566</f>
        <v>0.66666666666666663</v>
      </c>
      <c r="AF566" s="19">
        <f>IF(G566&gt;=35,1,0)</f>
        <v>0</v>
      </c>
      <c r="AG566" s="19">
        <f>IF(OR(I566&gt;=0.095,H566&gt;=10),1,0)</f>
        <v>0</v>
      </c>
      <c r="AH566" s="19">
        <f>IF(L566&gt;=0.495,1,0)</f>
        <v>0</v>
      </c>
      <c r="AI566" s="19">
        <f>IF(N566&gt;=0.395,1,0)</f>
        <v>0</v>
      </c>
      <c r="AJ566" s="19">
        <f>IF(P566&gt;=0.695,1,0)</f>
        <v>0</v>
      </c>
      <c r="AK566" s="19">
        <f>IF(R566&gt;=0.495,1,0)</f>
        <v>0</v>
      </c>
      <c r="AL566" s="19">
        <f>IF(S566&gt;=3,1,0)</f>
        <v>1</v>
      </c>
      <c r="AM566" s="8">
        <f>IF(OR(Y566="YES",Z566="YES",AA566="YES"),1,0)</f>
        <v>1</v>
      </c>
      <c r="AN566" s="8">
        <f>IF(OR(AB566="YES",AC566="YES"),1,0)</f>
        <v>1</v>
      </c>
      <c r="AO566" s="8">
        <f>IF(AE566&gt;=0.59,1,0)</f>
        <v>1</v>
      </c>
      <c r="AP566" s="8">
        <f>SUM(AF566:AO566)</f>
        <v>4</v>
      </c>
    </row>
    <row r="567" spans="1:43" s="70" customFormat="1" x14ac:dyDescent="0.25">
      <c r="A567" s="8" t="s">
        <v>2203</v>
      </c>
      <c r="B567" s="8" t="s">
        <v>2220</v>
      </c>
      <c r="C567" s="9" t="s">
        <v>2251</v>
      </c>
      <c r="D567" s="10" t="s">
        <v>836</v>
      </c>
      <c r="E567" s="8" t="s">
        <v>837</v>
      </c>
      <c r="F567" s="11">
        <v>5</v>
      </c>
      <c r="G567" s="11">
        <v>27</v>
      </c>
      <c r="H567" s="11">
        <f>G567-F567</f>
        <v>22</v>
      </c>
      <c r="I567" s="52">
        <f>H567/F567</f>
        <v>4.4000000000000004</v>
      </c>
      <c r="J567" s="11">
        <v>3</v>
      </c>
      <c r="K567" s="11">
        <v>2</v>
      </c>
      <c r="L567" s="14">
        <f>IFERROR(K567/J567,"0%")</f>
        <v>0.66666666666666663</v>
      </c>
      <c r="M567" s="8">
        <v>6</v>
      </c>
      <c r="N567" s="12">
        <f>M567/G567</f>
        <v>0.22222222222222221</v>
      </c>
      <c r="O567" s="8">
        <v>12</v>
      </c>
      <c r="P567" s="12">
        <f>O567/G567</f>
        <v>0.44444444444444442</v>
      </c>
      <c r="Q567" s="8">
        <v>2</v>
      </c>
      <c r="R567" s="12">
        <f>Q567/G567</f>
        <v>7.407407407407407E-2</v>
      </c>
      <c r="S567" s="8">
        <v>3</v>
      </c>
      <c r="T567" s="8">
        <v>0</v>
      </c>
      <c r="U567" s="8">
        <v>0</v>
      </c>
      <c r="V567" s="8"/>
      <c r="W567" s="8">
        <v>0</v>
      </c>
      <c r="X567" s="8">
        <v>0</v>
      </c>
      <c r="Y567" s="17">
        <f>IF(T567&gt;0,"YES",T567)</f>
        <v>0</v>
      </c>
      <c r="Z567" s="17">
        <f>IF(U567&gt;0,"YES",U567)</f>
        <v>0</v>
      </c>
      <c r="AA567" s="17">
        <f>IF(V567&gt;0,"YES",V567)</f>
        <v>0</v>
      </c>
      <c r="AB567" s="17">
        <f>IF(W567&gt;0,"YES",W567)</f>
        <v>0</v>
      </c>
      <c r="AC567" s="17">
        <f>IF(X567&gt;0,"YES",X567)</f>
        <v>0</v>
      </c>
      <c r="AD567" s="8">
        <v>1</v>
      </c>
      <c r="AE567" s="12">
        <f>AD567/G567</f>
        <v>3.7037037037037035E-2</v>
      </c>
      <c r="AF567" s="19">
        <f>IF(G567&gt;=35,1,0)</f>
        <v>0</v>
      </c>
      <c r="AG567" s="19">
        <f>IF(OR(I567&gt;=0.095,H567&gt;=10),1,0)</f>
        <v>1</v>
      </c>
      <c r="AH567" s="19">
        <f>IF(L567&gt;=0.495,1,0)</f>
        <v>1</v>
      </c>
      <c r="AI567" s="19">
        <f>IF(N567&gt;=0.395,1,0)</f>
        <v>0</v>
      </c>
      <c r="AJ567" s="19">
        <f>IF(P567&gt;=0.695,1,0)</f>
        <v>0</v>
      </c>
      <c r="AK567" s="19">
        <f>IF(R567&gt;=0.495,1,0)</f>
        <v>0</v>
      </c>
      <c r="AL567" s="19">
        <f>IF(S567&gt;=3,1,0)</f>
        <v>1</v>
      </c>
      <c r="AM567" s="8">
        <f>IF(OR(Y567="YES",Z567="YES",AA567="YES"),1,0)</f>
        <v>0</v>
      </c>
      <c r="AN567" s="8">
        <f>IF(OR(AB567="YES",AC567="YES"),1,0)</f>
        <v>0</v>
      </c>
      <c r="AO567" s="8">
        <f>IF(AE567&gt;=0.59,1,0)</f>
        <v>0</v>
      </c>
      <c r="AP567" s="8">
        <f>SUM(AF567:AO567)</f>
        <v>3</v>
      </c>
      <c r="AQ567"/>
    </row>
    <row r="568" spans="1:43" hidden="1" x14ac:dyDescent="0.25">
      <c r="A568" s="8" t="s">
        <v>2203</v>
      </c>
      <c r="B568" s="8" t="s">
        <v>2220</v>
      </c>
      <c r="C568" s="9" t="s">
        <v>2221</v>
      </c>
      <c r="D568" s="10" t="s">
        <v>765</v>
      </c>
      <c r="E568" s="8" t="s">
        <v>766</v>
      </c>
      <c r="F568" s="11">
        <v>24</v>
      </c>
      <c r="G568" s="11">
        <v>25</v>
      </c>
      <c r="H568" s="11">
        <f>G568-F568</f>
        <v>1</v>
      </c>
      <c r="I568" s="52">
        <f>H568/F568</f>
        <v>4.1666666666666664E-2</v>
      </c>
      <c r="J568" s="11">
        <v>8</v>
      </c>
      <c r="K568" s="11">
        <v>7</v>
      </c>
      <c r="L568" s="14">
        <f>IFERROR(K568/J568,"0%")</f>
        <v>0.875</v>
      </c>
      <c r="M568" s="8">
        <v>11</v>
      </c>
      <c r="N568" s="12">
        <f>M568/G568</f>
        <v>0.44</v>
      </c>
      <c r="O568" s="8">
        <v>11</v>
      </c>
      <c r="P568" s="12">
        <f>O568/G568</f>
        <v>0.44</v>
      </c>
      <c r="Q568" s="8">
        <v>14</v>
      </c>
      <c r="R568" s="12">
        <f>Q568/G568</f>
        <v>0.56000000000000005</v>
      </c>
      <c r="S568" s="8">
        <v>1</v>
      </c>
      <c r="T568" s="8">
        <v>0</v>
      </c>
      <c r="U568" s="8">
        <v>0</v>
      </c>
      <c r="V568" s="8"/>
      <c r="W568" s="8">
        <v>0</v>
      </c>
      <c r="X568" s="8">
        <v>1</v>
      </c>
      <c r="Y568" s="17">
        <f>IF(T568&gt;0,"YES",T568)</f>
        <v>0</v>
      </c>
      <c r="Z568" s="17">
        <f>IF(U568&gt;0,"YES",U568)</f>
        <v>0</v>
      </c>
      <c r="AA568" s="17">
        <f>IF(V568&gt;0,"YES",V568)</f>
        <v>0</v>
      </c>
      <c r="AB568" s="17">
        <f>IF(W568&gt;0,"YES",W568)</f>
        <v>0</v>
      </c>
      <c r="AC568" s="17" t="str">
        <f>IF(X568&gt;0,"YES",X568)</f>
        <v>YES</v>
      </c>
      <c r="AD568" s="8">
        <v>13</v>
      </c>
      <c r="AE568" s="12">
        <f>AD568/G568</f>
        <v>0.52</v>
      </c>
      <c r="AF568" s="19">
        <f>IF(G568&gt;=35,1,0)</f>
        <v>0</v>
      </c>
      <c r="AG568" s="19">
        <f>IF(OR(I568&gt;=0.095,H568&gt;=10),1,0)</f>
        <v>0</v>
      </c>
      <c r="AH568" s="19">
        <f>IF(L568&gt;=0.495,1,0)</f>
        <v>1</v>
      </c>
      <c r="AI568" s="19">
        <f>IF(N568&gt;=0.395,1,0)</f>
        <v>1</v>
      </c>
      <c r="AJ568" s="19">
        <f>IF(P568&gt;=0.695,1,0)</f>
        <v>0</v>
      </c>
      <c r="AK568" s="19">
        <f>IF(R568&gt;=0.495,1,0)</f>
        <v>1</v>
      </c>
      <c r="AL568" s="19">
        <f>IF(S568&gt;=3,1,0)</f>
        <v>0</v>
      </c>
      <c r="AM568" s="8">
        <f>IF(OR(Y568="YES",Z568="YES",AA568="YES"),1,0)</f>
        <v>0</v>
      </c>
      <c r="AN568" s="8">
        <f>IF(OR(AB568="YES",AC568="YES"),1,0)</f>
        <v>1</v>
      </c>
      <c r="AO568" s="8">
        <f>IF(AE568&gt;=0.59,1,0)</f>
        <v>0</v>
      </c>
      <c r="AP568" s="8">
        <f>SUM(AF568:AO568)</f>
        <v>4</v>
      </c>
    </row>
    <row r="569" spans="1:43" hidden="1" x14ac:dyDescent="0.25">
      <c r="A569" s="8" t="s">
        <v>2203</v>
      </c>
      <c r="B569" s="8" t="s">
        <v>2220</v>
      </c>
      <c r="C569" s="9" t="s">
        <v>2094</v>
      </c>
      <c r="D569" s="10" t="s">
        <v>759</v>
      </c>
      <c r="E569" s="8" t="s">
        <v>760</v>
      </c>
      <c r="F569" s="11">
        <v>34</v>
      </c>
      <c r="G569" s="11">
        <v>22</v>
      </c>
      <c r="H569" s="11">
        <f>G569-F569</f>
        <v>-12</v>
      </c>
      <c r="I569" s="52">
        <f>H569/F569</f>
        <v>-0.35294117647058826</v>
      </c>
      <c r="J569" s="11">
        <v>20</v>
      </c>
      <c r="K569" s="11">
        <v>8</v>
      </c>
      <c r="L569" s="14">
        <f>IFERROR(K569/J569,"0%")</f>
        <v>0.4</v>
      </c>
      <c r="M569" s="8">
        <v>9</v>
      </c>
      <c r="N569" s="12">
        <f>M569/G569</f>
        <v>0.40909090909090912</v>
      </c>
      <c r="O569" s="8">
        <v>14</v>
      </c>
      <c r="P569" s="12">
        <f>O569/G569</f>
        <v>0.63636363636363635</v>
      </c>
      <c r="Q569" s="8">
        <v>16</v>
      </c>
      <c r="R569" s="12">
        <f>Q569/G569</f>
        <v>0.72727272727272729</v>
      </c>
      <c r="S569" s="8">
        <v>6</v>
      </c>
      <c r="T569" s="8">
        <v>0</v>
      </c>
      <c r="U569" s="8">
        <v>1</v>
      </c>
      <c r="V569" s="8"/>
      <c r="W569" s="8">
        <v>0</v>
      </c>
      <c r="X569" s="8">
        <v>1</v>
      </c>
      <c r="Y569" s="17">
        <f>IF(T569&gt;0,"YES",T569)</f>
        <v>0</v>
      </c>
      <c r="Z569" s="17" t="str">
        <f>IF(U569&gt;0,"YES",U569)</f>
        <v>YES</v>
      </c>
      <c r="AA569" s="17">
        <f>IF(V569&gt;0,"YES",V569)</f>
        <v>0</v>
      </c>
      <c r="AB569" s="17">
        <f>IF(W569&gt;0,"YES",W569)</f>
        <v>0</v>
      </c>
      <c r="AC569" s="17" t="str">
        <f>IF(X569&gt;0,"YES",X569)</f>
        <v>YES</v>
      </c>
      <c r="AD569" s="8">
        <v>7</v>
      </c>
      <c r="AE569" s="12">
        <f>AD569/G569</f>
        <v>0.31818181818181818</v>
      </c>
      <c r="AF569" s="19">
        <f>IF(G569&gt;=35,1,0)</f>
        <v>0</v>
      </c>
      <c r="AG569" s="19">
        <f>IF(OR(I569&gt;=0.095,H569&gt;=10),1,0)</f>
        <v>0</v>
      </c>
      <c r="AH569" s="19">
        <f>IF(L569&gt;=0.495,1,0)</f>
        <v>0</v>
      </c>
      <c r="AI569" s="19">
        <f>IF(N569&gt;=0.395,1,0)</f>
        <v>1</v>
      </c>
      <c r="AJ569" s="19">
        <f>IF(P569&gt;=0.695,1,0)</f>
        <v>0</v>
      </c>
      <c r="AK569" s="19">
        <f>IF(R569&gt;=0.495,1,0)</f>
        <v>1</v>
      </c>
      <c r="AL569" s="19">
        <f>IF(S569&gt;=3,1,0)</f>
        <v>1</v>
      </c>
      <c r="AM569" s="8">
        <f>IF(OR(Y569="YES",Z569="YES",AA569="YES"),1,0)</f>
        <v>1</v>
      </c>
      <c r="AN569" s="8">
        <f>IF(OR(AB569="YES",AC569="YES"),1,0)</f>
        <v>1</v>
      </c>
      <c r="AO569" s="8">
        <f>IF(AE569&gt;=0.59,1,0)</f>
        <v>0</v>
      </c>
      <c r="AP569" s="8">
        <f>SUM(AF569:AO569)</f>
        <v>5</v>
      </c>
    </row>
    <row r="570" spans="1:43" hidden="1" x14ac:dyDescent="0.25">
      <c r="A570" s="8" t="s">
        <v>2203</v>
      </c>
      <c r="B570" s="8" t="s">
        <v>2220</v>
      </c>
      <c r="C570" s="9" t="s">
        <v>2131</v>
      </c>
      <c r="D570" s="10" t="s">
        <v>782</v>
      </c>
      <c r="E570" s="8" t="s">
        <v>783</v>
      </c>
      <c r="F570" s="11">
        <v>16</v>
      </c>
      <c r="G570" s="11">
        <v>20</v>
      </c>
      <c r="H570" s="11">
        <f>G570-F570</f>
        <v>4</v>
      </c>
      <c r="I570" s="52">
        <f>H570/F570</f>
        <v>0.25</v>
      </c>
      <c r="J570" s="11">
        <v>6</v>
      </c>
      <c r="K570" s="11">
        <v>4</v>
      </c>
      <c r="L570" s="14">
        <f>IFERROR(K570/J570,"0%")</f>
        <v>0.66666666666666663</v>
      </c>
      <c r="M570" s="8">
        <v>10</v>
      </c>
      <c r="N570" s="12">
        <f>M570/G570</f>
        <v>0.5</v>
      </c>
      <c r="O570" s="8">
        <v>12</v>
      </c>
      <c r="P570" s="12">
        <f>O570/G570</f>
        <v>0.6</v>
      </c>
      <c r="Q570" s="8">
        <v>12</v>
      </c>
      <c r="R570" s="12">
        <f>Q570/G570</f>
        <v>0.6</v>
      </c>
      <c r="S570" s="8">
        <v>1</v>
      </c>
      <c r="T570" s="8">
        <v>0</v>
      </c>
      <c r="U570" s="8">
        <v>0</v>
      </c>
      <c r="V570" s="8"/>
      <c r="W570" s="8">
        <v>0</v>
      </c>
      <c r="X570" s="8">
        <v>0</v>
      </c>
      <c r="Y570" s="17">
        <f>IF(T570&gt;0,"YES",T570)</f>
        <v>0</v>
      </c>
      <c r="Z570" s="17">
        <f>IF(U570&gt;0,"YES",U570)</f>
        <v>0</v>
      </c>
      <c r="AA570" s="17">
        <f>IF(V570&gt;0,"YES",V570)</f>
        <v>0</v>
      </c>
      <c r="AB570" s="17">
        <f>IF(W570&gt;0,"YES",W570)</f>
        <v>0</v>
      </c>
      <c r="AC570" s="17">
        <f>IF(X570&gt;0,"YES",X570)</f>
        <v>0</v>
      </c>
      <c r="AD570" s="8">
        <v>11</v>
      </c>
      <c r="AE570" s="12">
        <f>AD570/G570</f>
        <v>0.55000000000000004</v>
      </c>
      <c r="AF570" s="19">
        <f>IF(G570&gt;=35,1,0)</f>
        <v>0</v>
      </c>
      <c r="AG570" s="19">
        <f>IF(OR(I570&gt;=0.095,H570&gt;=10),1,0)</f>
        <v>1</v>
      </c>
      <c r="AH570" s="19">
        <f>IF(L570&gt;=0.495,1,0)</f>
        <v>1</v>
      </c>
      <c r="AI570" s="19">
        <f>IF(N570&gt;=0.395,1,0)</f>
        <v>1</v>
      </c>
      <c r="AJ570" s="19">
        <f>IF(P570&gt;=0.695,1,0)</f>
        <v>0</v>
      </c>
      <c r="AK570" s="19">
        <f>IF(R570&gt;=0.495,1,0)</f>
        <v>1</v>
      </c>
      <c r="AL570" s="19">
        <f>IF(S570&gt;=3,1,0)</f>
        <v>0</v>
      </c>
      <c r="AM570" s="8">
        <f>IF(OR(Y570="YES",Z570="YES",AA570="YES"),1,0)</f>
        <v>0</v>
      </c>
      <c r="AN570" s="8">
        <f>IF(OR(AB570="YES",AC570="YES"),1,0)</f>
        <v>0</v>
      </c>
      <c r="AO570" s="8">
        <f>IF(AE570&gt;=0.59,1,0)</f>
        <v>0</v>
      </c>
      <c r="AP570" s="8">
        <f>SUM(AF570:AO570)</f>
        <v>4</v>
      </c>
    </row>
    <row r="571" spans="1:43" hidden="1" x14ac:dyDescent="0.25">
      <c r="A571" s="8" t="s">
        <v>2203</v>
      </c>
      <c r="B571" s="8" t="s">
        <v>2220</v>
      </c>
      <c r="C571" s="9" t="s">
        <v>2027</v>
      </c>
      <c r="D571" s="10" t="s">
        <v>755</v>
      </c>
      <c r="E571" s="8" t="s">
        <v>756</v>
      </c>
      <c r="F571" s="11">
        <v>20</v>
      </c>
      <c r="G571" s="11">
        <v>17</v>
      </c>
      <c r="H571" s="11">
        <f>G571-F571</f>
        <v>-3</v>
      </c>
      <c r="I571" s="52">
        <f>H571/F571</f>
        <v>-0.15</v>
      </c>
      <c r="J571" s="11">
        <v>9</v>
      </c>
      <c r="K571" s="11">
        <v>4</v>
      </c>
      <c r="L571" s="14">
        <f>IFERROR(K571/J571,"0%")</f>
        <v>0.44444444444444442</v>
      </c>
      <c r="M571" s="8">
        <v>6</v>
      </c>
      <c r="N571" s="12">
        <f>M571/G571</f>
        <v>0.35294117647058826</v>
      </c>
      <c r="O571" s="8">
        <v>8</v>
      </c>
      <c r="P571" s="12">
        <f>O571/G571</f>
        <v>0.47058823529411764</v>
      </c>
      <c r="Q571" s="8">
        <v>8</v>
      </c>
      <c r="R571" s="12">
        <f>Q571/G571</f>
        <v>0.47058823529411764</v>
      </c>
      <c r="S571" s="8">
        <v>0</v>
      </c>
      <c r="T571" s="8">
        <v>0</v>
      </c>
      <c r="U571" s="8">
        <v>1</v>
      </c>
      <c r="V571" s="8"/>
      <c r="W571" s="8">
        <v>0</v>
      </c>
      <c r="X571" s="8">
        <v>0</v>
      </c>
      <c r="Y571" s="17">
        <f>IF(T571&gt;0,"YES",T571)</f>
        <v>0</v>
      </c>
      <c r="Z571" s="17" t="str">
        <f>IF(U571&gt;0,"YES",U571)</f>
        <v>YES</v>
      </c>
      <c r="AA571" s="17">
        <f>IF(V571&gt;0,"YES",V571)</f>
        <v>0</v>
      </c>
      <c r="AB571" s="17">
        <f>IF(W571&gt;0,"YES",W571)</f>
        <v>0</v>
      </c>
      <c r="AC571" s="17">
        <f>IF(X571&gt;0,"YES",X571)</f>
        <v>0</v>
      </c>
      <c r="AD571" s="8">
        <v>7</v>
      </c>
      <c r="AE571" s="12">
        <f>AD571/G571</f>
        <v>0.41176470588235292</v>
      </c>
      <c r="AF571" s="19">
        <f>IF(G571&gt;=35,1,0)</f>
        <v>0</v>
      </c>
      <c r="AG571" s="19">
        <f>IF(OR(I571&gt;=0.095,H571&gt;=10),1,0)</f>
        <v>0</v>
      </c>
      <c r="AH571" s="19">
        <f>IF(L571&gt;=0.495,1,0)</f>
        <v>0</v>
      </c>
      <c r="AI571" s="19">
        <f>IF(N571&gt;=0.395,1,0)</f>
        <v>0</v>
      </c>
      <c r="AJ571" s="19">
        <f>IF(P571&gt;=0.695,1,0)</f>
        <v>0</v>
      </c>
      <c r="AK571" s="19">
        <f>IF(R571&gt;=0.495,1,0)</f>
        <v>0</v>
      </c>
      <c r="AL571" s="19">
        <f>IF(S571&gt;=3,1,0)</f>
        <v>0</v>
      </c>
      <c r="AM571" s="8">
        <f>IF(OR(Y571="YES",Z571="YES",AA571="YES"),1,0)</f>
        <v>1</v>
      </c>
      <c r="AN571" s="8">
        <f>IF(OR(AB571="YES",AC571="YES"),1,0)</f>
        <v>0</v>
      </c>
      <c r="AO571" s="8">
        <f>IF(AE571&gt;=0.59,1,0)</f>
        <v>0</v>
      </c>
      <c r="AP571" s="8">
        <f>SUM(AF571:AO571)</f>
        <v>1</v>
      </c>
    </row>
    <row r="572" spans="1:43" hidden="1" x14ac:dyDescent="0.25">
      <c r="A572" s="8" t="s">
        <v>2203</v>
      </c>
      <c r="B572" s="8" t="s">
        <v>2220</v>
      </c>
      <c r="C572" s="9" t="s">
        <v>2247</v>
      </c>
      <c r="D572" s="10" t="s">
        <v>831</v>
      </c>
      <c r="E572" s="8" t="s">
        <v>832</v>
      </c>
      <c r="F572" s="11">
        <v>13</v>
      </c>
      <c r="G572" s="11">
        <v>17</v>
      </c>
      <c r="H572" s="11">
        <f>G572-F572</f>
        <v>4</v>
      </c>
      <c r="I572" s="52">
        <f>H572/F572</f>
        <v>0.30769230769230771</v>
      </c>
      <c r="J572" s="11">
        <v>7</v>
      </c>
      <c r="K572" s="11">
        <v>5</v>
      </c>
      <c r="L572" s="14">
        <f>IFERROR(K572/J572,"0%")</f>
        <v>0.7142857142857143</v>
      </c>
      <c r="M572" s="8">
        <v>6</v>
      </c>
      <c r="N572" s="12">
        <f>M572/G572</f>
        <v>0.35294117647058826</v>
      </c>
      <c r="O572" s="8">
        <v>13</v>
      </c>
      <c r="P572" s="12">
        <f>O572/G572</f>
        <v>0.76470588235294112</v>
      </c>
      <c r="Q572" s="8">
        <v>4</v>
      </c>
      <c r="R572" s="12">
        <f>Q572/G572</f>
        <v>0.23529411764705882</v>
      </c>
      <c r="S572" s="8">
        <v>1</v>
      </c>
      <c r="T572" s="8">
        <v>0</v>
      </c>
      <c r="U572" s="8">
        <v>0</v>
      </c>
      <c r="V572" s="8"/>
      <c r="W572" s="8">
        <v>1</v>
      </c>
      <c r="X572" s="8">
        <v>0</v>
      </c>
      <c r="Y572" s="17">
        <f>IF(T572&gt;0,"YES",T572)</f>
        <v>0</v>
      </c>
      <c r="Z572" s="17">
        <f>IF(U572&gt;0,"YES",U572)</f>
        <v>0</v>
      </c>
      <c r="AA572" s="17">
        <f>IF(V572&gt;0,"YES",V572)</f>
        <v>0</v>
      </c>
      <c r="AB572" s="17" t="str">
        <f>IF(W572&gt;0,"YES",W572)</f>
        <v>YES</v>
      </c>
      <c r="AC572" s="17">
        <f>IF(X572&gt;0,"YES",X572)</f>
        <v>0</v>
      </c>
      <c r="AD572" s="8">
        <v>6</v>
      </c>
      <c r="AE572" s="12">
        <f>AD572/G572</f>
        <v>0.35294117647058826</v>
      </c>
      <c r="AF572" s="19">
        <f>IF(G572&gt;=35,1,0)</f>
        <v>0</v>
      </c>
      <c r="AG572" s="19">
        <f>IF(OR(I572&gt;=0.095,H572&gt;=10),1,0)</f>
        <v>1</v>
      </c>
      <c r="AH572" s="19">
        <f>IF(L572&gt;=0.495,1,0)</f>
        <v>1</v>
      </c>
      <c r="AI572" s="19">
        <f>IF(N572&gt;=0.395,1,0)</f>
        <v>0</v>
      </c>
      <c r="AJ572" s="19">
        <f>IF(P572&gt;=0.695,1,0)</f>
        <v>1</v>
      </c>
      <c r="AK572" s="19">
        <f>IF(R572&gt;=0.495,1,0)</f>
        <v>0</v>
      </c>
      <c r="AL572" s="19">
        <f>IF(S572&gt;=3,1,0)</f>
        <v>0</v>
      </c>
      <c r="AM572" s="8">
        <f>IF(OR(Y572="YES",Z572="YES",AA572="YES"),1,0)</f>
        <v>0</v>
      </c>
      <c r="AN572" s="8">
        <f>IF(OR(AB572="YES",AC572="YES"),1,0)</f>
        <v>1</v>
      </c>
      <c r="AO572" s="8">
        <f>IF(AE572&gt;=0.59,1,0)</f>
        <v>0</v>
      </c>
      <c r="AP572" s="8">
        <f>SUM(AF572:AO572)</f>
        <v>4</v>
      </c>
    </row>
    <row r="573" spans="1:43" hidden="1" x14ac:dyDescent="0.25">
      <c r="A573" s="8" t="s">
        <v>2203</v>
      </c>
      <c r="B573" s="8" t="s">
        <v>2220</v>
      </c>
      <c r="C573" s="9" t="s">
        <v>2195</v>
      </c>
      <c r="D573" s="10" t="s">
        <v>776</v>
      </c>
      <c r="E573" s="8" t="s">
        <v>777</v>
      </c>
      <c r="F573" s="11">
        <v>22</v>
      </c>
      <c r="G573" s="11">
        <v>15</v>
      </c>
      <c r="H573" s="11">
        <f>G573-F573</f>
        <v>-7</v>
      </c>
      <c r="I573" s="54">
        <f>H573/F573</f>
        <v>-0.31818181818181818</v>
      </c>
      <c r="J573" s="11">
        <v>10</v>
      </c>
      <c r="K573" s="11">
        <v>6</v>
      </c>
      <c r="L573" s="14">
        <f>IFERROR(K573/J573,"0%")</f>
        <v>0.6</v>
      </c>
      <c r="M573" s="8">
        <v>8</v>
      </c>
      <c r="N573" s="12">
        <f>M573/G573</f>
        <v>0.53333333333333333</v>
      </c>
      <c r="O573" s="8">
        <v>7</v>
      </c>
      <c r="P573" s="12">
        <f>O573/G573</f>
        <v>0.46666666666666667</v>
      </c>
      <c r="Q573" s="8">
        <v>6</v>
      </c>
      <c r="R573" s="12">
        <f>Q573/G573</f>
        <v>0.4</v>
      </c>
      <c r="S573" s="8">
        <v>4</v>
      </c>
      <c r="T573" s="8">
        <v>0</v>
      </c>
      <c r="U573" s="8">
        <v>0</v>
      </c>
      <c r="V573" s="8"/>
      <c r="W573" s="8">
        <v>2</v>
      </c>
      <c r="X573" s="8">
        <v>0</v>
      </c>
      <c r="Y573" s="17">
        <f>IF(T573&gt;0,"YES",T573)</f>
        <v>0</v>
      </c>
      <c r="Z573" s="17">
        <f>IF(U573&gt;0,"YES",U573)</f>
        <v>0</v>
      </c>
      <c r="AA573" s="17">
        <f>IF(V573&gt;0,"YES",V573)</f>
        <v>0</v>
      </c>
      <c r="AB573" s="17" t="str">
        <f>IF(W573&gt;0,"YES",W573)</f>
        <v>YES</v>
      </c>
      <c r="AC573" s="17">
        <f>IF(X573&gt;0,"YES",X573)</f>
        <v>0</v>
      </c>
      <c r="AD573" s="8">
        <v>8</v>
      </c>
      <c r="AE573" s="12">
        <f>AD573/G573</f>
        <v>0.53333333333333333</v>
      </c>
      <c r="AF573" s="19">
        <f>IF(G573&gt;=35,1,0)</f>
        <v>0</v>
      </c>
      <c r="AG573" s="19">
        <f>IF(OR(I573&gt;=0.095,H573&gt;=10),1,0)</f>
        <v>0</v>
      </c>
      <c r="AH573" s="19">
        <f>IF(L573&gt;=0.495,1,0)</f>
        <v>1</v>
      </c>
      <c r="AI573" s="19">
        <f>IF(N573&gt;=0.395,1,0)</f>
        <v>1</v>
      </c>
      <c r="AJ573" s="19">
        <f>IF(P573&gt;=0.695,1,0)</f>
        <v>0</v>
      </c>
      <c r="AK573" s="19">
        <f>IF(R573&gt;=0.495,1,0)</f>
        <v>0</v>
      </c>
      <c r="AL573" s="19">
        <f>IF(S573&gt;=3,1,0)</f>
        <v>1</v>
      </c>
      <c r="AM573" s="8">
        <f>IF(OR(Y573="YES",Z573="YES",AA573="YES"),1,0)</f>
        <v>0</v>
      </c>
      <c r="AN573" s="8">
        <f>IF(OR(AB573="YES",AC573="YES"),1,0)</f>
        <v>1</v>
      </c>
      <c r="AO573" s="8">
        <f>IF(AE573&gt;=0.59,1,0)</f>
        <v>0</v>
      </c>
      <c r="AP573" s="8">
        <f>SUM(AF573:AO573)</f>
        <v>4</v>
      </c>
    </row>
    <row r="574" spans="1:43" hidden="1" x14ac:dyDescent="0.25">
      <c r="A574" s="8" t="s">
        <v>2203</v>
      </c>
      <c r="B574" s="8" t="s">
        <v>2220</v>
      </c>
      <c r="C574" s="9" t="s">
        <v>1970</v>
      </c>
      <c r="D574" s="10" t="s">
        <v>2224</v>
      </c>
      <c r="E574" s="8" t="s">
        <v>2225</v>
      </c>
      <c r="F574" s="11">
        <v>0</v>
      </c>
      <c r="G574" s="11">
        <v>15</v>
      </c>
      <c r="H574" s="11">
        <f>G574-F574</f>
        <v>15</v>
      </c>
      <c r="I574" s="55" t="s">
        <v>2457</v>
      </c>
      <c r="J574" s="11">
        <v>0</v>
      </c>
      <c r="K574" s="11">
        <v>1</v>
      </c>
      <c r="L574" s="57">
        <v>0</v>
      </c>
      <c r="M574" s="8">
        <v>2</v>
      </c>
      <c r="N574" s="12">
        <f>M574/G574</f>
        <v>0.13333333333333333</v>
      </c>
      <c r="O574" s="8">
        <v>9</v>
      </c>
      <c r="P574" s="12">
        <f>O574/G574</f>
        <v>0.6</v>
      </c>
      <c r="Q574" s="8">
        <v>3</v>
      </c>
      <c r="R574" s="12">
        <f>Q574/G574</f>
        <v>0.2</v>
      </c>
      <c r="S574" s="8">
        <v>0</v>
      </c>
      <c r="T574" s="8">
        <v>0</v>
      </c>
      <c r="U574" s="8">
        <v>0</v>
      </c>
      <c r="V574" s="8"/>
      <c r="W574" s="8">
        <v>0</v>
      </c>
      <c r="X574" s="8">
        <v>0</v>
      </c>
      <c r="Y574" s="17">
        <f>IF(T574&gt;0,"YES",T574)</f>
        <v>0</v>
      </c>
      <c r="Z574" s="17">
        <f>IF(U574&gt;0,"YES",U574)</f>
        <v>0</v>
      </c>
      <c r="AA574" s="17">
        <f>IF(V574&gt;0,"YES",V574)</f>
        <v>0</v>
      </c>
      <c r="AB574" s="17">
        <f>IF(W574&gt;0,"YES",W574)</f>
        <v>0</v>
      </c>
      <c r="AC574" s="17">
        <f>IF(X574&gt;0,"YES",X574)</f>
        <v>0</v>
      </c>
      <c r="AD574" s="8">
        <v>5</v>
      </c>
      <c r="AE574" s="12">
        <f>AD574/G574</f>
        <v>0.33333333333333331</v>
      </c>
      <c r="AF574" s="19">
        <f>IF(G574&gt;=35,1,0)</f>
        <v>0</v>
      </c>
      <c r="AG574" s="19">
        <f>IF(OR(I574&gt;=0.095,H574&gt;=10),1,0)</f>
        <v>1</v>
      </c>
      <c r="AH574" s="19">
        <f>IF(L574&gt;=0.495,1,0)</f>
        <v>0</v>
      </c>
      <c r="AI574" s="19">
        <f>IF(N574&gt;=0.395,1,0)</f>
        <v>0</v>
      </c>
      <c r="AJ574" s="19">
        <f>IF(P574&gt;=0.695,1,0)</f>
        <v>0</v>
      </c>
      <c r="AK574" s="19">
        <f>IF(R574&gt;=0.495,1,0)</f>
        <v>0</v>
      </c>
      <c r="AL574" s="19">
        <f>IF(S574&gt;=3,1,0)</f>
        <v>0</v>
      </c>
      <c r="AM574" s="8">
        <f>IF(OR(Y574="YES",Z574="YES",AA574="YES"),1,0)</f>
        <v>0</v>
      </c>
      <c r="AN574" s="8">
        <f>IF(OR(AB574="YES",AC574="YES"),1,0)</f>
        <v>0</v>
      </c>
      <c r="AO574" s="8">
        <f>IF(AE574&gt;=0.59,1,0)</f>
        <v>0</v>
      </c>
      <c r="AP574" s="8">
        <f>SUM(AF574:AO574)</f>
        <v>1</v>
      </c>
    </row>
    <row r="575" spans="1:43" hidden="1" x14ac:dyDescent="0.25">
      <c r="A575" s="8" t="s">
        <v>2203</v>
      </c>
      <c r="B575" s="8" t="s">
        <v>2220</v>
      </c>
      <c r="C575" s="9" t="s">
        <v>2236</v>
      </c>
      <c r="D575" s="10" t="s">
        <v>811</v>
      </c>
      <c r="E575" s="8" t="s">
        <v>812</v>
      </c>
      <c r="F575" s="11">
        <v>14</v>
      </c>
      <c r="G575" s="11">
        <v>15</v>
      </c>
      <c r="H575" s="11">
        <f>G575-F575</f>
        <v>1</v>
      </c>
      <c r="I575" s="52">
        <f>H575/F575</f>
        <v>7.1428571428571425E-2</v>
      </c>
      <c r="J575" s="11">
        <v>6</v>
      </c>
      <c r="K575" s="11">
        <v>2</v>
      </c>
      <c r="L575" s="14">
        <f>IFERROR(K575/J575,"0%")</f>
        <v>0.33333333333333331</v>
      </c>
      <c r="M575" s="8">
        <v>5</v>
      </c>
      <c r="N575" s="12">
        <f>M575/G575</f>
        <v>0.33333333333333331</v>
      </c>
      <c r="O575" s="8">
        <v>11</v>
      </c>
      <c r="P575" s="12">
        <f>O575/G575</f>
        <v>0.73333333333333328</v>
      </c>
      <c r="Q575" s="8">
        <v>5</v>
      </c>
      <c r="R575" s="12">
        <f>Q575/G575</f>
        <v>0.33333333333333331</v>
      </c>
      <c r="S575" s="8">
        <v>3</v>
      </c>
      <c r="T575" s="8">
        <v>0</v>
      </c>
      <c r="U575" s="8">
        <v>0</v>
      </c>
      <c r="V575" s="8"/>
      <c r="W575" s="8">
        <v>0</v>
      </c>
      <c r="X575" s="8">
        <v>0</v>
      </c>
      <c r="Y575" s="17">
        <f>IF(T575&gt;0,"YES",T575)</f>
        <v>0</v>
      </c>
      <c r="Z575" s="17">
        <f>IF(U575&gt;0,"YES",U575)</f>
        <v>0</v>
      </c>
      <c r="AA575" s="17">
        <f>IF(V575&gt;0,"YES",V575)</f>
        <v>0</v>
      </c>
      <c r="AB575" s="17">
        <f>IF(W575&gt;0,"YES",W575)</f>
        <v>0</v>
      </c>
      <c r="AC575" s="17">
        <f>IF(X575&gt;0,"YES",X575)</f>
        <v>0</v>
      </c>
      <c r="AD575" s="8">
        <v>9</v>
      </c>
      <c r="AE575" s="12">
        <f>AD575/G575</f>
        <v>0.6</v>
      </c>
      <c r="AF575" s="19">
        <f>IF(G575&gt;=35,1,0)</f>
        <v>0</v>
      </c>
      <c r="AG575" s="19">
        <f>IF(OR(I575&gt;=0.095,H575&gt;=10),1,0)</f>
        <v>0</v>
      </c>
      <c r="AH575" s="19">
        <f>IF(L575&gt;=0.495,1,0)</f>
        <v>0</v>
      </c>
      <c r="AI575" s="19">
        <f>IF(N575&gt;=0.395,1,0)</f>
        <v>0</v>
      </c>
      <c r="AJ575" s="19">
        <f>IF(P575&gt;=0.695,1,0)</f>
        <v>1</v>
      </c>
      <c r="AK575" s="19">
        <f>IF(R575&gt;=0.495,1,0)</f>
        <v>0</v>
      </c>
      <c r="AL575" s="19">
        <f>IF(S575&gt;=3,1,0)</f>
        <v>1</v>
      </c>
      <c r="AM575" s="8">
        <f>IF(OR(Y575="YES",Z575="YES",AA575="YES"),1,0)</f>
        <v>0</v>
      </c>
      <c r="AN575" s="8">
        <f>IF(OR(AB575="YES",AC575="YES"),1,0)</f>
        <v>0</v>
      </c>
      <c r="AO575" s="8">
        <f>IF(AE575&gt;=0.59,1,0)</f>
        <v>1</v>
      </c>
      <c r="AP575" s="8">
        <f>SUM(AF575:AO575)</f>
        <v>3</v>
      </c>
    </row>
    <row r="576" spans="1:43" hidden="1" x14ac:dyDescent="0.25">
      <c r="A576" s="8" t="s">
        <v>2203</v>
      </c>
      <c r="B576" s="8" t="s">
        <v>2220</v>
      </c>
      <c r="C576" s="9" t="s">
        <v>2242</v>
      </c>
      <c r="D576" s="10" t="s">
        <v>821</v>
      </c>
      <c r="E576" s="8" t="s">
        <v>822</v>
      </c>
      <c r="F576" s="11">
        <v>22</v>
      </c>
      <c r="G576" s="11">
        <v>15</v>
      </c>
      <c r="H576" s="11">
        <f>G576-F576</f>
        <v>-7</v>
      </c>
      <c r="I576" s="52">
        <f>H576/F576</f>
        <v>-0.31818181818181818</v>
      </c>
      <c r="J576" s="11">
        <v>14</v>
      </c>
      <c r="K576" s="11">
        <v>5</v>
      </c>
      <c r="L576" s="14">
        <f>IFERROR(K576/J576,"0%")</f>
        <v>0.35714285714285715</v>
      </c>
      <c r="M576" s="8">
        <v>9</v>
      </c>
      <c r="N576" s="12">
        <f>M576/G576</f>
        <v>0.6</v>
      </c>
      <c r="O576" s="8">
        <v>12</v>
      </c>
      <c r="P576" s="12">
        <f>O576/G576</f>
        <v>0.8</v>
      </c>
      <c r="Q576" s="8">
        <v>10</v>
      </c>
      <c r="R576" s="12">
        <f>Q576/G576</f>
        <v>0.66666666666666663</v>
      </c>
      <c r="S576" s="8">
        <v>4</v>
      </c>
      <c r="T576" s="8">
        <v>0</v>
      </c>
      <c r="U576" s="8">
        <v>0</v>
      </c>
      <c r="V576" s="8"/>
      <c r="W576" s="8">
        <v>0</v>
      </c>
      <c r="X576" s="8">
        <v>0</v>
      </c>
      <c r="Y576" s="17">
        <f>IF(T576&gt;0,"YES",T576)</f>
        <v>0</v>
      </c>
      <c r="Z576" s="17">
        <f>IF(U576&gt;0,"YES",U576)</f>
        <v>0</v>
      </c>
      <c r="AA576" s="17">
        <f>IF(V576&gt;0,"YES",V576)</f>
        <v>0</v>
      </c>
      <c r="AB576" s="17">
        <f>IF(W576&gt;0,"YES",W576)</f>
        <v>0</v>
      </c>
      <c r="AC576" s="17">
        <f>IF(X576&gt;0,"YES",X576)</f>
        <v>0</v>
      </c>
      <c r="AD576" s="8">
        <v>11</v>
      </c>
      <c r="AE576" s="12">
        <f>AD576/G576</f>
        <v>0.73333333333333328</v>
      </c>
      <c r="AF576" s="19">
        <f>IF(G576&gt;=35,1,0)</f>
        <v>0</v>
      </c>
      <c r="AG576" s="19">
        <f>IF(OR(I576&gt;=0.095,H576&gt;=10),1,0)</f>
        <v>0</v>
      </c>
      <c r="AH576" s="19">
        <f>IF(L576&gt;=0.495,1,0)</f>
        <v>0</v>
      </c>
      <c r="AI576" s="19">
        <f>IF(N576&gt;=0.395,1,0)</f>
        <v>1</v>
      </c>
      <c r="AJ576" s="19">
        <f>IF(P576&gt;=0.695,1,0)</f>
        <v>1</v>
      </c>
      <c r="AK576" s="19">
        <f>IF(R576&gt;=0.495,1,0)</f>
        <v>1</v>
      </c>
      <c r="AL576" s="19">
        <f>IF(S576&gt;=3,1,0)</f>
        <v>1</v>
      </c>
      <c r="AM576" s="8">
        <f>IF(OR(Y576="YES",Z576="YES",AA576="YES"),1,0)</f>
        <v>0</v>
      </c>
      <c r="AN576" s="8">
        <f>IF(OR(AB576="YES",AC576="YES"),1,0)</f>
        <v>0</v>
      </c>
      <c r="AO576" s="8">
        <f>IF(AE576&gt;=0.59,1,0)</f>
        <v>1</v>
      </c>
      <c r="AP576" s="8">
        <f>SUM(AF576:AO576)</f>
        <v>5</v>
      </c>
    </row>
    <row r="577" spans="1:42" hidden="1" x14ac:dyDescent="0.25">
      <c r="A577" s="8" t="s">
        <v>2203</v>
      </c>
      <c r="B577" s="8" t="s">
        <v>2220</v>
      </c>
      <c r="C577" s="9" t="s">
        <v>2226</v>
      </c>
      <c r="D577" s="10" t="s">
        <v>786</v>
      </c>
      <c r="E577" s="8" t="s">
        <v>787</v>
      </c>
      <c r="F577" s="11">
        <v>27</v>
      </c>
      <c r="G577" s="11">
        <v>12</v>
      </c>
      <c r="H577" s="11">
        <f>G577-F577</f>
        <v>-15</v>
      </c>
      <c r="I577" s="52">
        <f>H577/F577</f>
        <v>-0.55555555555555558</v>
      </c>
      <c r="J577" s="11">
        <v>13</v>
      </c>
      <c r="K577" s="11">
        <v>4</v>
      </c>
      <c r="L577" s="14">
        <f>IFERROR(K577/J577,"0%")</f>
        <v>0.30769230769230771</v>
      </c>
      <c r="M577" s="8">
        <v>7</v>
      </c>
      <c r="N577" s="12">
        <f>M577/G577</f>
        <v>0.58333333333333337</v>
      </c>
      <c r="O577" s="8">
        <v>8</v>
      </c>
      <c r="P577" s="12">
        <f>O577/G577</f>
        <v>0.66666666666666663</v>
      </c>
      <c r="Q577" s="8">
        <v>8</v>
      </c>
      <c r="R577" s="12">
        <f>Q577/G577</f>
        <v>0.66666666666666663</v>
      </c>
      <c r="S577" s="8">
        <v>2</v>
      </c>
      <c r="T577" s="8">
        <v>0</v>
      </c>
      <c r="U577" s="8">
        <v>0</v>
      </c>
      <c r="V577" s="8"/>
      <c r="W577" s="8">
        <v>0</v>
      </c>
      <c r="X577" s="8">
        <v>1</v>
      </c>
      <c r="Y577" s="17">
        <f>IF(T577&gt;0,"YES",T577)</f>
        <v>0</v>
      </c>
      <c r="Z577" s="17">
        <f>IF(U577&gt;0,"YES",U577)</f>
        <v>0</v>
      </c>
      <c r="AA577" s="17">
        <f>IF(V577&gt;0,"YES",V577)</f>
        <v>0</v>
      </c>
      <c r="AB577" s="17">
        <f>IF(W577&gt;0,"YES",W577)</f>
        <v>0</v>
      </c>
      <c r="AC577" s="17" t="str">
        <f>IF(X577&gt;0,"YES",X577)</f>
        <v>YES</v>
      </c>
      <c r="AD577" s="8">
        <v>9</v>
      </c>
      <c r="AE577" s="12">
        <f>AD577/G577</f>
        <v>0.75</v>
      </c>
      <c r="AF577" s="19">
        <f>IF(G577&gt;=35,1,0)</f>
        <v>0</v>
      </c>
      <c r="AG577" s="19">
        <f>IF(OR(I577&gt;=0.095,H577&gt;=10),1,0)</f>
        <v>0</v>
      </c>
      <c r="AH577" s="19">
        <f>IF(L577&gt;=0.495,1,0)</f>
        <v>0</v>
      </c>
      <c r="AI577" s="19">
        <f>IF(N577&gt;=0.395,1,0)</f>
        <v>1</v>
      </c>
      <c r="AJ577" s="19">
        <f>IF(P577&gt;=0.695,1,0)</f>
        <v>0</v>
      </c>
      <c r="AK577" s="19">
        <f>IF(R577&gt;=0.495,1,0)</f>
        <v>1</v>
      </c>
      <c r="AL577" s="19">
        <f>IF(S577&gt;=3,1,0)</f>
        <v>0</v>
      </c>
      <c r="AM577" s="8">
        <f>IF(OR(Y577="YES",Z577="YES",AA577="YES"),1,0)</f>
        <v>0</v>
      </c>
      <c r="AN577" s="8">
        <f>IF(OR(AB577="YES",AC577="YES"),1,0)</f>
        <v>1</v>
      </c>
      <c r="AO577" s="8">
        <f>IF(AE577&gt;=0.59,1,0)</f>
        <v>1</v>
      </c>
      <c r="AP577" s="8">
        <f>SUM(AF577:AO577)</f>
        <v>4</v>
      </c>
    </row>
    <row r="578" spans="1:42" hidden="1" x14ac:dyDescent="0.25">
      <c r="A578" s="8" t="s">
        <v>2203</v>
      </c>
      <c r="B578" s="8" t="s">
        <v>2220</v>
      </c>
      <c r="C578" s="9" t="s">
        <v>2010</v>
      </c>
      <c r="D578" s="10" t="s">
        <v>841</v>
      </c>
      <c r="E578" s="8" t="s">
        <v>842</v>
      </c>
      <c r="F578" s="11">
        <v>15</v>
      </c>
      <c r="G578" s="11">
        <v>10</v>
      </c>
      <c r="H578" s="11">
        <f>G578-F578</f>
        <v>-5</v>
      </c>
      <c r="I578" s="52">
        <f>H578/F578</f>
        <v>-0.33333333333333331</v>
      </c>
      <c r="J578" s="11">
        <v>7</v>
      </c>
      <c r="K578" s="11">
        <v>1</v>
      </c>
      <c r="L578" s="14">
        <f>IFERROR(K578/J578,"0%")</f>
        <v>0.14285714285714285</v>
      </c>
      <c r="M578" s="8">
        <v>0</v>
      </c>
      <c r="N578" s="12">
        <f>M578/G578</f>
        <v>0</v>
      </c>
      <c r="O578" s="8">
        <v>0</v>
      </c>
      <c r="P578" s="12">
        <f>O578/G578</f>
        <v>0</v>
      </c>
      <c r="Q578" s="8">
        <v>0</v>
      </c>
      <c r="R578" s="12">
        <f>Q578/G578</f>
        <v>0</v>
      </c>
      <c r="S578" s="8">
        <v>0</v>
      </c>
      <c r="T578" s="8">
        <v>0</v>
      </c>
      <c r="U578" s="8">
        <v>0</v>
      </c>
      <c r="V578" s="8"/>
      <c r="W578" s="8">
        <v>1</v>
      </c>
      <c r="X578" s="8">
        <v>0</v>
      </c>
      <c r="Y578" s="17">
        <f>IF(T578&gt;0,"YES",T578)</f>
        <v>0</v>
      </c>
      <c r="Z578" s="17">
        <f>IF(U578&gt;0,"YES",U578)</f>
        <v>0</v>
      </c>
      <c r="AA578" s="17">
        <f>IF(V578&gt;0,"YES",V578)</f>
        <v>0</v>
      </c>
      <c r="AB578" s="17" t="str">
        <f>IF(W578&gt;0,"YES",W578)</f>
        <v>YES</v>
      </c>
      <c r="AC578" s="17">
        <f>IF(X578&gt;0,"YES",X578)</f>
        <v>0</v>
      </c>
      <c r="AD578" s="8">
        <v>0</v>
      </c>
      <c r="AE578" s="12">
        <f>AD578/G578</f>
        <v>0</v>
      </c>
      <c r="AF578" s="19">
        <f>IF(G578&gt;=35,1,0)</f>
        <v>0</v>
      </c>
      <c r="AG578" s="19">
        <f>IF(OR(I578&gt;=0.095,H578&gt;=10),1,0)</f>
        <v>0</v>
      </c>
      <c r="AH578" s="19">
        <f>IF(L578&gt;=0.495,1,0)</f>
        <v>0</v>
      </c>
      <c r="AI578" s="19">
        <f>IF(N578&gt;=0.395,1,0)</f>
        <v>0</v>
      </c>
      <c r="AJ578" s="19">
        <f>IF(P578&gt;=0.695,1,0)</f>
        <v>0</v>
      </c>
      <c r="AK578" s="19">
        <f>IF(R578&gt;=0.495,1,0)</f>
        <v>0</v>
      </c>
      <c r="AL578" s="19">
        <f>IF(S578&gt;=3,1,0)</f>
        <v>0</v>
      </c>
      <c r="AM578" s="8">
        <f>IF(OR(Y578="YES",Z578="YES",AA578="YES"),1,0)</f>
        <v>0</v>
      </c>
      <c r="AN578" s="8">
        <f>IF(OR(AB578="YES",AC578="YES"),1,0)</f>
        <v>1</v>
      </c>
      <c r="AO578" s="8">
        <f>IF(AE578&gt;=0.59,1,0)</f>
        <v>0</v>
      </c>
      <c r="AP578" s="8">
        <f>SUM(AF578:AO578)</f>
        <v>1</v>
      </c>
    </row>
    <row r="579" spans="1:42" x14ac:dyDescent="0.25">
      <c r="A579" s="8" t="s">
        <v>1938</v>
      </c>
      <c r="B579" s="8" t="s">
        <v>1952</v>
      </c>
      <c r="C579" s="9" t="s">
        <v>2057</v>
      </c>
      <c r="D579" s="10" t="s">
        <v>167</v>
      </c>
      <c r="E579" s="8" t="s">
        <v>168</v>
      </c>
      <c r="F579" s="11">
        <v>67</v>
      </c>
      <c r="G579" s="11">
        <v>71</v>
      </c>
      <c r="H579" s="11">
        <f>G579-F579</f>
        <v>4</v>
      </c>
      <c r="I579" s="52">
        <f>H579/F579</f>
        <v>5.9701492537313432E-2</v>
      </c>
      <c r="J579" s="11">
        <v>30</v>
      </c>
      <c r="K579" s="11">
        <v>17</v>
      </c>
      <c r="L579" s="14">
        <f>IFERROR(K579/J579,"0%")</f>
        <v>0.56666666666666665</v>
      </c>
      <c r="M579" s="8">
        <v>30</v>
      </c>
      <c r="N579" s="12">
        <f>M579/G579</f>
        <v>0.42253521126760563</v>
      </c>
      <c r="O579" s="8">
        <v>62</v>
      </c>
      <c r="P579" s="12">
        <f>O579/G579</f>
        <v>0.87323943661971826</v>
      </c>
      <c r="Q579" s="8">
        <v>38</v>
      </c>
      <c r="R579" s="12">
        <f>Q579/G579</f>
        <v>0.53521126760563376</v>
      </c>
      <c r="S579" s="8">
        <v>10</v>
      </c>
      <c r="T579" s="8">
        <v>0</v>
      </c>
      <c r="U579" s="8">
        <v>1</v>
      </c>
      <c r="V579" s="8"/>
      <c r="W579" s="8">
        <v>3</v>
      </c>
      <c r="X579" s="8">
        <v>0</v>
      </c>
      <c r="Y579" s="17">
        <f>IF(T579&gt;0,"YES",T579)</f>
        <v>0</v>
      </c>
      <c r="Z579" s="17" t="str">
        <f>IF(U579&gt;0,"YES",U579)</f>
        <v>YES</v>
      </c>
      <c r="AA579" s="17">
        <f>IF(V579&gt;0,"YES",V579)</f>
        <v>0</v>
      </c>
      <c r="AB579" s="17" t="str">
        <f>IF(W579&gt;0,"YES",W579)</f>
        <v>YES</v>
      </c>
      <c r="AC579" s="17">
        <f>IF(X579&gt;0,"YES",X579)</f>
        <v>0</v>
      </c>
      <c r="AD579" s="8">
        <v>49</v>
      </c>
      <c r="AE579" s="12">
        <f>AD579/G579</f>
        <v>0.6901408450704225</v>
      </c>
      <c r="AF579" s="19">
        <f>IF(G579&gt;=35,1,0)</f>
        <v>1</v>
      </c>
      <c r="AG579" s="19">
        <f>IF(OR(I579&gt;=0.095,H579&gt;=10),1,0)</f>
        <v>0</v>
      </c>
      <c r="AH579" s="19">
        <f>IF(L579&gt;=0.495,1,0)</f>
        <v>1</v>
      </c>
      <c r="AI579" s="19">
        <f>IF(N579&gt;=0.395,1,0)</f>
        <v>1</v>
      </c>
      <c r="AJ579" s="19">
        <f>IF(P579&gt;=0.695,1,0)</f>
        <v>1</v>
      </c>
      <c r="AK579" s="19">
        <f>IF(R579&gt;=0.495,1,0)</f>
        <v>1</v>
      </c>
      <c r="AL579" s="19">
        <f>IF(S579&gt;=3,1,0)</f>
        <v>1</v>
      </c>
      <c r="AM579" s="8">
        <f>IF(OR(Y579="YES",Z579="YES",AA579="YES"),1,0)</f>
        <v>1</v>
      </c>
      <c r="AN579" s="8">
        <f>IF(OR(AB579="YES",AC579="YES"),1,0)</f>
        <v>1</v>
      </c>
      <c r="AO579" s="8">
        <f>IF(AE579&gt;=0.59,1,0)</f>
        <v>1</v>
      </c>
      <c r="AP579" s="8">
        <f>SUM(AF579:AO579)</f>
        <v>9</v>
      </c>
    </row>
    <row r="580" spans="1:42" x14ac:dyDescent="0.25">
      <c r="A580" s="8" t="s">
        <v>1938</v>
      </c>
      <c r="B580" s="8" t="s">
        <v>1952</v>
      </c>
      <c r="C580" s="9" t="s">
        <v>2061</v>
      </c>
      <c r="D580" s="10" t="s">
        <v>175</v>
      </c>
      <c r="E580" s="8" t="s">
        <v>176</v>
      </c>
      <c r="F580" s="11">
        <v>20</v>
      </c>
      <c r="G580" s="11">
        <v>24</v>
      </c>
      <c r="H580" s="11">
        <f>G580-F580</f>
        <v>4</v>
      </c>
      <c r="I580" s="52">
        <f>H580/F580</f>
        <v>0.2</v>
      </c>
      <c r="J580" s="11">
        <v>6</v>
      </c>
      <c r="K580" s="11">
        <v>3</v>
      </c>
      <c r="L580" s="14">
        <f>IFERROR(K580/J580,"0%")</f>
        <v>0.5</v>
      </c>
      <c r="M580" s="8">
        <v>9</v>
      </c>
      <c r="N580" s="12">
        <f>M580/G580</f>
        <v>0.375</v>
      </c>
      <c r="O580" s="8">
        <v>17</v>
      </c>
      <c r="P580" s="12">
        <f>O580/G580</f>
        <v>0.70833333333333337</v>
      </c>
      <c r="Q580" s="8">
        <v>18</v>
      </c>
      <c r="R580" s="12">
        <f>Q580/G580</f>
        <v>0.75</v>
      </c>
      <c r="S580" s="8">
        <v>4</v>
      </c>
      <c r="T580" s="8">
        <v>0</v>
      </c>
      <c r="U580" s="8">
        <v>1</v>
      </c>
      <c r="V580" s="8"/>
      <c r="W580" s="8">
        <v>0</v>
      </c>
      <c r="X580" s="8">
        <v>0</v>
      </c>
      <c r="Y580" s="17">
        <f>IF(T580&gt;0,"YES",T580)</f>
        <v>0</v>
      </c>
      <c r="Z580" s="17" t="str">
        <f>IF(U580&gt;0,"YES",U580)</f>
        <v>YES</v>
      </c>
      <c r="AA580" s="17">
        <f>IF(V580&gt;0,"YES",V580)</f>
        <v>0</v>
      </c>
      <c r="AB580" s="17">
        <f>IF(W580&gt;0,"YES",W580)</f>
        <v>0</v>
      </c>
      <c r="AC580" s="17">
        <f>IF(X580&gt;0,"YES",X580)</f>
        <v>0</v>
      </c>
      <c r="AD580" s="8">
        <v>15</v>
      </c>
      <c r="AE580" s="12">
        <f>AD580/G580</f>
        <v>0.625</v>
      </c>
      <c r="AF580" s="19">
        <f>IF(G580&gt;=35,1,0)</f>
        <v>0</v>
      </c>
      <c r="AG580" s="19">
        <f>IF(OR(I580&gt;=0.095,H580&gt;=10),1,0)</f>
        <v>1</v>
      </c>
      <c r="AH580" s="19">
        <f>IF(L580&gt;=0.495,1,0)</f>
        <v>1</v>
      </c>
      <c r="AI580" s="19">
        <f>IF(N580&gt;=0.395,1,0)</f>
        <v>0</v>
      </c>
      <c r="AJ580" s="19">
        <f>IF(P580&gt;=0.695,1,0)</f>
        <v>1</v>
      </c>
      <c r="AK580" s="19">
        <f>IF(R580&gt;=0.495,1,0)</f>
        <v>1</v>
      </c>
      <c r="AL580" s="19">
        <f>IF(S580&gt;=3,1,0)</f>
        <v>1</v>
      </c>
      <c r="AM580" s="8">
        <f>IF(OR(Y580="YES",Z580="YES",AA580="YES"),1,0)</f>
        <v>1</v>
      </c>
      <c r="AN580" s="8">
        <f>IF(OR(AB580="YES",AC580="YES"),1,0)</f>
        <v>0</v>
      </c>
      <c r="AO580" s="8">
        <f>IF(AE580&gt;=0.59,1,0)</f>
        <v>1</v>
      </c>
      <c r="AP580" s="8">
        <f>SUM(AF580:AO580)</f>
        <v>7</v>
      </c>
    </row>
    <row r="581" spans="1:42" x14ac:dyDescent="0.25">
      <c r="A581" s="8" t="s">
        <v>1938</v>
      </c>
      <c r="B581" s="8" t="s">
        <v>1952</v>
      </c>
      <c r="C581" s="9" t="s">
        <v>2018</v>
      </c>
      <c r="D581" s="10" t="s">
        <v>177</v>
      </c>
      <c r="E581" s="8" t="s">
        <v>178</v>
      </c>
      <c r="F581" s="11">
        <v>26</v>
      </c>
      <c r="G581" s="11">
        <v>24</v>
      </c>
      <c r="H581" s="11">
        <f>G581-F581</f>
        <v>-2</v>
      </c>
      <c r="I581" s="52">
        <f>H581/F581</f>
        <v>-7.6923076923076927E-2</v>
      </c>
      <c r="J581" s="11">
        <v>10</v>
      </c>
      <c r="K581" s="11">
        <v>6</v>
      </c>
      <c r="L581" s="14">
        <f>IFERROR(K581/J581,"0%")</f>
        <v>0.6</v>
      </c>
      <c r="M581" s="8">
        <v>13</v>
      </c>
      <c r="N581" s="12">
        <f>M581/G581</f>
        <v>0.54166666666666663</v>
      </c>
      <c r="O581" s="8">
        <v>22</v>
      </c>
      <c r="P581" s="12">
        <f>O581/G581</f>
        <v>0.91666666666666663</v>
      </c>
      <c r="Q581" s="8">
        <v>19</v>
      </c>
      <c r="R581" s="12">
        <f>Q581/G581</f>
        <v>0.79166666666666663</v>
      </c>
      <c r="S581" s="8">
        <v>5</v>
      </c>
      <c r="T581" s="8">
        <v>0</v>
      </c>
      <c r="U581" s="8">
        <v>0</v>
      </c>
      <c r="V581" s="8"/>
      <c r="W581" s="8">
        <v>1</v>
      </c>
      <c r="X581" s="8">
        <v>0</v>
      </c>
      <c r="Y581" s="17">
        <f>IF(T581&gt;0,"YES",T581)</f>
        <v>0</v>
      </c>
      <c r="Z581" s="17">
        <f>IF(U581&gt;0,"YES",U581)</f>
        <v>0</v>
      </c>
      <c r="AA581" s="17">
        <f>IF(V581&gt;0,"YES",V581)</f>
        <v>0</v>
      </c>
      <c r="AB581" s="17" t="str">
        <f>IF(W581&gt;0,"YES",W581)</f>
        <v>YES</v>
      </c>
      <c r="AC581" s="17">
        <f>IF(X581&gt;0,"YES",X581)</f>
        <v>0</v>
      </c>
      <c r="AD581" s="8">
        <v>17</v>
      </c>
      <c r="AE581" s="12">
        <f>AD581/G581</f>
        <v>0.70833333333333337</v>
      </c>
      <c r="AF581" s="19">
        <f>IF(G581&gt;=35,1,0)</f>
        <v>0</v>
      </c>
      <c r="AG581" s="19">
        <f>IF(OR(I581&gt;=0.095,H581&gt;=10),1,0)</f>
        <v>0</v>
      </c>
      <c r="AH581" s="19">
        <f>IF(L581&gt;=0.495,1,0)</f>
        <v>1</v>
      </c>
      <c r="AI581" s="19">
        <f>IF(N581&gt;=0.395,1,0)</f>
        <v>1</v>
      </c>
      <c r="AJ581" s="19">
        <f>IF(P581&gt;=0.695,1,0)</f>
        <v>1</v>
      </c>
      <c r="AK581" s="19">
        <f>IF(R581&gt;=0.495,1,0)</f>
        <v>1</v>
      </c>
      <c r="AL581" s="19">
        <f>IF(S581&gt;=3,1,0)</f>
        <v>1</v>
      </c>
      <c r="AM581" s="8">
        <f>IF(OR(Y581="YES",Z581="YES",AA581="YES"),1,0)</f>
        <v>0</v>
      </c>
      <c r="AN581" s="8">
        <f>IF(OR(AB581="YES",AC581="YES"),1,0)</f>
        <v>1</v>
      </c>
      <c r="AO581" s="8">
        <f>IF(AE581&gt;=0.59,1,0)</f>
        <v>1</v>
      </c>
      <c r="AP581" s="8">
        <f>SUM(AF581:AO581)</f>
        <v>7</v>
      </c>
    </row>
    <row r="582" spans="1:42" x14ac:dyDescent="0.25">
      <c r="A582" s="8" t="s">
        <v>1938</v>
      </c>
      <c r="B582" s="8" t="s">
        <v>1952</v>
      </c>
      <c r="C582" s="9" t="s">
        <v>2062</v>
      </c>
      <c r="D582" s="10" t="s">
        <v>179</v>
      </c>
      <c r="E582" s="8" t="s">
        <v>180</v>
      </c>
      <c r="F582" s="11">
        <v>25</v>
      </c>
      <c r="G582" s="11">
        <v>36</v>
      </c>
      <c r="H582" s="11">
        <f>G582-F582</f>
        <v>11</v>
      </c>
      <c r="I582" s="52">
        <f>H582/F582</f>
        <v>0.44</v>
      </c>
      <c r="J582" s="11">
        <v>19</v>
      </c>
      <c r="K582" s="11">
        <v>16</v>
      </c>
      <c r="L582" s="14">
        <f>IFERROR(K582/J582,"0%")</f>
        <v>0.84210526315789469</v>
      </c>
      <c r="M582" s="8">
        <v>15</v>
      </c>
      <c r="N582" s="12">
        <f>M582/G582</f>
        <v>0.41666666666666669</v>
      </c>
      <c r="O582" s="8">
        <v>27</v>
      </c>
      <c r="P582" s="12">
        <f>O582/G582</f>
        <v>0.75</v>
      </c>
      <c r="Q582" s="8">
        <v>24</v>
      </c>
      <c r="R582" s="12">
        <f>Q582/G582</f>
        <v>0.66666666666666663</v>
      </c>
      <c r="S582" s="8">
        <v>11</v>
      </c>
      <c r="T582" s="8">
        <v>0</v>
      </c>
      <c r="U582" s="8">
        <v>0</v>
      </c>
      <c r="V582" s="8"/>
      <c r="W582" s="8">
        <v>0</v>
      </c>
      <c r="X582" s="8">
        <v>1</v>
      </c>
      <c r="Y582" s="17">
        <f>IF(T582&gt;0,"YES",T582)</f>
        <v>0</v>
      </c>
      <c r="Z582" s="17">
        <f>IF(U582&gt;0,"YES",U582)</f>
        <v>0</v>
      </c>
      <c r="AA582" s="17">
        <f>IF(V582&gt;0,"YES",V582)</f>
        <v>0</v>
      </c>
      <c r="AB582" s="17">
        <f>IF(W582&gt;0,"YES",W582)</f>
        <v>0</v>
      </c>
      <c r="AC582" s="17" t="str">
        <f>IF(X582&gt;0,"YES",X582)</f>
        <v>YES</v>
      </c>
      <c r="AD582" s="8">
        <v>23</v>
      </c>
      <c r="AE582" s="12">
        <f>AD582/G582</f>
        <v>0.63888888888888884</v>
      </c>
      <c r="AF582" s="19">
        <f>IF(G582&gt;=35,1,0)</f>
        <v>1</v>
      </c>
      <c r="AG582" s="19">
        <f>IF(OR(I582&gt;=0.095,H582&gt;=10),1,0)</f>
        <v>1</v>
      </c>
      <c r="AH582" s="19">
        <f>IF(L582&gt;=0.495,1,0)</f>
        <v>1</v>
      </c>
      <c r="AI582" s="19">
        <f>IF(N582&gt;=0.395,1,0)</f>
        <v>1</v>
      </c>
      <c r="AJ582" s="19">
        <f>IF(P582&gt;=0.695,1,0)</f>
        <v>1</v>
      </c>
      <c r="AK582" s="19">
        <f>IF(R582&gt;=0.495,1,0)</f>
        <v>1</v>
      </c>
      <c r="AL582" s="19">
        <f>IF(S582&gt;=3,1,0)</f>
        <v>1</v>
      </c>
      <c r="AM582" s="8">
        <f>IF(OR(Y582="YES",Z582="YES",AA582="YES"),1,0)</f>
        <v>0</v>
      </c>
      <c r="AN582" s="8">
        <f>IF(OR(AB582="YES",AC582="YES"),1,0)</f>
        <v>1</v>
      </c>
      <c r="AO582" s="8">
        <f>IF(AE582&gt;=0.59,1,0)</f>
        <v>1</v>
      </c>
      <c r="AP582" s="8">
        <f>SUM(AF582:AO582)</f>
        <v>9</v>
      </c>
    </row>
    <row r="583" spans="1:42" x14ac:dyDescent="0.25">
      <c r="A583" s="8" t="s">
        <v>1938</v>
      </c>
      <c r="B583" s="8" t="s">
        <v>1952</v>
      </c>
      <c r="C583" s="9" t="s">
        <v>2064</v>
      </c>
      <c r="D583" s="10" t="s">
        <v>181</v>
      </c>
      <c r="E583" s="8" t="s">
        <v>182</v>
      </c>
      <c r="F583" s="11">
        <v>17</v>
      </c>
      <c r="G583" s="11">
        <v>40</v>
      </c>
      <c r="H583" s="11">
        <f>G583-F583</f>
        <v>23</v>
      </c>
      <c r="I583" s="52">
        <f>H583/F583</f>
        <v>1.3529411764705883</v>
      </c>
      <c r="J583" s="11">
        <v>9</v>
      </c>
      <c r="K583" s="11">
        <v>6</v>
      </c>
      <c r="L583" s="14">
        <f>IFERROR(K583/J583,"0%")</f>
        <v>0.66666666666666663</v>
      </c>
      <c r="M583" s="8">
        <v>16</v>
      </c>
      <c r="N583" s="12">
        <f>M583/G583</f>
        <v>0.4</v>
      </c>
      <c r="O583" s="8">
        <v>22</v>
      </c>
      <c r="P583" s="12">
        <f>O583/G583</f>
        <v>0.55000000000000004</v>
      </c>
      <c r="Q583" s="8">
        <v>30</v>
      </c>
      <c r="R583" s="12">
        <f>Q583/G583</f>
        <v>0.75</v>
      </c>
      <c r="S583" s="8">
        <v>3</v>
      </c>
      <c r="T583" s="8">
        <v>0</v>
      </c>
      <c r="U583" s="8">
        <v>0</v>
      </c>
      <c r="V583" s="8"/>
      <c r="W583" s="8">
        <v>0</v>
      </c>
      <c r="X583" s="8">
        <v>2</v>
      </c>
      <c r="Y583" s="17">
        <f>IF(T583&gt;0,"YES",T583)</f>
        <v>0</v>
      </c>
      <c r="Z583" s="17">
        <f>IF(U583&gt;0,"YES",U583)</f>
        <v>0</v>
      </c>
      <c r="AA583" s="17">
        <f>IF(V583&gt;0,"YES",V583)</f>
        <v>0</v>
      </c>
      <c r="AB583" s="17">
        <f>IF(W583&gt;0,"YES",W583)</f>
        <v>0</v>
      </c>
      <c r="AC583" s="17" t="str">
        <f>IF(X583&gt;0,"YES",X583)</f>
        <v>YES</v>
      </c>
      <c r="AD583" s="8">
        <v>10</v>
      </c>
      <c r="AE583" s="12">
        <f>AD583/G583</f>
        <v>0.25</v>
      </c>
      <c r="AF583" s="19">
        <f>IF(G583&gt;=35,1,0)</f>
        <v>1</v>
      </c>
      <c r="AG583" s="19">
        <f>IF(OR(I583&gt;=0.095,H583&gt;=10),1,0)</f>
        <v>1</v>
      </c>
      <c r="AH583" s="19">
        <f>IF(L583&gt;=0.495,1,0)</f>
        <v>1</v>
      </c>
      <c r="AI583" s="19">
        <f>IF(N583&gt;=0.395,1,0)</f>
        <v>1</v>
      </c>
      <c r="AJ583" s="19">
        <f>IF(P583&gt;=0.695,1,0)</f>
        <v>0</v>
      </c>
      <c r="AK583" s="19">
        <f>IF(R583&gt;=0.495,1,0)</f>
        <v>1</v>
      </c>
      <c r="AL583" s="19">
        <f>IF(S583&gt;=3,1,0)</f>
        <v>1</v>
      </c>
      <c r="AM583" s="8">
        <f>IF(OR(Y583="YES",Z583="YES",AA583="YES"),1,0)</f>
        <v>0</v>
      </c>
      <c r="AN583" s="8">
        <f>IF(OR(AB583="YES",AC583="YES"),1,0)</f>
        <v>1</v>
      </c>
      <c r="AO583" s="8">
        <f>IF(AE583&gt;=0.59,1,0)</f>
        <v>0</v>
      </c>
      <c r="AP583" s="8">
        <f>SUM(AF583:AO583)</f>
        <v>7</v>
      </c>
    </row>
    <row r="584" spans="1:42" hidden="1" x14ac:dyDescent="0.25">
      <c r="A584" s="8" t="s">
        <v>1938</v>
      </c>
      <c r="B584" s="8" t="s">
        <v>1952</v>
      </c>
      <c r="C584" s="9" t="s">
        <v>2054</v>
      </c>
      <c r="D584" s="10" t="s">
        <v>165</v>
      </c>
      <c r="E584" s="8" t="s">
        <v>166</v>
      </c>
      <c r="F584" s="11">
        <v>46</v>
      </c>
      <c r="G584" s="11">
        <v>47</v>
      </c>
      <c r="H584" s="11">
        <f>G584-F584</f>
        <v>1</v>
      </c>
      <c r="I584" s="52">
        <f>H584/F584</f>
        <v>2.1739130434782608E-2</v>
      </c>
      <c r="J584" s="11">
        <v>16</v>
      </c>
      <c r="K584" s="11">
        <v>6</v>
      </c>
      <c r="L584" s="14">
        <f>IFERROR(K584/J584,"0%")</f>
        <v>0.375</v>
      </c>
      <c r="M584" s="8">
        <v>17</v>
      </c>
      <c r="N584" s="12">
        <f>M584/G584</f>
        <v>0.36170212765957449</v>
      </c>
      <c r="O584" s="8">
        <v>21</v>
      </c>
      <c r="P584" s="12">
        <f>O584/G584</f>
        <v>0.44680851063829785</v>
      </c>
      <c r="Q584" s="8">
        <v>24</v>
      </c>
      <c r="R584" s="12">
        <f>Q584/G584</f>
        <v>0.51063829787234039</v>
      </c>
      <c r="S584" s="8">
        <v>11</v>
      </c>
      <c r="T584" s="8">
        <v>0</v>
      </c>
      <c r="U584" s="8">
        <v>1</v>
      </c>
      <c r="V584" s="8"/>
      <c r="W584" s="8">
        <v>2</v>
      </c>
      <c r="X584" s="8">
        <v>0</v>
      </c>
      <c r="Y584" s="17">
        <f>IF(T584&gt;0,"YES",T584)</f>
        <v>0</v>
      </c>
      <c r="Z584" s="17" t="str">
        <f>IF(U584&gt;0,"YES",U584)</f>
        <v>YES</v>
      </c>
      <c r="AA584" s="17">
        <f>IF(V584&gt;0,"YES",V584)</f>
        <v>0</v>
      </c>
      <c r="AB584" s="17" t="str">
        <f>IF(W584&gt;0,"YES",W584)</f>
        <v>YES</v>
      </c>
      <c r="AC584" s="17">
        <f>IF(X584&gt;0,"YES",X584)</f>
        <v>0</v>
      </c>
      <c r="AD584" s="8">
        <v>26</v>
      </c>
      <c r="AE584" s="12">
        <f>AD584/G584</f>
        <v>0.55319148936170215</v>
      </c>
      <c r="AF584" s="19">
        <f>IF(G584&gt;=35,1,0)</f>
        <v>1</v>
      </c>
      <c r="AG584" s="19">
        <f>IF(OR(I584&gt;=0.095,H584&gt;=10),1,0)</f>
        <v>0</v>
      </c>
      <c r="AH584" s="19">
        <f>IF(L584&gt;=0.495,1,0)</f>
        <v>0</v>
      </c>
      <c r="AI584" s="19">
        <f>IF(N584&gt;=0.395,1,0)</f>
        <v>0</v>
      </c>
      <c r="AJ584" s="19">
        <f>IF(P584&gt;=0.695,1,0)</f>
        <v>0</v>
      </c>
      <c r="AK584" s="19">
        <f>IF(R584&gt;=0.495,1,0)</f>
        <v>1</v>
      </c>
      <c r="AL584" s="19">
        <f>IF(S584&gt;=3,1,0)</f>
        <v>1</v>
      </c>
      <c r="AM584" s="8">
        <f>IF(OR(Y584="YES",Z584="YES",AA584="YES"),1,0)</f>
        <v>1</v>
      </c>
      <c r="AN584" s="8">
        <f>IF(OR(AB584="YES",AC584="YES"),1,0)</f>
        <v>1</v>
      </c>
      <c r="AO584" s="8">
        <f>IF(AE584&gt;=0.59,1,0)</f>
        <v>0</v>
      </c>
      <c r="AP584" s="8">
        <f>SUM(AF584:AO584)</f>
        <v>5</v>
      </c>
    </row>
    <row r="585" spans="1:42" hidden="1" x14ac:dyDescent="0.25">
      <c r="A585" s="8" t="s">
        <v>1938</v>
      </c>
      <c r="B585" s="8" t="s">
        <v>1952</v>
      </c>
      <c r="C585" s="9" t="s">
        <v>2074</v>
      </c>
      <c r="D585" s="10" t="s">
        <v>204</v>
      </c>
      <c r="E585" s="8" t="s">
        <v>205</v>
      </c>
      <c r="F585" s="11">
        <v>54</v>
      </c>
      <c r="G585" s="11">
        <v>43</v>
      </c>
      <c r="H585" s="11">
        <f>G585-F585</f>
        <v>-11</v>
      </c>
      <c r="I585" s="52">
        <f>H585/F585</f>
        <v>-0.20370370370370369</v>
      </c>
      <c r="J585" s="11">
        <v>37</v>
      </c>
      <c r="K585" s="11">
        <v>9</v>
      </c>
      <c r="L585" s="14">
        <f>IFERROR(K585/J585,"0%")</f>
        <v>0.24324324324324326</v>
      </c>
      <c r="M585" s="8">
        <v>18</v>
      </c>
      <c r="N585" s="12">
        <f>M585/G585</f>
        <v>0.41860465116279072</v>
      </c>
      <c r="O585" s="8">
        <v>27</v>
      </c>
      <c r="P585" s="12">
        <f>O585/G585</f>
        <v>0.62790697674418605</v>
      </c>
      <c r="Q585" s="8">
        <v>18</v>
      </c>
      <c r="R585" s="12">
        <f>Q585/G585</f>
        <v>0.41860465116279072</v>
      </c>
      <c r="S585" s="8">
        <v>1</v>
      </c>
      <c r="T585" s="8">
        <v>0</v>
      </c>
      <c r="U585" s="8">
        <v>1</v>
      </c>
      <c r="V585" s="8"/>
      <c r="W585" s="8">
        <v>0</v>
      </c>
      <c r="X585" s="8">
        <v>0</v>
      </c>
      <c r="Y585" s="17">
        <f>IF(T585&gt;0,"YES",T585)</f>
        <v>0</v>
      </c>
      <c r="Z585" s="17" t="str">
        <f>IF(U585&gt;0,"YES",U585)</f>
        <v>YES</v>
      </c>
      <c r="AA585" s="17">
        <f>IF(V585&gt;0,"YES",V585)</f>
        <v>0</v>
      </c>
      <c r="AB585" s="17">
        <f>IF(W585&gt;0,"YES",W585)</f>
        <v>0</v>
      </c>
      <c r="AC585" s="17">
        <f>IF(X585&gt;0,"YES",X585)</f>
        <v>0</v>
      </c>
      <c r="AD585" s="8">
        <v>25</v>
      </c>
      <c r="AE585" s="12">
        <f>AD585/G585</f>
        <v>0.58139534883720934</v>
      </c>
      <c r="AF585" s="19">
        <f>IF(G585&gt;=35,1,0)</f>
        <v>1</v>
      </c>
      <c r="AG585" s="19">
        <f>IF(OR(I585&gt;=0.095,H585&gt;=10),1,0)</f>
        <v>0</v>
      </c>
      <c r="AH585" s="19">
        <f>IF(L585&gt;=0.495,1,0)</f>
        <v>0</v>
      </c>
      <c r="AI585" s="19">
        <f>IF(N585&gt;=0.395,1,0)</f>
        <v>1</v>
      </c>
      <c r="AJ585" s="19">
        <f>IF(P585&gt;=0.695,1,0)</f>
        <v>0</v>
      </c>
      <c r="AK585" s="19">
        <f>IF(R585&gt;=0.495,1,0)</f>
        <v>0</v>
      </c>
      <c r="AL585" s="19">
        <f>IF(S585&gt;=3,1,0)</f>
        <v>0</v>
      </c>
      <c r="AM585" s="8">
        <f>IF(OR(Y585="YES",Z585="YES",AA585="YES"),1,0)</f>
        <v>1</v>
      </c>
      <c r="AN585" s="8">
        <f>IF(OR(AB585="YES",AC585="YES"),1,0)</f>
        <v>0</v>
      </c>
      <c r="AO585" s="8">
        <f>IF(AE585&gt;=0.59,1,0)</f>
        <v>0</v>
      </c>
      <c r="AP585" s="8">
        <f>SUM(AF585:AO585)</f>
        <v>3</v>
      </c>
    </row>
    <row r="586" spans="1:42" hidden="1" x14ac:dyDescent="0.25">
      <c r="A586" s="8" t="s">
        <v>1938</v>
      </c>
      <c r="B586" s="8" t="s">
        <v>1952</v>
      </c>
      <c r="C586" s="9" t="s">
        <v>2001</v>
      </c>
      <c r="D586" s="10" t="s">
        <v>191</v>
      </c>
      <c r="E586" s="8" t="s">
        <v>192</v>
      </c>
      <c r="F586" s="11">
        <v>28</v>
      </c>
      <c r="G586" s="11">
        <v>20</v>
      </c>
      <c r="H586" s="11">
        <f>G586-F586</f>
        <v>-8</v>
      </c>
      <c r="I586" s="52">
        <f>H586/F586</f>
        <v>-0.2857142857142857</v>
      </c>
      <c r="J586" s="11">
        <v>18</v>
      </c>
      <c r="K586" s="11">
        <v>8</v>
      </c>
      <c r="L586" s="14">
        <f>IFERROR(K586/J586,"0%")</f>
        <v>0.44444444444444442</v>
      </c>
      <c r="M586" s="8">
        <v>9</v>
      </c>
      <c r="N586" s="12">
        <f>M586/G586</f>
        <v>0.45</v>
      </c>
      <c r="O586" s="8">
        <v>20</v>
      </c>
      <c r="P586" s="12">
        <f>O586/G586</f>
        <v>1</v>
      </c>
      <c r="Q586" s="8">
        <v>16</v>
      </c>
      <c r="R586" s="12">
        <f>Q586/G586</f>
        <v>0.8</v>
      </c>
      <c r="S586" s="8">
        <v>3</v>
      </c>
      <c r="T586" s="8">
        <v>0</v>
      </c>
      <c r="U586" s="8">
        <v>0</v>
      </c>
      <c r="V586" s="8"/>
      <c r="W586" s="8">
        <v>1</v>
      </c>
      <c r="X586" s="8">
        <v>2</v>
      </c>
      <c r="Y586" s="17">
        <f>IF(T586&gt;0,"YES",T586)</f>
        <v>0</v>
      </c>
      <c r="Z586" s="17">
        <f>IF(U586&gt;0,"YES",U586)</f>
        <v>0</v>
      </c>
      <c r="AA586" s="17">
        <f>IF(V586&gt;0,"YES",V586)</f>
        <v>0</v>
      </c>
      <c r="AB586" s="17" t="str">
        <f>IF(W586&gt;0,"YES",W586)</f>
        <v>YES</v>
      </c>
      <c r="AC586" s="17" t="str">
        <f>IF(X586&gt;0,"YES",X586)</f>
        <v>YES</v>
      </c>
      <c r="AD586" s="8">
        <v>3</v>
      </c>
      <c r="AE586" s="12">
        <f>AD586/G586</f>
        <v>0.15</v>
      </c>
      <c r="AF586" s="19">
        <f>IF(G586&gt;=35,1,0)</f>
        <v>0</v>
      </c>
      <c r="AG586" s="19">
        <f>IF(OR(I586&gt;=0.095,H586&gt;=10),1,0)</f>
        <v>0</v>
      </c>
      <c r="AH586" s="19">
        <f>IF(L586&gt;=0.495,1,0)</f>
        <v>0</v>
      </c>
      <c r="AI586" s="19">
        <f>IF(N586&gt;=0.395,1,0)</f>
        <v>1</v>
      </c>
      <c r="AJ586" s="19">
        <f>IF(P586&gt;=0.695,1,0)</f>
        <v>1</v>
      </c>
      <c r="AK586" s="19">
        <f>IF(R586&gt;=0.495,1,0)</f>
        <v>1</v>
      </c>
      <c r="AL586" s="19">
        <f>IF(S586&gt;=3,1,0)</f>
        <v>1</v>
      </c>
      <c r="AM586" s="8">
        <f>IF(OR(Y586="YES",Z586="YES",AA586="YES"),1,0)</f>
        <v>0</v>
      </c>
      <c r="AN586" s="8">
        <f>IF(OR(AB586="YES",AC586="YES"),1,0)</f>
        <v>1</v>
      </c>
      <c r="AO586" s="8">
        <f>IF(AE586&gt;=0.59,1,0)</f>
        <v>0</v>
      </c>
      <c r="AP586" s="8">
        <f>SUM(AF586:AO586)</f>
        <v>5</v>
      </c>
    </row>
    <row r="587" spans="1:42" hidden="1" x14ac:dyDescent="0.25">
      <c r="A587" s="8" t="s">
        <v>1938</v>
      </c>
      <c r="B587" s="8" t="s">
        <v>1952</v>
      </c>
      <c r="C587" s="9" t="s">
        <v>2070</v>
      </c>
      <c r="D587" s="10" t="s">
        <v>196</v>
      </c>
      <c r="E587" s="8" t="s">
        <v>197</v>
      </c>
      <c r="F587" s="11">
        <v>16</v>
      </c>
      <c r="G587" s="11">
        <v>20</v>
      </c>
      <c r="H587" s="11">
        <f>G587-F587</f>
        <v>4</v>
      </c>
      <c r="I587" s="52">
        <f>H587/F587</f>
        <v>0.25</v>
      </c>
      <c r="J587" s="11">
        <v>10</v>
      </c>
      <c r="K587" s="11">
        <v>3</v>
      </c>
      <c r="L587" s="14">
        <f>IFERROR(K587/J587,"0%")</f>
        <v>0.3</v>
      </c>
      <c r="M587" s="8">
        <v>5</v>
      </c>
      <c r="N587" s="12">
        <f>M587/G587</f>
        <v>0.25</v>
      </c>
      <c r="O587" s="8">
        <v>11</v>
      </c>
      <c r="P587" s="12">
        <f>O587/G587</f>
        <v>0.55000000000000004</v>
      </c>
      <c r="Q587" s="8">
        <v>10</v>
      </c>
      <c r="R587" s="12">
        <f>Q587/G587</f>
        <v>0.5</v>
      </c>
      <c r="S587" s="8">
        <v>2</v>
      </c>
      <c r="T587" s="8">
        <v>0</v>
      </c>
      <c r="U587" s="8">
        <v>1</v>
      </c>
      <c r="V587" s="8"/>
      <c r="W587" s="8">
        <v>0</v>
      </c>
      <c r="X587" s="8">
        <v>0</v>
      </c>
      <c r="Y587" s="17">
        <f>IF(T587&gt;0,"YES",T587)</f>
        <v>0</v>
      </c>
      <c r="Z587" s="17" t="str">
        <f>IF(U587&gt;0,"YES",U587)</f>
        <v>YES</v>
      </c>
      <c r="AA587" s="17">
        <f>IF(V587&gt;0,"YES",V587)</f>
        <v>0</v>
      </c>
      <c r="AB587" s="17">
        <f>IF(W587&gt;0,"YES",W587)</f>
        <v>0</v>
      </c>
      <c r="AC587" s="17">
        <f>IF(X587&gt;0,"YES",X587)</f>
        <v>0</v>
      </c>
      <c r="AD587" s="8">
        <v>9</v>
      </c>
      <c r="AE587" s="12">
        <f>AD587/G587</f>
        <v>0.45</v>
      </c>
      <c r="AF587" s="19">
        <f>IF(G587&gt;=35,1,0)</f>
        <v>0</v>
      </c>
      <c r="AG587" s="19">
        <f>IF(OR(I587&gt;=0.095,H587&gt;=10),1,0)</f>
        <v>1</v>
      </c>
      <c r="AH587" s="19">
        <f>IF(L587&gt;=0.495,1,0)</f>
        <v>0</v>
      </c>
      <c r="AI587" s="19">
        <f>IF(N587&gt;=0.395,1,0)</f>
        <v>0</v>
      </c>
      <c r="AJ587" s="19">
        <f>IF(P587&gt;=0.695,1,0)</f>
        <v>0</v>
      </c>
      <c r="AK587" s="19">
        <f>IF(R587&gt;=0.495,1,0)</f>
        <v>1</v>
      </c>
      <c r="AL587" s="19">
        <f>IF(S587&gt;=3,1,0)</f>
        <v>0</v>
      </c>
      <c r="AM587" s="8">
        <f>IF(OR(Y587="YES",Z587="YES",AA587="YES"),1,0)</f>
        <v>1</v>
      </c>
      <c r="AN587" s="8">
        <f>IF(OR(AB587="YES",AC587="YES"),1,0)</f>
        <v>0</v>
      </c>
      <c r="AO587" s="8">
        <f>IF(AE587&gt;=0.59,1,0)</f>
        <v>0</v>
      </c>
      <c r="AP587" s="8">
        <f>SUM(AF587:AO587)</f>
        <v>3</v>
      </c>
    </row>
    <row r="588" spans="1:42" hidden="1" x14ac:dyDescent="0.25">
      <c r="A588" s="8" t="s">
        <v>1938</v>
      </c>
      <c r="B588" s="8" t="s">
        <v>1952</v>
      </c>
      <c r="C588" s="9" t="s">
        <v>2072</v>
      </c>
      <c r="D588" s="10" t="s">
        <v>200</v>
      </c>
      <c r="E588" s="8" t="s">
        <v>201</v>
      </c>
      <c r="F588" s="11">
        <v>19</v>
      </c>
      <c r="G588" s="11">
        <v>19</v>
      </c>
      <c r="H588" s="11">
        <f>G588-F588</f>
        <v>0</v>
      </c>
      <c r="I588" s="52">
        <f>H588/F588</f>
        <v>0</v>
      </c>
      <c r="J588" s="11">
        <v>6</v>
      </c>
      <c r="K588" s="11">
        <v>2</v>
      </c>
      <c r="L588" s="14">
        <f>IFERROR(K588/J588,"0%")</f>
        <v>0.33333333333333331</v>
      </c>
      <c r="M588" s="8">
        <v>8</v>
      </c>
      <c r="N588" s="12">
        <f>M588/G588</f>
        <v>0.42105263157894735</v>
      </c>
      <c r="O588" s="8">
        <v>9</v>
      </c>
      <c r="P588" s="12">
        <f>O588/G588</f>
        <v>0.47368421052631576</v>
      </c>
      <c r="Q588" s="8">
        <v>11</v>
      </c>
      <c r="R588" s="12">
        <f>Q588/G588</f>
        <v>0.57894736842105265</v>
      </c>
      <c r="S588" s="8">
        <v>1</v>
      </c>
      <c r="T588" s="8">
        <v>0</v>
      </c>
      <c r="U588" s="8">
        <v>0</v>
      </c>
      <c r="V588" s="8"/>
      <c r="W588" s="8">
        <v>0</v>
      </c>
      <c r="X588" s="8">
        <v>1</v>
      </c>
      <c r="Y588" s="17">
        <f>IF(T588&gt;0,"YES",T588)</f>
        <v>0</v>
      </c>
      <c r="Z588" s="17">
        <f>IF(U588&gt;0,"YES",U588)</f>
        <v>0</v>
      </c>
      <c r="AA588" s="17">
        <f>IF(V588&gt;0,"YES",V588)</f>
        <v>0</v>
      </c>
      <c r="AB588" s="17">
        <f>IF(W588&gt;0,"YES",W588)</f>
        <v>0</v>
      </c>
      <c r="AC588" s="17" t="str">
        <f>IF(X588&gt;0,"YES",X588)</f>
        <v>YES</v>
      </c>
      <c r="AD588" s="8">
        <v>11</v>
      </c>
      <c r="AE588" s="12">
        <f>AD588/G588</f>
        <v>0.57894736842105265</v>
      </c>
      <c r="AF588" s="19">
        <f>IF(G588&gt;=35,1,0)</f>
        <v>0</v>
      </c>
      <c r="AG588" s="19">
        <f>IF(OR(I588&gt;=0.095,H588&gt;=10),1,0)</f>
        <v>0</v>
      </c>
      <c r="AH588" s="19">
        <f>IF(L588&gt;=0.495,1,0)</f>
        <v>0</v>
      </c>
      <c r="AI588" s="19">
        <f>IF(N588&gt;=0.395,1,0)</f>
        <v>1</v>
      </c>
      <c r="AJ588" s="19">
        <f>IF(P588&gt;=0.695,1,0)</f>
        <v>0</v>
      </c>
      <c r="AK588" s="19">
        <f>IF(R588&gt;=0.495,1,0)</f>
        <v>1</v>
      </c>
      <c r="AL588" s="19">
        <f>IF(S588&gt;=3,1,0)</f>
        <v>0</v>
      </c>
      <c r="AM588" s="8">
        <f>IF(OR(Y588="YES",Z588="YES",AA588="YES"),1,0)</f>
        <v>0</v>
      </c>
      <c r="AN588" s="8">
        <f>IF(OR(AB588="YES",AC588="YES"),1,0)</f>
        <v>1</v>
      </c>
      <c r="AO588" s="8">
        <f>IF(AE588&gt;=0.59,1,0)</f>
        <v>0</v>
      </c>
      <c r="AP588" s="8">
        <f>SUM(AF588:AO588)</f>
        <v>3</v>
      </c>
    </row>
    <row r="589" spans="1:42" hidden="1" x14ac:dyDescent="0.25">
      <c r="A589" s="8" t="s">
        <v>1938</v>
      </c>
      <c r="B589" s="8" t="s">
        <v>1952</v>
      </c>
      <c r="C589" s="9" t="s">
        <v>2059</v>
      </c>
      <c r="D589" s="10" t="s">
        <v>169</v>
      </c>
      <c r="E589" s="8" t="s">
        <v>170</v>
      </c>
      <c r="F589" s="11">
        <v>16</v>
      </c>
      <c r="G589" s="11">
        <v>17</v>
      </c>
      <c r="H589" s="11">
        <f>G589-F589</f>
        <v>1</v>
      </c>
      <c r="I589" s="52">
        <f>H589/F589</f>
        <v>6.25E-2</v>
      </c>
      <c r="J589" s="11">
        <v>10</v>
      </c>
      <c r="K589" s="11">
        <v>4</v>
      </c>
      <c r="L589" s="14">
        <f>IFERROR(K589/J589,"0%")</f>
        <v>0.4</v>
      </c>
      <c r="M589" s="8">
        <v>9</v>
      </c>
      <c r="N589" s="12">
        <f>M589/G589</f>
        <v>0.52941176470588236</v>
      </c>
      <c r="O589" s="8">
        <v>16</v>
      </c>
      <c r="P589" s="12">
        <f>O589/G589</f>
        <v>0.94117647058823528</v>
      </c>
      <c r="Q589" s="8">
        <v>9</v>
      </c>
      <c r="R589" s="12">
        <f>Q589/G589</f>
        <v>0.52941176470588236</v>
      </c>
      <c r="S589" s="8">
        <v>3</v>
      </c>
      <c r="T589" s="8">
        <v>0</v>
      </c>
      <c r="U589" s="8">
        <v>0</v>
      </c>
      <c r="V589" s="8"/>
      <c r="W589" s="8">
        <v>0</v>
      </c>
      <c r="X589" s="8">
        <v>0</v>
      </c>
      <c r="Y589" s="17">
        <f>IF(T589&gt;0,"YES",T589)</f>
        <v>0</v>
      </c>
      <c r="Z589" s="17">
        <f>IF(U589&gt;0,"YES",U589)</f>
        <v>0</v>
      </c>
      <c r="AA589" s="17">
        <f>IF(V589&gt;0,"YES",V589)</f>
        <v>0</v>
      </c>
      <c r="AB589" s="17">
        <f>IF(W589&gt;0,"YES",W589)</f>
        <v>0</v>
      </c>
      <c r="AC589" s="17">
        <f>IF(X589&gt;0,"YES",X589)</f>
        <v>0</v>
      </c>
      <c r="AD589" s="8">
        <v>5</v>
      </c>
      <c r="AE589" s="12">
        <f>AD589/G589</f>
        <v>0.29411764705882354</v>
      </c>
      <c r="AF589" s="19">
        <f>IF(G589&gt;=35,1,0)</f>
        <v>0</v>
      </c>
      <c r="AG589" s="19">
        <f>IF(OR(I589&gt;=0.095,H589&gt;=10),1,0)</f>
        <v>0</v>
      </c>
      <c r="AH589" s="19">
        <f>IF(L589&gt;=0.495,1,0)</f>
        <v>0</v>
      </c>
      <c r="AI589" s="19">
        <f>IF(N589&gt;=0.395,1,0)</f>
        <v>1</v>
      </c>
      <c r="AJ589" s="19">
        <f>IF(P589&gt;=0.695,1,0)</f>
        <v>1</v>
      </c>
      <c r="AK589" s="19">
        <f>IF(R589&gt;=0.495,1,0)</f>
        <v>1</v>
      </c>
      <c r="AL589" s="19">
        <f>IF(S589&gt;=3,1,0)</f>
        <v>1</v>
      </c>
      <c r="AM589" s="8">
        <f>IF(OR(Y589="YES",Z589="YES",AA589="YES"),1,0)</f>
        <v>0</v>
      </c>
      <c r="AN589" s="8">
        <f>IF(OR(AB589="YES",AC589="YES"),1,0)</f>
        <v>0</v>
      </c>
      <c r="AO589" s="8">
        <f>IF(AE589&gt;=0.59,1,0)</f>
        <v>0</v>
      </c>
      <c r="AP589" s="8">
        <f>SUM(AF589:AO589)</f>
        <v>4</v>
      </c>
    </row>
    <row r="590" spans="1:42" hidden="1" x14ac:dyDescent="0.25">
      <c r="A590" s="8" t="s">
        <v>1938</v>
      </c>
      <c r="B590" s="8" t="s">
        <v>1952</v>
      </c>
      <c r="C590" s="9" t="s">
        <v>1956</v>
      </c>
      <c r="D590" s="10" t="s">
        <v>159</v>
      </c>
      <c r="E590" s="8" t="s">
        <v>160</v>
      </c>
      <c r="F590" s="11">
        <v>17</v>
      </c>
      <c r="G590" s="11">
        <v>16</v>
      </c>
      <c r="H590" s="11">
        <f>G590-F590</f>
        <v>-1</v>
      </c>
      <c r="I590" s="52">
        <f>H590/F590</f>
        <v>-5.8823529411764705E-2</v>
      </c>
      <c r="J590" s="11">
        <v>10</v>
      </c>
      <c r="K590" s="11">
        <v>5</v>
      </c>
      <c r="L590" s="14">
        <f>IFERROR(K590/J590,"0%")</f>
        <v>0.5</v>
      </c>
      <c r="M590" s="8">
        <v>4</v>
      </c>
      <c r="N590" s="12">
        <f>M590/G590</f>
        <v>0.25</v>
      </c>
      <c r="O590" s="8">
        <v>13</v>
      </c>
      <c r="P590" s="12">
        <f>O590/G590</f>
        <v>0.8125</v>
      </c>
      <c r="Q590" s="8">
        <v>7</v>
      </c>
      <c r="R590" s="12">
        <f>Q590/G590</f>
        <v>0.4375</v>
      </c>
      <c r="S590" s="8">
        <v>8</v>
      </c>
      <c r="T590" s="8">
        <v>0</v>
      </c>
      <c r="U590" s="8">
        <v>1</v>
      </c>
      <c r="V590" s="8"/>
      <c r="W590" s="8">
        <v>2</v>
      </c>
      <c r="X590" s="8">
        <v>0</v>
      </c>
      <c r="Y590" s="17">
        <f>IF(T590&gt;0,"YES",T590)</f>
        <v>0</v>
      </c>
      <c r="Z590" s="17" t="str">
        <f>IF(U590&gt;0,"YES",U590)</f>
        <v>YES</v>
      </c>
      <c r="AA590" s="17">
        <f>IF(V590&gt;0,"YES",V590)</f>
        <v>0</v>
      </c>
      <c r="AB590" s="17" t="str">
        <f>IF(W590&gt;0,"YES",W590)</f>
        <v>YES</v>
      </c>
      <c r="AC590" s="17">
        <f>IF(X590&gt;0,"YES",X590)</f>
        <v>0</v>
      </c>
      <c r="AD590" s="8">
        <v>8</v>
      </c>
      <c r="AE590" s="12">
        <f>AD590/G590</f>
        <v>0.5</v>
      </c>
      <c r="AF590" s="19">
        <f>IF(G590&gt;=35,1,0)</f>
        <v>0</v>
      </c>
      <c r="AG590" s="19">
        <f>IF(OR(I590&gt;=0.095,H590&gt;=10),1,0)</f>
        <v>0</v>
      </c>
      <c r="AH590" s="19">
        <f>IF(L590&gt;=0.495,1,0)</f>
        <v>1</v>
      </c>
      <c r="AI590" s="19">
        <f>IF(N590&gt;=0.395,1,0)</f>
        <v>0</v>
      </c>
      <c r="AJ590" s="19">
        <f>IF(P590&gt;=0.695,1,0)</f>
        <v>1</v>
      </c>
      <c r="AK590" s="19">
        <f>IF(R590&gt;=0.495,1,0)</f>
        <v>0</v>
      </c>
      <c r="AL590" s="19">
        <f>IF(S590&gt;=3,1,0)</f>
        <v>1</v>
      </c>
      <c r="AM590" s="8">
        <f>IF(OR(Y590="YES",Z590="YES",AA590="YES"),1,0)</f>
        <v>1</v>
      </c>
      <c r="AN590" s="8">
        <f>IF(OR(AB590="YES",AC590="YES"),1,0)</f>
        <v>1</v>
      </c>
      <c r="AO590" s="8">
        <f>IF(AE590&gt;=0.59,1,0)</f>
        <v>0</v>
      </c>
      <c r="AP590" s="8">
        <f>SUM(AF590:AO590)</f>
        <v>5</v>
      </c>
    </row>
    <row r="591" spans="1:42" hidden="1" x14ac:dyDescent="0.25">
      <c r="A591" s="8" t="s">
        <v>1938</v>
      </c>
      <c r="B591" s="8" t="s">
        <v>1952</v>
      </c>
      <c r="C591" s="9" t="s">
        <v>2065</v>
      </c>
      <c r="D591" s="10" t="s">
        <v>183</v>
      </c>
      <c r="E591" s="8" t="s">
        <v>184</v>
      </c>
      <c r="F591" s="11">
        <v>26</v>
      </c>
      <c r="G591" s="11">
        <v>16</v>
      </c>
      <c r="H591" s="11">
        <f>G591-F591</f>
        <v>-10</v>
      </c>
      <c r="I591" s="52">
        <f>H591/F591</f>
        <v>-0.38461538461538464</v>
      </c>
      <c r="J591" s="11">
        <v>12</v>
      </c>
      <c r="K591" s="11">
        <v>2</v>
      </c>
      <c r="L591" s="14">
        <f>IFERROR(K591/J591,"0%")</f>
        <v>0.16666666666666666</v>
      </c>
      <c r="M591" s="8">
        <v>4</v>
      </c>
      <c r="N591" s="12">
        <f>M591/G591</f>
        <v>0.25</v>
      </c>
      <c r="O591" s="8">
        <v>13</v>
      </c>
      <c r="P591" s="12">
        <f>O591/G591</f>
        <v>0.8125</v>
      </c>
      <c r="Q591" s="8">
        <v>8</v>
      </c>
      <c r="R591" s="12">
        <f>Q591/G591</f>
        <v>0.5</v>
      </c>
      <c r="S591" s="8">
        <v>9</v>
      </c>
      <c r="T591" s="8">
        <v>0</v>
      </c>
      <c r="U591" s="8">
        <v>1</v>
      </c>
      <c r="V591" s="8"/>
      <c r="W591" s="8">
        <v>1</v>
      </c>
      <c r="X591" s="8">
        <v>2</v>
      </c>
      <c r="Y591" s="17">
        <f>IF(T591&gt;0,"YES",T591)</f>
        <v>0</v>
      </c>
      <c r="Z591" s="17" t="str">
        <f>IF(U591&gt;0,"YES",U591)</f>
        <v>YES</v>
      </c>
      <c r="AA591" s="17">
        <f>IF(V591&gt;0,"YES",V591)</f>
        <v>0</v>
      </c>
      <c r="AB591" s="17" t="str">
        <f>IF(W591&gt;0,"YES",W591)</f>
        <v>YES</v>
      </c>
      <c r="AC591" s="17" t="str">
        <f>IF(X591&gt;0,"YES",X591)</f>
        <v>YES</v>
      </c>
      <c r="AD591" s="8">
        <v>9</v>
      </c>
      <c r="AE591" s="12">
        <f>AD591/G591</f>
        <v>0.5625</v>
      </c>
      <c r="AF591" s="19">
        <f>IF(G591&gt;=35,1,0)</f>
        <v>0</v>
      </c>
      <c r="AG591" s="19">
        <f>IF(OR(I591&gt;=0.095,H591&gt;=10),1,0)</f>
        <v>0</v>
      </c>
      <c r="AH591" s="19">
        <f>IF(L591&gt;=0.495,1,0)</f>
        <v>0</v>
      </c>
      <c r="AI591" s="19">
        <f>IF(N591&gt;=0.395,1,0)</f>
        <v>0</v>
      </c>
      <c r="AJ591" s="19">
        <f>IF(P591&gt;=0.695,1,0)</f>
        <v>1</v>
      </c>
      <c r="AK591" s="19">
        <f>IF(R591&gt;=0.495,1,0)</f>
        <v>1</v>
      </c>
      <c r="AL591" s="19">
        <f>IF(S591&gt;=3,1,0)</f>
        <v>1</v>
      </c>
      <c r="AM591" s="8">
        <f>IF(OR(Y591="YES",Z591="YES",AA591="YES"),1,0)</f>
        <v>1</v>
      </c>
      <c r="AN591" s="8">
        <f>IF(OR(AB591="YES",AC591="YES"),1,0)</f>
        <v>1</v>
      </c>
      <c r="AO591" s="8">
        <f>IF(AE591&gt;=0.59,1,0)</f>
        <v>0</v>
      </c>
      <c r="AP591" s="8">
        <f>SUM(AF591:AO591)</f>
        <v>5</v>
      </c>
    </row>
    <row r="592" spans="1:42" hidden="1" x14ac:dyDescent="0.25">
      <c r="A592" s="8" t="s">
        <v>1938</v>
      </c>
      <c r="B592" s="8" t="s">
        <v>1952</v>
      </c>
      <c r="C592" s="9" t="s">
        <v>2068</v>
      </c>
      <c r="D592" s="10" t="s">
        <v>189</v>
      </c>
      <c r="E592" s="8" t="s">
        <v>190</v>
      </c>
      <c r="F592" s="11">
        <v>12</v>
      </c>
      <c r="G592" s="11">
        <v>16</v>
      </c>
      <c r="H592" s="11">
        <f>G592-F592</f>
        <v>4</v>
      </c>
      <c r="I592" s="52">
        <f>H592/F592</f>
        <v>0.33333333333333331</v>
      </c>
      <c r="J592" s="11">
        <v>5</v>
      </c>
      <c r="K592" s="11">
        <v>2</v>
      </c>
      <c r="L592" s="14">
        <f>IFERROR(K592/J592,"0%")</f>
        <v>0.4</v>
      </c>
      <c r="M592" s="8">
        <v>6</v>
      </c>
      <c r="N592" s="12">
        <f>M592/G592</f>
        <v>0.375</v>
      </c>
      <c r="O592" s="8">
        <v>7</v>
      </c>
      <c r="P592" s="12">
        <f>O592/G592</f>
        <v>0.4375</v>
      </c>
      <c r="Q592" s="8">
        <v>9</v>
      </c>
      <c r="R592" s="12">
        <f>Q592/G592</f>
        <v>0.5625</v>
      </c>
      <c r="S592" s="8">
        <v>6</v>
      </c>
      <c r="T592" s="8">
        <v>0</v>
      </c>
      <c r="U592" s="8">
        <v>0</v>
      </c>
      <c r="V592" s="8"/>
      <c r="W592" s="8">
        <v>0</v>
      </c>
      <c r="X592" s="8">
        <v>0</v>
      </c>
      <c r="Y592" s="17">
        <f>IF(T592&gt;0,"YES",T592)</f>
        <v>0</v>
      </c>
      <c r="Z592" s="17">
        <f>IF(U592&gt;0,"YES",U592)</f>
        <v>0</v>
      </c>
      <c r="AA592" s="17">
        <f>IF(V592&gt;0,"YES",V592)</f>
        <v>0</v>
      </c>
      <c r="AB592" s="17">
        <f>IF(W592&gt;0,"YES",W592)</f>
        <v>0</v>
      </c>
      <c r="AC592" s="17">
        <f>IF(X592&gt;0,"YES",X592)</f>
        <v>0</v>
      </c>
      <c r="AD592" s="8">
        <v>5</v>
      </c>
      <c r="AE592" s="12">
        <f>AD592/G592</f>
        <v>0.3125</v>
      </c>
      <c r="AF592" s="19">
        <f>IF(G592&gt;=35,1,0)</f>
        <v>0</v>
      </c>
      <c r="AG592" s="19">
        <f>IF(OR(I592&gt;=0.095,H592&gt;=10),1,0)</f>
        <v>1</v>
      </c>
      <c r="AH592" s="19">
        <f>IF(L592&gt;=0.495,1,0)</f>
        <v>0</v>
      </c>
      <c r="AI592" s="19">
        <f>IF(N592&gt;=0.395,1,0)</f>
        <v>0</v>
      </c>
      <c r="AJ592" s="19">
        <f>IF(P592&gt;=0.695,1,0)</f>
        <v>0</v>
      </c>
      <c r="AK592" s="19">
        <f>IF(R592&gt;=0.495,1,0)</f>
        <v>1</v>
      </c>
      <c r="AL592" s="19">
        <f>IF(S592&gt;=3,1,0)</f>
        <v>1</v>
      </c>
      <c r="AM592" s="8">
        <f>IF(OR(Y592="YES",Z592="YES",AA592="YES"),1,0)</f>
        <v>0</v>
      </c>
      <c r="AN592" s="8">
        <f>IF(OR(AB592="YES",AC592="YES"),1,0)</f>
        <v>0</v>
      </c>
      <c r="AO592" s="8">
        <f>IF(AE592&gt;=0.59,1,0)</f>
        <v>0</v>
      </c>
      <c r="AP592" s="8">
        <f>SUM(AF592:AO592)</f>
        <v>3</v>
      </c>
    </row>
    <row r="593" spans="1:42" hidden="1" x14ac:dyDescent="0.25">
      <c r="A593" s="8" t="s">
        <v>1938</v>
      </c>
      <c r="B593" s="8" t="s">
        <v>1952</v>
      </c>
      <c r="C593" s="9" t="s">
        <v>2066</v>
      </c>
      <c r="D593" s="10" t="s">
        <v>185</v>
      </c>
      <c r="E593" s="8" t="s">
        <v>186</v>
      </c>
      <c r="F593" s="11">
        <v>10</v>
      </c>
      <c r="G593" s="11">
        <v>15</v>
      </c>
      <c r="H593" s="11">
        <f>G593-F593</f>
        <v>5</v>
      </c>
      <c r="I593" s="52">
        <f>H593/F593</f>
        <v>0.5</v>
      </c>
      <c r="J593" s="11">
        <v>2</v>
      </c>
      <c r="K593" s="11">
        <v>0</v>
      </c>
      <c r="L593" s="14">
        <f>IFERROR(K593/J593,"0")</f>
        <v>0</v>
      </c>
      <c r="M593" s="8">
        <v>4</v>
      </c>
      <c r="N593" s="12">
        <f>M593/G593</f>
        <v>0.26666666666666666</v>
      </c>
      <c r="O593" s="8">
        <v>11</v>
      </c>
      <c r="P593" s="12">
        <f>O593/G593</f>
        <v>0.73333333333333328</v>
      </c>
      <c r="Q593" s="8">
        <v>7</v>
      </c>
      <c r="R593" s="12">
        <f>Q593/G593</f>
        <v>0.46666666666666667</v>
      </c>
      <c r="S593" s="8">
        <v>4</v>
      </c>
      <c r="T593" s="8">
        <v>0</v>
      </c>
      <c r="U593" s="8">
        <v>0</v>
      </c>
      <c r="V593" s="8"/>
      <c r="W593" s="8">
        <v>0</v>
      </c>
      <c r="X593" s="8">
        <v>0</v>
      </c>
      <c r="Y593" s="17">
        <f>IF(T593&gt;0,"YES",T593)</f>
        <v>0</v>
      </c>
      <c r="Z593" s="17">
        <f>IF(U593&gt;0,"YES",U593)</f>
        <v>0</v>
      </c>
      <c r="AA593" s="17">
        <f>IF(V593&gt;0,"YES",V593)</f>
        <v>0</v>
      </c>
      <c r="AB593" s="17">
        <f>IF(W593&gt;0,"YES",W593)</f>
        <v>0</v>
      </c>
      <c r="AC593" s="17">
        <f>IF(X593&gt;0,"YES",X593)</f>
        <v>0</v>
      </c>
      <c r="AD593" s="8">
        <v>6</v>
      </c>
      <c r="AE593" s="12">
        <f>AD593/G593</f>
        <v>0.4</v>
      </c>
      <c r="AF593" s="19">
        <f>IF(G593&gt;=35,1,0)</f>
        <v>0</v>
      </c>
      <c r="AG593" s="19">
        <f>IF(OR(I593&gt;=0.095,H593&gt;=10),1,0)</f>
        <v>1</v>
      </c>
      <c r="AH593" s="19">
        <f>IF(L593&gt;=0.495,1,0)</f>
        <v>0</v>
      </c>
      <c r="AI593" s="19">
        <f>IF(N593&gt;=0.395,1,0)</f>
        <v>0</v>
      </c>
      <c r="AJ593" s="19">
        <f>IF(P593&gt;=0.695,1,0)</f>
        <v>1</v>
      </c>
      <c r="AK593" s="19">
        <f>IF(R593&gt;=0.495,1,0)</f>
        <v>0</v>
      </c>
      <c r="AL593" s="19">
        <f>IF(S593&gt;=3,1,0)</f>
        <v>1</v>
      </c>
      <c r="AM593" s="8">
        <f>IF(OR(Y593="YES",Z593="YES",AA593="YES"),1,0)</f>
        <v>0</v>
      </c>
      <c r="AN593" s="8">
        <f>IF(OR(AB593="YES",AC593="YES"),1,0)</f>
        <v>0</v>
      </c>
      <c r="AO593" s="8">
        <f>IF(AE593&gt;=0.59,1,0)</f>
        <v>0</v>
      </c>
      <c r="AP593" s="8">
        <f>SUM(AF593:AO593)</f>
        <v>3</v>
      </c>
    </row>
    <row r="594" spans="1:42" hidden="1" x14ac:dyDescent="0.25">
      <c r="A594" s="8" t="s">
        <v>1938</v>
      </c>
      <c r="B594" s="8" t="s">
        <v>1952</v>
      </c>
      <c r="C594" s="9" t="s">
        <v>1978</v>
      </c>
      <c r="D594" s="10" t="s">
        <v>207</v>
      </c>
      <c r="E594" s="8" t="s">
        <v>208</v>
      </c>
      <c r="F594" s="11">
        <v>14</v>
      </c>
      <c r="G594" s="11">
        <v>15</v>
      </c>
      <c r="H594" s="11">
        <f>G594-F594</f>
        <v>1</v>
      </c>
      <c r="I594" s="52">
        <f>H594/F594</f>
        <v>7.1428571428571425E-2</v>
      </c>
      <c r="J594" s="11">
        <v>6</v>
      </c>
      <c r="K594" s="11">
        <v>3</v>
      </c>
      <c r="L594" s="14">
        <f>IFERROR(K594/J594,"0%")</f>
        <v>0.5</v>
      </c>
      <c r="M594" s="8">
        <v>2</v>
      </c>
      <c r="N594" s="12">
        <f>M594/G594</f>
        <v>0.13333333333333333</v>
      </c>
      <c r="O594" s="8">
        <v>10</v>
      </c>
      <c r="P594" s="12">
        <f>O594/G594</f>
        <v>0.66666666666666663</v>
      </c>
      <c r="Q594" s="8">
        <v>4</v>
      </c>
      <c r="R594" s="12">
        <f>Q594/G594</f>
        <v>0.26666666666666666</v>
      </c>
      <c r="S594" s="8">
        <v>5</v>
      </c>
      <c r="T594" s="8">
        <v>0</v>
      </c>
      <c r="U594" s="8">
        <v>0</v>
      </c>
      <c r="V594" s="8"/>
      <c r="W594" s="8">
        <v>1</v>
      </c>
      <c r="X594" s="8">
        <v>2</v>
      </c>
      <c r="Y594" s="17">
        <f>IF(T594&gt;0,"YES",T594)</f>
        <v>0</v>
      </c>
      <c r="Z594" s="17">
        <f>IF(U594&gt;0,"YES",U594)</f>
        <v>0</v>
      </c>
      <c r="AA594" s="17">
        <f>IF(V594&gt;0,"YES",V594)</f>
        <v>0</v>
      </c>
      <c r="AB594" s="17" t="str">
        <f>IF(W594&gt;0,"YES",W594)</f>
        <v>YES</v>
      </c>
      <c r="AC594" s="17" t="str">
        <f>IF(X594&gt;0,"YES",X594)</f>
        <v>YES</v>
      </c>
      <c r="AD594" s="8">
        <v>7</v>
      </c>
      <c r="AE594" s="12">
        <f>AD594/G594</f>
        <v>0.46666666666666667</v>
      </c>
      <c r="AF594" s="19">
        <f>IF(G594&gt;=35,1,0)</f>
        <v>0</v>
      </c>
      <c r="AG594" s="19">
        <f>IF(OR(I594&gt;=0.095,H594&gt;=10),1,0)</f>
        <v>0</v>
      </c>
      <c r="AH594" s="19">
        <f>IF(L594&gt;=0.495,1,0)</f>
        <v>1</v>
      </c>
      <c r="AI594" s="19">
        <f>IF(N594&gt;=0.395,1,0)</f>
        <v>0</v>
      </c>
      <c r="AJ594" s="19">
        <f>IF(P594&gt;=0.695,1,0)</f>
        <v>0</v>
      </c>
      <c r="AK594" s="19">
        <f>IF(R594&gt;=0.495,1,0)</f>
        <v>0</v>
      </c>
      <c r="AL594" s="19">
        <f>IF(S594&gt;=3,1,0)</f>
        <v>1</v>
      </c>
      <c r="AM594" s="8">
        <f>IF(OR(Y594="YES",Z594="YES",AA594="YES"),1,0)</f>
        <v>0</v>
      </c>
      <c r="AN594" s="8">
        <f>IF(OR(AB594="YES",AC594="YES"),1,0)</f>
        <v>1</v>
      </c>
      <c r="AO594" s="8">
        <f>IF(AE594&gt;=0.59,1,0)</f>
        <v>0</v>
      </c>
      <c r="AP594" s="8">
        <f>SUM(AF594:AO594)</f>
        <v>3</v>
      </c>
    </row>
    <row r="595" spans="1:42" hidden="1" x14ac:dyDescent="0.25">
      <c r="A595" s="8" t="s">
        <v>1938</v>
      </c>
      <c r="B595" s="8" t="s">
        <v>1952</v>
      </c>
      <c r="C595" s="9" t="s">
        <v>2073</v>
      </c>
      <c r="D595" s="10" t="s">
        <v>202</v>
      </c>
      <c r="E595" s="8" t="s">
        <v>203</v>
      </c>
      <c r="F595" s="11">
        <v>7</v>
      </c>
      <c r="G595" s="11">
        <v>14</v>
      </c>
      <c r="H595" s="11">
        <f>G595-F595</f>
        <v>7</v>
      </c>
      <c r="I595" s="52">
        <f>H595/F595</f>
        <v>1</v>
      </c>
      <c r="J595" s="11">
        <v>3</v>
      </c>
      <c r="K595" s="11">
        <v>3</v>
      </c>
      <c r="L595" s="14">
        <f>IFERROR(K595/J595,"0%")</f>
        <v>1</v>
      </c>
      <c r="M595" s="8">
        <v>4</v>
      </c>
      <c r="N595" s="12">
        <f>M595/G595</f>
        <v>0.2857142857142857</v>
      </c>
      <c r="O595" s="8">
        <v>8</v>
      </c>
      <c r="P595" s="12">
        <f>O595/G595</f>
        <v>0.5714285714285714</v>
      </c>
      <c r="Q595" s="8">
        <v>7</v>
      </c>
      <c r="R595" s="12">
        <f>Q595/G595</f>
        <v>0.5</v>
      </c>
      <c r="S595" s="8">
        <v>2</v>
      </c>
      <c r="T595" s="8">
        <v>0</v>
      </c>
      <c r="U595" s="8">
        <v>0</v>
      </c>
      <c r="V595" s="8"/>
      <c r="W595" s="8">
        <v>2</v>
      </c>
      <c r="X595" s="8">
        <v>0</v>
      </c>
      <c r="Y595" s="17">
        <f>IF(T595&gt;0,"YES",T595)</f>
        <v>0</v>
      </c>
      <c r="Z595" s="17">
        <f>IF(U595&gt;0,"YES",U595)</f>
        <v>0</v>
      </c>
      <c r="AA595" s="17">
        <f>IF(V595&gt;0,"YES",V595)</f>
        <v>0</v>
      </c>
      <c r="AB595" s="17" t="str">
        <f>IF(W595&gt;0,"YES",W595)</f>
        <v>YES</v>
      </c>
      <c r="AC595" s="17">
        <f>IF(X595&gt;0,"YES",X595)</f>
        <v>0</v>
      </c>
      <c r="AD595" s="8">
        <v>5</v>
      </c>
      <c r="AE595" s="12">
        <f>AD595/G595</f>
        <v>0.35714285714285715</v>
      </c>
      <c r="AF595" s="19">
        <f>IF(G595&gt;=35,1,0)</f>
        <v>0</v>
      </c>
      <c r="AG595" s="19">
        <f>IF(OR(I595&gt;=0.095,H595&gt;=10),1,0)</f>
        <v>1</v>
      </c>
      <c r="AH595" s="19">
        <f>IF(L595&gt;=0.495,1,0)</f>
        <v>1</v>
      </c>
      <c r="AI595" s="19">
        <f>IF(N595&gt;=0.395,1,0)</f>
        <v>0</v>
      </c>
      <c r="AJ595" s="19">
        <f>IF(P595&gt;=0.695,1,0)</f>
        <v>0</v>
      </c>
      <c r="AK595" s="19">
        <f>IF(R595&gt;=0.495,1,0)</f>
        <v>1</v>
      </c>
      <c r="AL595" s="19">
        <f>IF(S595&gt;=3,1,0)</f>
        <v>0</v>
      </c>
      <c r="AM595" s="8">
        <f>IF(OR(Y595="YES",Z595="YES",AA595="YES"),1,0)</f>
        <v>0</v>
      </c>
      <c r="AN595" s="8">
        <f>IF(OR(AB595="YES",AC595="YES"),1,0)</f>
        <v>1</v>
      </c>
      <c r="AO595" s="8">
        <f>IF(AE595&gt;=0.59,1,0)</f>
        <v>0</v>
      </c>
      <c r="AP595" s="8">
        <f>SUM(AF595:AO595)</f>
        <v>4</v>
      </c>
    </row>
    <row r="596" spans="1:42" hidden="1" x14ac:dyDescent="0.25">
      <c r="A596" s="8" t="s">
        <v>1938</v>
      </c>
      <c r="B596" s="8" t="s">
        <v>1952</v>
      </c>
      <c r="C596" s="9" t="s">
        <v>2078</v>
      </c>
      <c r="D596" s="10" t="s">
        <v>1579</v>
      </c>
      <c r="E596" s="8" t="s">
        <v>1580</v>
      </c>
      <c r="F596" s="11">
        <v>5</v>
      </c>
      <c r="G596" s="11">
        <v>14</v>
      </c>
      <c r="H596" s="11">
        <f>G596-F596</f>
        <v>9</v>
      </c>
      <c r="I596" s="52">
        <f>H596/F596</f>
        <v>1.8</v>
      </c>
      <c r="J596" s="11">
        <v>0</v>
      </c>
      <c r="K596" s="11">
        <v>0</v>
      </c>
      <c r="L596" s="57">
        <v>0</v>
      </c>
      <c r="M596" s="8">
        <v>2</v>
      </c>
      <c r="N596" s="12">
        <f>M596/G596</f>
        <v>0.14285714285714285</v>
      </c>
      <c r="O596" s="8">
        <v>0</v>
      </c>
      <c r="P596" s="12">
        <f>O596/G596</f>
        <v>0</v>
      </c>
      <c r="Q596" s="8">
        <v>0</v>
      </c>
      <c r="R596" s="12">
        <f>Q596/G596</f>
        <v>0</v>
      </c>
      <c r="S596" s="8">
        <v>0</v>
      </c>
      <c r="T596" s="8">
        <v>0</v>
      </c>
      <c r="U596" s="8">
        <v>0</v>
      </c>
      <c r="V596" s="8"/>
      <c r="W596" s="8">
        <v>0</v>
      </c>
      <c r="X596" s="8">
        <v>1</v>
      </c>
      <c r="Y596" s="17">
        <f>IF(T596&gt;0,"YES",T596)</f>
        <v>0</v>
      </c>
      <c r="Z596" s="17">
        <f>IF(U596&gt;0,"YES",U596)</f>
        <v>0</v>
      </c>
      <c r="AA596" s="17">
        <f>IF(V596&gt;0,"YES",V596)</f>
        <v>0</v>
      </c>
      <c r="AB596" s="17">
        <f>IF(W596&gt;0,"YES",W596)</f>
        <v>0</v>
      </c>
      <c r="AC596" s="17" t="str">
        <f>IF(X596&gt;0,"YES",X596)</f>
        <v>YES</v>
      </c>
      <c r="AD596" s="8">
        <v>0</v>
      </c>
      <c r="AE596" s="12">
        <f>AD596/G596</f>
        <v>0</v>
      </c>
      <c r="AF596" s="19">
        <f>IF(G596&gt;=35,1,0)</f>
        <v>0</v>
      </c>
      <c r="AG596" s="19">
        <f>IF(OR(I596&gt;=0.095,H596&gt;=10),1,0)</f>
        <v>1</v>
      </c>
      <c r="AH596" s="19">
        <f>IF(L596&gt;=0.495,1,0)</f>
        <v>0</v>
      </c>
      <c r="AI596" s="19">
        <f>IF(N596&gt;=0.395,1,0)</f>
        <v>0</v>
      </c>
      <c r="AJ596" s="19">
        <f>IF(P596&gt;=0.695,1,0)</f>
        <v>0</v>
      </c>
      <c r="AK596" s="19">
        <f>IF(R596&gt;=0.495,1,0)</f>
        <v>0</v>
      </c>
      <c r="AL596" s="19">
        <f>IF(S596&gt;=3,1,0)</f>
        <v>0</v>
      </c>
      <c r="AM596" s="8">
        <f>IF(OR(Y596="YES",Z596="YES",AA596="YES"),1,0)</f>
        <v>0</v>
      </c>
      <c r="AN596" s="8">
        <f>IF(OR(AB596="YES",AC596="YES"),1,0)</f>
        <v>1</v>
      </c>
      <c r="AO596" s="8">
        <f>IF(AE596&gt;=0.59,1,0)</f>
        <v>0</v>
      </c>
      <c r="AP596" s="8">
        <f>SUM(AF596:AO596)</f>
        <v>2</v>
      </c>
    </row>
    <row r="597" spans="1:42" hidden="1" x14ac:dyDescent="0.25">
      <c r="A597" s="8" t="s">
        <v>1938</v>
      </c>
      <c r="B597" s="8" t="s">
        <v>1952</v>
      </c>
      <c r="C597" s="9" t="s">
        <v>2071</v>
      </c>
      <c r="D597" s="10" t="s">
        <v>198</v>
      </c>
      <c r="E597" s="8" t="s">
        <v>199</v>
      </c>
      <c r="F597" s="11">
        <v>15</v>
      </c>
      <c r="G597" s="11">
        <v>13</v>
      </c>
      <c r="H597" s="11">
        <f>G597-F597</f>
        <v>-2</v>
      </c>
      <c r="I597" s="52">
        <f>H597/F597</f>
        <v>-0.13333333333333333</v>
      </c>
      <c r="J597" s="11">
        <v>4</v>
      </c>
      <c r="K597" s="11">
        <v>3</v>
      </c>
      <c r="L597" s="14">
        <f>IFERROR(K597/J597,"0%")</f>
        <v>0.75</v>
      </c>
      <c r="M597" s="8">
        <v>6</v>
      </c>
      <c r="N597" s="12">
        <f>M597/G597</f>
        <v>0.46153846153846156</v>
      </c>
      <c r="O597" s="8">
        <v>11</v>
      </c>
      <c r="P597" s="12">
        <f>O597/G597</f>
        <v>0.84615384615384615</v>
      </c>
      <c r="Q597" s="8">
        <v>6</v>
      </c>
      <c r="R597" s="12">
        <f>Q597/G597</f>
        <v>0.46153846153846156</v>
      </c>
      <c r="S597" s="8">
        <v>2</v>
      </c>
      <c r="T597" s="8">
        <v>0</v>
      </c>
      <c r="U597" s="8">
        <v>0</v>
      </c>
      <c r="V597" s="8"/>
      <c r="W597" s="8">
        <v>0</v>
      </c>
      <c r="X597" s="8">
        <v>1</v>
      </c>
      <c r="Y597" s="17">
        <f>IF(T597&gt;0,"YES",T597)</f>
        <v>0</v>
      </c>
      <c r="Z597" s="17">
        <f>IF(U597&gt;0,"YES",U597)</f>
        <v>0</v>
      </c>
      <c r="AA597" s="17">
        <f>IF(V597&gt;0,"YES",V597)</f>
        <v>0</v>
      </c>
      <c r="AB597" s="17">
        <f>IF(W597&gt;0,"YES",W597)</f>
        <v>0</v>
      </c>
      <c r="AC597" s="17" t="str">
        <f>IF(X597&gt;0,"YES",X597)</f>
        <v>YES</v>
      </c>
      <c r="AD597" s="8">
        <v>8</v>
      </c>
      <c r="AE597" s="12">
        <f>AD597/G597</f>
        <v>0.61538461538461542</v>
      </c>
      <c r="AF597" s="19">
        <f>IF(G597&gt;=35,1,0)</f>
        <v>0</v>
      </c>
      <c r="AG597" s="19">
        <f>IF(OR(I597&gt;=0.095,H597&gt;=10),1,0)</f>
        <v>0</v>
      </c>
      <c r="AH597" s="19">
        <f>IF(L597&gt;=0.495,1,0)</f>
        <v>1</v>
      </c>
      <c r="AI597" s="19">
        <f>IF(N597&gt;=0.395,1,0)</f>
        <v>1</v>
      </c>
      <c r="AJ597" s="19">
        <f>IF(P597&gt;=0.695,1,0)</f>
        <v>1</v>
      </c>
      <c r="AK597" s="19">
        <f>IF(R597&gt;=0.495,1,0)</f>
        <v>0</v>
      </c>
      <c r="AL597" s="19">
        <f>IF(S597&gt;=3,1,0)</f>
        <v>0</v>
      </c>
      <c r="AM597" s="8">
        <f>IF(OR(Y597="YES",Z597="YES",AA597="YES"),1,0)</f>
        <v>0</v>
      </c>
      <c r="AN597" s="8">
        <f>IF(OR(AB597="YES",AC597="YES"),1,0)</f>
        <v>1</v>
      </c>
      <c r="AO597" s="8">
        <f>IF(AE597&gt;=0.59,1,0)</f>
        <v>1</v>
      </c>
      <c r="AP597" s="8">
        <f>SUM(AF597:AO597)</f>
        <v>5</v>
      </c>
    </row>
    <row r="598" spans="1:42" hidden="1" x14ac:dyDescent="0.25">
      <c r="A598" s="8" t="s">
        <v>1938</v>
      </c>
      <c r="B598" s="8" t="s">
        <v>1952</v>
      </c>
      <c r="C598" s="9" t="s">
        <v>1960</v>
      </c>
      <c r="D598" s="10" t="s">
        <v>161</v>
      </c>
      <c r="E598" s="8" t="s">
        <v>162</v>
      </c>
      <c r="F598" s="11">
        <v>11</v>
      </c>
      <c r="G598" s="11">
        <v>11</v>
      </c>
      <c r="H598" s="11">
        <f>G598-F598</f>
        <v>0</v>
      </c>
      <c r="I598" s="52">
        <f>H598/F598</f>
        <v>0</v>
      </c>
      <c r="J598" s="11">
        <v>4</v>
      </c>
      <c r="K598" s="11">
        <v>1</v>
      </c>
      <c r="L598" s="14">
        <f>IFERROR(K598/J598,"0%")</f>
        <v>0.25</v>
      </c>
      <c r="M598" s="8">
        <v>1</v>
      </c>
      <c r="N598" s="12">
        <f>M598/G598</f>
        <v>9.0909090909090912E-2</v>
      </c>
      <c r="O598" s="8">
        <v>2</v>
      </c>
      <c r="P598" s="12">
        <f>O598/G598</f>
        <v>0.18181818181818182</v>
      </c>
      <c r="Q598" s="8">
        <v>3</v>
      </c>
      <c r="R598" s="12">
        <f>Q598/G598</f>
        <v>0.27272727272727271</v>
      </c>
      <c r="S598" s="8">
        <v>0</v>
      </c>
      <c r="T598" s="8">
        <v>0</v>
      </c>
      <c r="U598" s="8">
        <v>0</v>
      </c>
      <c r="V598" s="8"/>
      <c r="W598" s="8">
        <v>0</v>
      </c>
      <c r="X598" s="8">
        <v>0</v>
      </c>
      <c r="Y598" s="17">
        <f>IF(T598&gt;0,"YES",T598)</f>
        <v>0</v>
      </c>
      <c r="Z598" s="17">
        <f>IF(U598&gt;0,"YES",U598)</f>
        <v>0</v>
      </c>
      <c r="AA598" s="17">
        <f>IF(V598&gt;0,"YES",V598)</f>
        <v>0</v>
      </c>
      <c r="AB598" s="17">
        <f>IF(W598&gt;0,"YES",W598)</f>
        <v>0</v>
      </c>
      <c r="AC598" s="17">
        <f>IF(X598&gt;0,"YES",X598)</f>
        <v>0</v>
      </c>
      <c r="AD598" s="8">
        <v>0</v>
      </c>
      <c r="AE598" s="12">
        <f>AD598/G598</f>
        <v>0</v>
      </c>
      <c r="AF598" s="19">
        <f>IF(G598&gt;=35,1,0)</f>
        <v>0</v>
      </c>
      <c r="AG598" s="19">
        <f>IF(OR(I598&gt;=0.095,H598&gt;=10),1,0)</f>
        <v>0</v>
      </c>
      <c r="AH598" s="19">
        <f>IF(L598&gt;=0.495,1,0)</f>
        <v>0</v>
      </c>
      <c r="AI598" s="19">
        <f>IF(N598&gt;=0.395,1,0)</f>
        <v>0</v>
      </c>
      <c r="AJ598" s="19">
        <f>IF(P598&gt;=0.695,1,0)</f>
        <v>0</v>
      </c>
      <c r="AK598" s="19">
        <f>IF(R598&gt;=0.495,1,0)</f>
        <v>0</v>
      </c>
      <c r="AL598" s="19">
        <f>IF(S598&gt;=3,1,0)</f>
        <v>0</v>
      </c>
      <c r="AM598" s="8">
        <f>IF(OR(Y598="YES",Z598="YES",AA598="YES"),1,0)</f>
        <v>0</v>
      </c>
      <c r="AN598" s="8">
        <f>IF(OR(AB598="YES",AC598="YES"),1,0)</f>
        <v>0</v>
      </c>
      <c r="AO598" s="8">
        <f>IF(AE598&gt;=0.59,1,0)</f>
        <v>0</v>
      </c>
      <c r="AP598" s="8">
        <f>SUM(AF598:AO598)</f>
        <v>0</v>
      </c>
    </row>
    <row r="599" spans="1:42" hidden="1" x14ac:dyDescent="0.25">
      <c r="A599" s="8" t="s">
        <v>1938</v>
      </c>
      <c r="B599" s="8" t="s">
        <v>1952</v>
      </c>
      <c r="C599" s="9" t="s">
        <v>2060</v>
      </c>
      <c r="D599" s="10" t="s">
        <v>173</v>
      </c>
      <c r="E599" s="8" t="s">
        <v>174</v>
      </c>
      <c r="F599" s="11">
        <v>7</v>
      </c>
      <c r="G599" s="11">
        <v>11</v>
      </c>
      <c r="H599" s="11">
        <f>G599-F599</f>
        <v>4</v>
      </c>
      <c r="I599" s="52">
        <f>H599/F599</f>
        <v>0.5714285714285714</v>
      </c>
      <c r="J599" s="11">
        <v>3</v>
      </c>
      <c r="K599" s="11">
        <v>2</v>
      </c>
      <c r="L599" s="14">
        <f>IFERROR(K599/J599,"0%")</f>
        <v>0.66666666666666663</v>
      </c>
      <c r="M599" s="8">
        <v>1</v>
      </c>
      <c r="N599" s="12">
        <f>M599/G599</f>
        <v>9.0909090909090912E-2</v>
      </c>
      <c r="O599" s="8">
        <v>4</v>
      </c>
      <c r="P599" s="12">
        <f>O599/G599</f>
        <v>0.36363636363636365</v>
      </c>
      <c r="Q599" s="8">
        <v>4</v>
      </c>
      <c r="R599" s="12">
        <f>Q599/G599</f>
        <v>0.36363636363636365</v>
      </c>
      <c r="S599" s="8">
        <v>2</v>
      </c>
      <c r="T599" s="8">
        <v>0</v>
      </c>
      <c r="U599" s="8">
        <v>0</v>
      </c>
      <c r="V599" s="8"/>
      <c r="W599" s="8">
        <v>0</v>
      </c>
      <c r="X599" s="8">
        <v>0</v>
      </c>
      <c r="Y599" s="17">
        <f>IF(T599&gt;0,"YES",T599)</f>
        <v>0</v>
      </c>
      <c r="Z599" s="17">
        <f>IF(U599&gt;0,"YES",U599)</f>
        <v>0</v>
      </c>
      <c r="AA599" s="17">
        <f>IF(V599&gt;0,"YES",V599)</f>
        <v>0</v>
      </c>
      <c r="AB599" s="17">
        <f>IF(W599&gt;0,"YES",W599)</f>
        <v>0</v>
      </c>
      <c r="AC599" s="17">
        <f>IF(X599&gt;0,"YES",X599)</f>
        <v>0</v>
      </c>
      <c r="AD599" s="8">
        <v>1</v>
      </c>
      <c r="AE599" s="12">
        <f>AD599/G599</f>
        <v>9.0909090909090912E-2</v>
      </c>
      <c r="AF599" s="19">
        <f>IF(G599&gt;=35,1,0)</f>
        <v>0</v>
      </c>
      <c r="AG599" s="19">
        <f>IF(OR(I599&gt;=0.095,H599&gt;=10),1,0)</f>
        <v>1</v>
      </c>
      <c r="AH599" s="19">
        <f>IF(L599&gt;=0.495,1,0)</f>
        <v>1</v>
      </c>
      <c r="AI599" s="19">
        <f>IF(N599&gt;=0.395,1,0)</f>
        <v>0</v>
      </c>
      <c r="AJ599" s="19">
        <f>IF(P599&gt;=0.695,1,0)</f>
        <v>0</v>
      </c>
      <c r="AK599" s="19">
        <f>IF(R599&gt;=0.495,1,0)</f>
        <v>0</v>
      </c>
      <c r="AL599" s="19">
        <f>IF(S599&gt;=3,1,0)</f>
        <v>0</v>
      </c>
      <c r="AM599" s="8">
        <f>IF(OR(Y599="YES",Z599="YES",AA599="YES"),1,0)</f>
        <v>0</v>
      </c>
      <c r="AN599" s="8">
        <f>IF(OR(AB599="YES",AC599="YES"),1,0)</f>
        <v>0</v>
      </c>
      <c r="AO599" s="8">
        <f>IF(AE599&gt;=0.59,1,0)</f>
        <v>0</v>
      </c>
      <c r="AP599" s="8">
        <f>SUM(AF599:AO599)</f>
        <v>2</v>
      </c>
    </row>
    <row r="600" spans="1:42" hidden="1" x14ac:dyDescent="0.25">
      <c r="A600" s="8" t="s">
        <v>1938</v>
      </c>
      <c r="B600" s="8" t="s">
        <v>1952</v>
      </c>
      <c r="C600" s="9" t="s">
        <v>2067</v>
      </c>
      <c r="D600" s="10" t="s">
        <v>187</v>
      </c>
      <c r="E600" s="8" t="s">
        <v>188</v>
      </c>
      <c r="F600" s="11">
        <v>10</v>
      </c>
      <c r="G600" s="11">
        <v>11</v>
      </c>
      <c r="H600" s="11">
        <f>G600-F600</f>
        <v>1</v>
      </c>
      <c r="I600" s="52">
        <f>H600/F600</f>
        <v>0.1</v>
      </c>
      <c r="J600" s="11">
        <v>3</v>
      </c>
      <c r="K600" s="11">
        <v>3</v>
      </c>
      <c r="L600" s="14">
        <f>IFERROR(K600/J600,"0%")</f>
        <v>1</v>
      </c>
      <c r="M600" s="8">
        <v>3</v>
      </c>
      <c r="N600" s="12">
        <f>M600/G600</f>
        <v>0.27272727272727271</v>
      </c>
      <c r="O600" s="8">
        <v>5</v>
      </c>
      <c r="P600" s="12">
        <f>O600/G600</f>
        <v>0.45454545454545453</v>
      </c>
      <c r="Q600" s="8">
        <v>6</v>
      </c>
      <c r="R600" s="12">
        <f>Q600/G600</f>
        <v>0.54545454545454541</v>
      </c>
      <c r="S600" s="8">
        <v>4</v>
      </c>
      <c r="T600" s="8">
        <v>0</v>
      </c>
      <c r="U600" s="8">
        <v>0</v>
      </c>
      <c r="V600" s="8"/>
      <c r="W600" s="8">
        <v>0</v>
      </c>
      <c r="X600" s="8">
        <v>0</v>
      </c>
      <c r="Y600" s="17">
        <f>IF(T600&gt;0,"YES",T600)</f>
        <v>0</v>
      </c>
      <c r="Z600" s="17">
        <f>IF(U600&gt;0,"YES",U600)</f>
        <v>0</v>
      </c>
      <c r="AA600" s="17">
        <f>IF(V600&gt;0,"YES",V600)</f>
        <v>0</v>
      </c>
      <c r="AB600" s="17">
        <f>IF(W600&gt;0,"YES",W600)</f>
        <v>0</v>
      </c>
      <c r="AC600" s="17">
        <f>IF(X600&gt;0,"YES",X600)</f>
        <v>0</v>
      </c>
      <c r="AD600" s="8">
        <v>6</v>
      </c>
      <c r="AE600" s="12">
        <f>AD600/G600</f>
        <v>0.54545454545454541</v>
      </c>
      <c r="AF600" s="19">
        <f>IF(G600&gt;=35,1,0)</f>
        <v>0</v>
      </c>
      <c r="AG600" s="19">
        <f>IF(OR(I600&gt;=0.095,H600&gt;=10),1,0)</f>
        <v>1</v>
      </c>
      <c r="AH600" s="19">
        <f>IF(L600&gt;=0.495,1,0)</f>
        <v>1</v>
      </c>
      <c r="AI600" s="19">
        <f>IF(N600&gt;=0.395,1,0)</f>
        <v>0</v>
      </c>
      <c r="AJ600" s="19">
        <f>IF(P600&gt;=0.695,1,0)</f>
        <v>0</v>
      </c>
      <c r="AK600" s="19">
        <f>IF(R600&gt;=0.495,1,0)</f>
        <v>1</v>
      </c>
      <c r="AL600" s="19">
        <f>IF(S600&gt;=3,1,0)</f>
        <v>1</v>
      </c>
      <c r="AM600" s="8">
        <f>IF(OR(Y600="YES",Z600="YES",AA600="YES"),1,0)</f>
        <v>0</v>
      </c>
      <c r="AN600" s="8">
        <f>IF(OR(AB600="YES",AC600="YES"),1,0)</f>
        <v>0</v>
      </c>
      <c r="AO600" s="8">
        <f>IF(AE600&gt;=0.59,1,0)</f>
        <v>0</v>
      </c>
      <c r="AP600" s="8">
        <f>SUM(AF600:AO600)</f>
        <v>4</v>
      </c>
    </row>
    <row r="601" spans="1:42" hidden="1" x14ac:dyDescent="0.25">
      <c r="A601" s="8" t="s">
        <v>1938</v>
      </c>
      <c r="B601" s="8" t="s">
        <v>1952</v>
      </c>
      <c r="C601" s="9" t="s">
        <v>2053</v>
      </c>
      <c r="D601" s="10" t="s">
        <v>163</v>
      </c>
      <c r="E601" s="8" t="s">
        <v>164</v>
      </c>
      <c r="F601" s="11">
        <v>14</v>
      </c>
      <c r="G601" s="11">
        <v>10</v>
      </c>
      <c r="H601" s="11">
        <f>G601-F601</f>
        <v>-4</v>
      </c>
      <c r="I601" s="52">
        <f>H601/F601</f>
        <v>-0.2857142857142857</v>
      </c>
      <c r="J601" s="11">
        <v>3</v>
      </c>
      <c r="K601" s="11">
        <v>4</v>
      </c>
      <c r="L601" s="14">
        <f>IFERROR(K601/J601,"0%")</f>
        <v>1.3333333333333333</v>
      </c>
      <c r="M601" s="8">
        <v>5</v>
      </c>
      <c r="N601" s="12">
        <f>M601/G601</f>
        <v>0.5</v>
      </c>
      <c r="O601" s="8">
        <v>9</v>
      </c>
      <c r="P601" s="12">
        <f>O601/G601</f>
        <v>0.9</v>
      </c>
      <c r="Q601" s="8">
        <v>3</v>
      </c>
      <c r="R601" s="12">
        <f>Q601/G601</f>
        <v>0.3</v>
      </c>
      <c r="S601" s="8">
        <v>1</v>
      </c>
      <c r="T601" s="8">
        <v>0</v>
      </c>
      <c r="U601" s="8">
        <v>0</v>
      </c>
      <c r="V601" s="8"/>
      <c r="W601" s="8">
        <v>0</v>
      </c>
      <c r="X601" s="8">
        <v>0</v>
      </c>
      <c r="Y601" s="17">
        <f>IF(T601&gt;0,"YES",T601)</f>
        <v>0</v>
      </c>
      <c r="Z601" s="17">
        <f>IF(U601&gt;0,"YES",U601)</f>
        <v>0</v>
      </c>
      <c r="AA601" s="17">
        <f>IF(V601&gt;0,"YES",V601)</f>
        <v>0</v>
      </c>
      <c r="AB601" s="17">
        <f>IF(W601&gt;0,"YES",W601)</f>
        <v>0</v>
      </c>
      <c r="AC601" s="17">
        <f>IF(X601&gt;0,"YES",X601)</f>
        <v>0</v>
      </c>
      <c r="AD601" s="8">
        <v>3</v>
      </c>
      <c r="AE601" s="12">
        <f>AD601/G601</f>
        <v>0.3</v>
      </c>
      <c r="AF601" s="19">
        <f>IF(G601&gt;=35,1,0)</f>
        <v>0</v>
      </c>
      <c r="AG601" s="19">
        <f>IF(OR(I601&gt;=0.095,H601&gt;=10),1,0)</f>
        <v>0</v>
      </c>
      <c r="AH601" s="19">
        <f>IF(L601&gt;=0.495,1,0)</f>
        <v>1</v>
      </c>
      <c r="AI601" s="19">
        <f>IF(N601&gt;=0.395,1,0)</f>
        <v>1</v>
      </c>
      <c r="AJ601" s="19">
        <f>IF(P601&gt;=0.695,1,0)</f>
        <v>1</v>
      </c>
      <c r="AK601" s="19">
        <f>IF(R601&gt;=0.495,1,0)</f>
        <v>0</v>
      </c>
      <c r="AL601" s="19">
        <f>IF(S601&gt;=3,1,0)</f>
        <v>0</v>
      </c>
      <c r="AM601" s="8">
        <f>IF(OR(Y601="YES",Z601="YES",AA601="YES"),1,0)</f>
        <v>0</v>
      </c>
      <c r="AN601" s="8">
        <f>IF(OR(AB601="YES",AC601="YES"),1,0)</f>
        <v>0</v>
      </c>
      <c r="AO601" s="8">
        <f>IF(AE601&gt;=0.59,1,0)</f>
        <v>0</v>
      </c>
      <c r="AP601" s="8">
        <f>SUM(AF601:AO601)</f>
        <v>3</v>
      </c>
    </row>
    <row r="602" spans="1:42" hidden="1" x14ac:dyDescent="0.25">
      <c r="A602" s="8" t="s">
        <v>2389</v>
      </c>
      <c r="B602" s="8" t="s">
        <v>2402</v>
      </c>
      <c r="C602" s="9" t="s">
        <v>2084</v>
      </c>
      <c r="D602" s="10" t="s">
        <v>1430</v>
      </c>
      <c r="E602" s="8" t="s">
        <v>1431</v>
      </c>
      <c r="F602" s="11">
        <v>55</v>
      </c>
      <c r="G602" s="11">
        <v>58</v>
      </c>
      <c r="H602" s="11">
        <f>G602-F602</f>
        <v>3</v>
      </c>
      <c r="I602" s="52">
        <f>H602/F602</f>
        <v>5.4545454545454543E-2</v>
      </c>
      <c r="J602" s="11">
        <v>21</v>
      </c>
      <c r="K602" s="11">
        <v>10</v>
      </c>
      <c r="L602" s="14">
        <f>IFERROR(K602/J602,"0%")</f>
        <v>0.47619047619047616</v>
      </c>
      <c r="M602" s="8">
        <v>25</v>
      </c>
      <c r="N602" s="12">
        <f>M602/G602</f>
        <v>0.43103448275862066</v>
      </c>
      <c r="O602" s="8">
        <v>42</v>
      </c>
      <c r="P602" s="12">
        <f>O602/G602</f>
        <v>0.72413793103448276</v>
      </c>
      <c r="Q602" s="8">
        <v>28</v>
      </c>
      <c r="R602" s="12">
        <f>Q602/G602</f>
        <v>0.48275862068965519</v>
      </c>
      <c r="S602" s="8">
        <v>9</v>
      </c>
      <c r="T602" s="8">
        <v>0</v>
      </c>
      <c r="U602" s="8">
        <v>0</v>
      </c>
      <c r="V602" s="8"/>
      <c r="W602" s="8">
        <v>4</v>
      </c>
      <c r="X602" s="8">
        <v>0</v>
      </c>
      <c r="Y602" s="17">
        <f>IF(T602&gt;0,"YES",T602)</f>
        <v>0</v>
      </c>
      <c r="Z602" s="17">
        <f>IF(U602&gt;0,"YES",U602)</f>
        <v>0</v>
      </c>
      <c r="AA602" s="17">
        <f>IF(V602&gt;0,"YES",V602)</f>
        <v>0</v>
      </c>
      <c r="AB602" s="17" t="str">
        <f>IF(W602&gt;0,"YES",W602)</f>
        <v>YES</v>
      </c>
      <c r="AC602" s="17">
        <f>IF(X602&gt;0,"YES",X602)</f>
        <v>0</v>
      </c>
      <c r="AD602" s="8">
        <v>31</v>
      </c>
      <c r="AE602" s="12">
        <f>AD602/G602</f>
        <v>0.53448275862068961</v>
      </c>
      <c r="AF602" s="19">
        <f>IF(G602&gt;=35,1,0)</f>
        <v>1</v>
      </c>
      <c r="AG602" s="19">
        <f>IF(OR(I602&gt;=0.095,H602&gt;=10),1,0)</f>
        <v>0</v>
      </c>
      <c r="AH602" s="19">
        <f>IF(L602&gt;=0.495,1,0)</f>
        <v>0</v>
      </c>
      <c r="AI602" s="19">
        <f>IF(N602&gt;=0.395,1,0)</f>
        <v>1</v>
      </c>
      <c r="AJ602" s="19">
        <f>IF(P602&gt;=0.695,1,0)</f>
        <v>1</v>
      </c>
      <c r="AK602" s="19">
        <f>IF(R602&gt;=0.495,1,0)</f>
        <v>0</v>
      </c>
      <c r="AL602" s="19">
        <f>IF(S602&gt;=3,1,0)</f>
        <v>1</v>
      </c>
      <c r="AM602" s="8">
        <f>IF(OR(Y602="YES",Z602="YES",AA602="YES"),1,0)</f>
        <v>0</v>
      </c>
      <c r="AN602" s="8">
        <f>IF(OR(AB602="YES",AC602="YES"),1,0)</f>
        <v>1</v>
      </c>
      <c r="AO602" s="8">
        <f>IF(AE602&gt;=0.59,1,0)</f>
        <v>0</v>
      </c>
      <c r="AP602" s="8">
        <f>SUM(AF602:AO602)</f>
        <v>5</v>
      </c>
    </row>
    <row r="603" spans="1:42" hidden="1" x14ac:dyDescent="0.25">
      <c r="A603" s="8" t="s">
        <v>2389</v>
      </c>
      <c r="B603" s="8" t="s">
        <v>2402</v>
      </c>
      <c r="C603" s="9" t="s">
        <v>2141</v>
      </c>
      <c r="D603" s="10" t="s">
        <v>1412</v>
      </c>
      <c r="E603" s="8" t="s">
        <v>1413</v>
      </c>
      <c r="F603" s="11">
        <v>18</v>
      </c>
      <c r="G603" s="11">
        <v>20</v>
      </c>
      <c r="H603" s="11">
        <f>G603-F603</f>
        <v>2</v>
      </c>
      <c r="I603" s="52">
        <f>H603/F603</f>
        <v>0.1111111111111111</v>
      </c>
      <c r="J603" s="11">
        <v>7</v>
      </c>
      <c r="K603" s="11">
        <v>2</v>
      </c>
      <c r="L603" s="14">
        <f>IFERROR(K603/J603,"0%")</f>
        <v>0.2857142857142857</v>
      </c>
      <c r="M603" s="8">
        <v>7</v>
      </c>
      <c r="N603" s="12">
        <f>M603/G603</f>
        <v>0.35</v>
      </c>
      <c r="O603" s="8">
        <v>19</v>
      </c>
      <c r="P603" s="12">
        <f>O603/G603</f>
        <v>0.95</v>
      </c>
      <c r="Q603" s="8">
        <v>8</v>
      </c>
      <c r="R603" s="12">
        <f>Q603/G603</f>
        <v>0.4</v>
      </c>
      <c r="S603" s="8">
        <v>4</v>
      </c>
      <c r="T603" s="8">
        <v>0</v>
      </c>
      <c r="U603" s="8">
        <v>0</v>
      </c>
      <c r="V603" s="8"/>
      <c r="W603" s="8">
        <v>0</v>
      </c>
      <c r="X603" s="8">
        <v>0</v>
      </c>
      <c r="Y603" s="17">
        <f>IF(T603&gt;0,"YES",T603)</f>
        <v>0</v>
      </c>
      <c r="Z603" s="17">
        <f>IF(U603&gt;0,"YES",U603)</f>
        <v>0</v>
      </c>
      <c r="AA603" s="17">
        <f>IF(V603&gt;0,"YES",V603)</f>
        <v>0</v>
      </c>
      <c r="AB603" s="17">
        <f>IF(W603&gt;0,"YES",W603)</f>
        <v>0</v>
      </c>
      <c r="AC603" s="17">
        <f>IF(X603&gt;0,"YES",X603)</f>
        <v>0</v>
      </c>
      <c r="AD603" s="8">
        <v>15</v>
      </c>
      <c r="AE603" s="12">
        <f>AD603/G603</f>
        <v>0.75</v>
      </c>
      <c r="AF603" s="19">
        <f>IF(G603&gt;=35,1,0)</f>
        <v>0</v>
      </c>
      <c r="AG603" s="19">
        <f>IF(OR(I603&gt;=0.095,H603&gt;=10),1,0)</f>
        <v>1</v>
      </c>
      <c r="AH603" s="19">
        <f>IF(L603&gt;=0.495,1,0)</f>
        <v>0</v>
      </c>
      <c r="AI603" s="19">
        <f>IF(N603&gt;=0.395,1,0)</f>
        <v>0</v>
      </c>
      <c r="AJ603" s="19">
        <f>IF(P603&gt;=0.695,1,0)</f>
        <v>1</v>
      </c>
      <c r="AK603" s="19">
        <f>IF(R603&gt;=0.495,1,0)</f>
        <v>0</v>
      </c>
      <c r="AL603" s="19">
        <f>IF(S603&gt;=3,1,0)</f>
        <v>1</v>
      </c>
      <c r="AM603" s="8">
        <f>IF(OR(Y603="YES",Z603="YES",AA603="YES"),1,0)</f>
        <v>0</v>
      </c>
      <c r="AN603" s="8">
        <f>IF(OR(AB603="YES",AC603="YES"),1,0)</f>
        <v>0</v>
      </c>
      <c r="AO603" s="8">
        <f>IF(AE603&gt;=0.59,1,0)</f>
        <v>1</v>
      </c>
      <c r="AP603" s="8">
        <f>SUM(AF603:AO603)</f>
        <v>4</v>
      </c>
    </row>
    <row r="604" spans="1:42" hidden="1" x14ac:dyDescent="0.25">
      <c r="A604" s="8" t="s">
        <v>2389</v>
      </c>
      <c r="B604" s="8" t="s">
        <v>2402</v>
      </c>
      <c r="C604" s="9" t="s">
        <v>2122</v>
      </c>
      <c r="D604" s="10" t="s">
        <v>1408</v>
      </c>
      <c r="E604" s="8" t="s">
        <v>1409</v>
      </c>
      <c r="F604" s="11">
        <v>15</v>
      </c>
      <c r="G604" s="11">
        <v>18</v>
      </c>
      <c r="H604" s="11">
        <f>G604-F604</f>
        <v>3</v>
      </c>
      <c r="I604" s="52">
        <f>H604/F604</f>
        <v>0.2</v>
      </c>
      <c r="J604" s="11">
        <v>8</v>
      </c>
      <c r="K604" s="11">
        <v>2</v>
      </c>
      <c r="L604" s="14">
        <f>IFERROR(K604/J604,"0%")</f>
        <v>0.25</v>
      </c>
      <c r="M604" s="8">
        <v>4</v>
      </c>
      <c r="N604" s="12">
        <f>M604/G604</f>
        <v>0.22222222222222221</v>
      </c>
      <c r="O604" s="8">
        <v>12</v>
      </c>
      <c r="P604" s="12">
        <f>O604/G604</f>
        <v>0.66666666666666663</v>
      </c>
      <c r="Q604" s="8">
        <v>7</v>
      </c>
      <c r="R604" s="12">
        <f>Q604/G604</f>
        <v>0.3888888888888889</v>
      </c>
      <c r="S604" s="8">
        <v>2</v>
      </c>
      <c r="T604" s="8">
        <v>0</v>
      </c>
      <c r="U604" s="8">
        <v>0</v>
      </c>
      <c r="V604" s="8"/>
      <c r="W604" s="8">
        <v>0</v>
      </c>
      <c r="X604" s="8">
        <v>0</v>
      </c>
      <c r="Y604" s="17">
        <f>IF(T604&gt;0,"YES",T604)</f>
        <v>0</v>
      </c>
      <c r="Z604" s="17">
        <f>IF(U604&gt;0,"YES",U604)</f>
        <v>0</v>
      </c>
      <c r="AA604" s="17">
        <f>IF(V604&gt;0,"YES",V604)</f>
        <v>0</v>
      </c>
      <c r="AB604" s="17">
        <f>IF(W604&gt;0,"YES",W604)</f>
        <v>0</v>
      </c>
      <c r="AC604" s="17">
        <f>IF(X604&gt;0,"YES",X604)</f>
        <v>0</v>
      </c>
      <c r="AD604" s="8">
        <v>8</v>
      </c>
      <c r="AE604" s="12">
        <f>AD604/G604</f>
        <v>0.44444444444444442</v>
      </c>
      <c r="AF604" s="19">
        <f>IF(G604&gt;=35,1,0)</f>
        <v>0</v>
      </c>
      <c r="AG604" s="19">
        <f>IF(OR(I604&gt;=0.095,H604&gt;=10),1,0)</f>
        <v>1</v>
      </c>
      <c r="AH604" s="19">
        <f>IF(L604&gt;=0.495,1,0)</f>
        <v>0</v>
      </c>
      <c r="AI604" s="19">
        <f>IF(N604&gt;=0.395,1,0)</f>
        <v>0</v>
      </c>
      <c r="AJ604" s="19">
        <f>IF(P604&gt;=0.695,1,0)</f>
        <v>0</v>
      </c>
      <c r="AK604" s="19">
        <f>IF(R604&gt;=0.495,1,0)</f>
        <v>0</v>
      </c>
      <c r="AL604" s="19">
        <f>IF(S604&gt;=3,1,0)</f>
        <v>0</v>
      </c>
      <c r="AM604" s="8">
        <f>IF(OR(Y604="YES",Z604="YES",AA604="YES"),1,0)</f>
        <v>0</v>
      </c>
      <c r="AN604" s="8">
        <f>IF(OR(AB604="YES",AC604="YES"),1,0)</f>
        <v>0</v>
      </c>
      <c r="AO604" s="8">
        <f>IF(AE604&gt;=0.59,1,0)</f>
        <v>0</v>
      </c>
      <c r="AP604" s="8">
        <f>SUM(AF604:AO604)</f>
        <v>1</v>
      </c>
    </row>
    <row r="605" spans="1:42" x14ac:dyDescent="0.25">
      <c r="A605" s="8" t="s">
        <v>2389</v>
      </c>
      <c r="B605" s="8" t="s">
        <v>2402</v>
      </c>
      <c r="C605" s="9" t="s">
        <v>1986</v>
      </c>
      <c r="D605" s="10" t="s">
        <v>1404</v>
      </c>
      <c r="E605" s="8" t="s">
        <v>1405</v>
      </c>
      <c r="F605" s="11">
        <v>35</v>
      </c>
      <c r="G605" s="11">
        <v>37</v>
      </c>
      <c r="H605" s="11">
        <f>G605-F605</f>
        <v>2</v>
      </c>
      <c r="I605" s="52">
        <f>H605/F605</f>
        <v>5.7142857142857141E-2</v>
      </c>
      <c r="J605" s="11">
        <v>14</v>
      </c>
      <c r="K605" s="11">
        <v>7</v>
      </c>
      <c r="L605" s="14">
        <f>IFERROR(K605/J605,"0%")</f>
        <v>0.5</v>
      </c>
      <c r="M605" s="8">
        <v>12</v>
      </c>
      <c r="N605" s="12">
        <f>M605/G605</f>
        <v>0.32432432432432434</v>
      </c>
      <c r="O605" s="8">
        <v>19</v>
      </c>
      <c r="P605" s="12">
        <f>O605/G605</f>
        <v>0.51351351351351349</v>
      </c>
      <c r="Q605" s="8">
        <v>24</v>
      </c>
      <c r="R605" s="12">
        <f>Q605/G605</f>
        <v>0.64864864864864868</v>
      </c>
      <c r="S605" s="8">
        <v>11</v>
      </c>
      <c r="T605" s="8">
        <v>0</v>
      </c>
      <c r="U605" s="8">
        <v>1</v>
      </c>
      <c r="V605" s="8"/>
      <c r="W605" s="8">
        <v>0</v>
      </c>
      <c r="X605" s="8">
        <v>0</v>
      </c>
      <c r="Y605" s="17">
        <f>IF(T605&gt;0,"YES",T605)</f>
        <v>0</v>
      </c>
      <c r="Z605" s="17" t="str">
        <f>IF(U605&gt;0,"YES",U605)</f>
        <v>YES</v>
      </c>
      <c r="AA605" s="17">
        <f>IF(V605&gt;0,"YES",V605)</f>
        <v>0</v>
      </c>
      <c r="AB605" s="17">
        <f>IF(W605&gt;0,"YES",W605)</f>
        <v>0</v>
      </c>
      <c r="AC605" s="17">
        <f>IF(X605&gt;0,"YES",X605)</f>
        <v>0</v>
      </c>
      <c r="AD605" s="8">
        <v>24</v>
      </c>
      <c r="AE605" s="12">
        <f>AD605/G605</f>
        <v>0.64864864864864868</v>
      </c>
      <c r="AF605" s="19">
        <f>IF(G605&gt;=35,1,0)</f>
        <v>1</v>
      </c>
      <c r="AG605" s="19">
        <f>IF(OR(I605&gt;=0.095,H605&gt;=10),1,0)</f>
        <v>0</v>
      </c>
      <c r="AH605" s="19">
        <f>IF(L605&gt;=0.495,1,0)</f>
        <v>1</v>
      </c>
      <c r="AI605" s="19">
        <f>IF(N605&gt;=0.395,1,0)</f>
        <v>0</v>
      </c>
      <c r="AJ605" s="19">
        <f>IF(P605&gt;=0.695,1,0)</f>
        <v>0</v>
      </c>
      <c r="AK605" s="19">
        <f>IF(R605&gt;=0.495,1,0)</f>
        <v>1</v>
      </c>
      <c r="AL605" s="19">
        <f>IF(S605&gt;=3,1,0)</f>
        <v>1</v>
      </c>
      <c r="AM605" s="8">
        <f>IF(OR(Y605="YES",Z605="YES",AA605="YES"),1,0)</f>
        <v>1</v>
      </c>
      <c r="AN605" s="8">
        <f>IF(OR(AB605="YES",AC605="YES"),1,0)</f>
        <v>0</v>
      </c>
      <c r="AO605" s="8">
        <f>IF(AE605&gt;=0.59,1,0)</f>
        <v>1</v>
      </c>
      <c r="AP605" s="8">
        <f>SUM(AF605:AO605)</f>
        <v>6</v>
      </c>
    </row>
    <row r="606" spans="1:42" x14ac:dyDescent="0.25">
      <c r="A606" s="8" t="s">
        <v>2389</v>
      </c>
      <c r="B606" s="8" t="s">
        <v>2402</v>
      </c>
      <c r="C606" s="9" t="s">
        <v>1990</v>
      </c>
      <c r="D606" s="10" t="s">
        <v>1416</v>
      </c>
      <c r="E606" s="8" t="s">
        <v>1417</v>
      </c>
      <c r="F606" s="11">
        <v>22</v>
      </c>
      <c r="G606" s="11">
        <v>27</v>
      </c>
      <c r="H606" s="11">
        <f>G606-F606</f>
        <v>5</v>
      </c>
      <c r="I606" s="52">
        <f>H606/F606</f>
        <v>0.22727272727272727</v>
      </c>
      <c r="J606" s="11">
        <v>7</v>
      </c>
      <c r="K606" s="11">
        <v>5</v>
      </c>
      <c r="L606" s="14">
        <f>IFERROR(K606/J606,"0%")</f>
        <v>0.7142857142857143</v>
      </c>
      <c r="M606" s="8">
        <v>12</v>
      </c>
      <c r="N606" s="12">
        <f>M606/G606</f>
        <v>0.44444444444444442</v>
      </c>
      <c r="O606" s="8">
        <v>19</v>
      </c>
      <c r="P606" s="12">
        <f>O606/G606</f>
        <v>0.70370370370370372</v>
      </c>
      <c r="Q606" s="8">
        <v>16</v>
      </c>
      <c r="R606" s="12">
        <f>Q606/G606</f>
        <v>0.59259259259259256</v>
      </c>
      <c r="S606" s="8">
        <v>9</v>
      </c>
      <c r="T606" s="8">
        <v>0</v>
      </c>
      <c r="U606" s="8">
        <v>1</v>
      </c>
      <c r="V606" s="8"/>
      <c r="W606" s="8">
        <v>5</v>
      </c>
      <c r="X606" s="8">
        <v>0</v>
      </c>
      <c r="Y606" s="17">
        <f>IF(T606&gt;0,"YES",T606)</f>
        <v>0</v>
      </c>
      <c r="Z606" s="17" t="str">
        <f>IF(U606&gt;0,"YES",U606)</f>
        <v>YES</v>
      </c>
      <c r="AA606" s="17">
        <f>IF(V606&gt;0,"YES",V606)</f>
        <v>0</v>
      </c>
      <c r="AB606" s="17" t="str">
        <f>IF(W606&gt;0,"YES",W606)</f>
        <v>YES</v>
      </c>
      <c r="AC606" s="17">
        <f>IF(X606&gt;0,"YES",X606)</f>
        <v>0</v>
      </c>
      <c r="AD606" s="8">
        <v>16</v>
      </c>
      <c r="AE606" s="12">
        <f>AD606/G606</f>
        <v>0.59259259259259256</v>
      </c>
      <c r="AF606" s="19">
        <f>IF(G606&gt;=35,1,0)</f>
        <v>0</v>
      </c>
      <c r="AG606" s="19">
        <f>IF(OR(I606&gt;=0.095,H606&gt;=10),1,0)</f>
        <v>1</v>
      </c>
      <c r="AH606" s="19">
        <f>IF(L606&gt;=0.495,1,0)</f>
        <v>1</v>
      </c>
      <c r="AI606" s="19">
        <f>IF(N606&gt;=0.395,1,0)</f>
        <v>1</v>
      </c>
      <c r="AJ606" s="19">
        <f>IF(P606&gt;=0.695,1,0)</f>
        <v>1</v>
      </c>
      <c r="AK606" s="19">
        <f>IF(R606&gt;=0.495,1,0)</f>
        <v>1</v>
      </c>
      <c r="AL606" s="19">
        <f>IF(S606&gt;=3,1,0)</f>
        <v>1</v>
      </c>
      <c r="AM606" s="8">
        <f>IF(OR(Y606="YES",Z606="YES",AA606="YES"),1,0)</f>
        <v>1</v>
      </c>
      <c r="AN606" s="8">
        <f>IF(OR(AB606="YES",AC606="YES"),1,0)</f>
        <v>1</v>
      </c>
      <c r="AO606" s="8">
        <f>IF(AE606&gt;=0.59,1,0)</f>
        <v>1</v>
      </c>
      <c r="AP606" s="8">
        <f>SUM(AF606:AO606)</f>
        <v>9</v>
      </c>
    </row>
    <row r="607" spans="1:42" x14ac:dyDescent="0.25">
      <c r="A607" s="8" t="s">
        <v>2389</v>
      </c>
      <c r="B607" s="8" t="s">
        <v>2402</v>
      </c>
      <c r="C607" s="9" t="s">
        <v>2147</v>
      </c>
      <c r="D607" s="10" t="s">
        <v>1422</v>
      </c>
      <c r="E607" s="8" t="s">
        <v>1423</v>
      </c>
      <c r="F607" s="11">
        <v>32</v>
      </c>
      <c r="G607" s="11">
        <v>42</v>
      </c>
      <c r="H607" s="11">
        <f>G607-F607</f>
        <v>10</v>
      </c>
      <c r="I607" s="52">
        <f>H607/F607</f>
        <v>0.3125</v>
      </c>
      <c r="J607" s="11">
        <v>15</v>
      </c>
      <c r="K607" s="11">
        <v>7</v>
      </c>
      <c r="L607" s="14">
        <f>IFERROR(K607/J607,"0%")</f>
        <v>0.46666666666666667</v>
      </c>
      <c r="M607" s="8">
        <v>8</v>
      </c>
      <c r="N607" s="12">
        <f>M607/G607</f>
        <v>0.19047619047619047</v>
      </c>
      <c r="O607" s="8">
        <v>30</v>
      </c>
      <c r="P607" s="12">
        <f>O607/G607</f>
        <v>0.7142857142857143</v>
      </c>
      <c r="Q607" s="8">
        <v>22</v>
      </c>
      <c r="R607" s="12">
        <f>Q607/G607</f>
        <v>0.52380952380952384</v>
      </c>
      <c r="S607" s="8">
        <v>10</v>
      </c>
      <c r="T607" s="8">
        <v>0</v>
      </c>
      <c r="U607" s="8">
        <v>0</v>
      </c>
      <c r="V607" s="8"/>
      <c r="W607" s="8">
        <v>0</v>
      </c>
      <c r="X607" s="8">
        <v>1</v>
      </c>
      <c r="Y607" s="17">
        <f>IF(T607&gt;0,"YES",T607)</f>
        <v>0</v>
      </c>
      <c r="Z607" s="17">
        <f>IF(U607&gt;0,"YES",U607)</f>
        <v>0</v>
      </c>
      <c r="AA607" s="17">
        <f>IF(V607&gt;0,"YES",V607)</f>
        <v>0</v>
      </c>
      <c r="AB607" s="17">
        <f>IF(W607&gt;0,"YES",W607)</f>
        <v>0</v>
      </c>
      <c r="AC607" s="17" t="str">
        <f>IF(X607&gt;0,"YES",X607)</f>
        <v>YES</v>
      </c>
      <c r="AD607" s="8">
        <v>26</v>
      </c>
      <c r="AE607" s="12">
        <f>AD607/G607</f>
        <v>0.61904761904761907</v>
      </c>
      <c r="AF607" s="19">
        <f>IF(G607&gt;=35,1,0)</f>
        <v>1</v>
      </c>
      <c r="AG607" s="19">
        <f>IF(OR(I607&gt;=0.095,H607&gt;=10),1,0)</f>
        <v>1</v>
      </c>
      <c r="AH607" s="19">
        <f>IF(L607&gt;=0.495,1,0)</f>
        <v>0</v>
      </c>
      <c r="AI607" s="19">
        <f>IF(N607&gt;=0.395,1,0)</f>
        <v>0</v>
      </c>
      <c r="AJ607" s="19">
        <f>IF(P607&gt;=0.695,1,0)</f>
        <v>1</v>
      </c>
      <c r="AK607" s="19">
        <f>IF(R607&gt;=0.495,1,0)</f>
        <v>1</v>
      </c>
      <c r="AL607" s="19">
        <f>IF(S607&gt;=3,1,0)</f>
        <v>1</v>
      </c>
      <c r="AM607" s="8">
        <f>IF(OR(Y607="YES",Z607="YES",AA607="YES"),1,0)</f>
        <v>0</v>
      </c>
      <c r="AN607" s="8">
        <f>IF(OR(AB607="YES",AC607="YES"),1,0)</f>
        <v>1</v>
      </c>
      <c r="AO607" s="8">
        <f>IF(AE607&gt;=0.59,1,0)</f>
        <v>1</v>
      </c>
      <c r="AP607" s="8">
        <f>SUM(AF607:AO607)</f>
        <v>7</v>
      </c>
    </row>
    <row r="608" spans="1:42" x14ac:dyDescent="0.25">
      <c r="A608" s="8" t="s">
        <v>2389</v>
      </c>
      <c r="B608" s="8" t="s">
        <v>2402</v>
      </c>
      <c r="C608" s="9" t="s">
        <v>2060</v>
      </c>
      <c r="D608" s="10" t="s">
        <v>1424</v>
      </c>
      <c r="E608" s="8" t="s">
        <v>1624</v>
      </c>
      <c r="F608" s="11">
        <v>20</v>
      </c>
      <c r="G608" s="11">
        <v>19</v>
      </c>
      <c r="H608" s="11">
        <f>G608-F608</f>
        <v>-1</v>
      </c>
      <c r="I608" s="52">
        <f>H608/F608</f>
        <v>-0.05</v>
      </c>
      <c r="J608" s="11">
        <v>17</v>
      </c>
      <c r="K608" s="11">
        <v>11</v>
      </c>
      <c r="L608" s="14">
        <f>IFERROR(K608/J608,"0%")</f>
        <v>0.6470588235294118</v>
      </c>
      <c r="M608" s="8">
        <v>5</v>
      </c>
      <c r="N608" s="12">
        <f>M608/G608</f>
        <v>0.26315789473684209</v>
      </c>
      <c r="O608" s="8">
        <v>14</v>
      </c>
      <c r="P608" s="12">
        <f>O608/G608</f>
        <v>0.73684210526315785</v>
      </c>
      <c r="Q608" s="8">
        <v>10</v>
      </c>
      <c r="R608" s="12">
        <f>Q608/G608</f>
        <v>0.52631578947368418</v>
      </c>
      <c r="S608" s="8">
        <v>4</v>
      </c>
      <c r="T608" s="8">
        <v>0</v>
      </c>
      <c r="U608" s="8">
        <v>0</v>
      </c>
      <c r="V608" s="8"/>
      <c r="W608" s="8">
        <v>3</v>
      </c>
      <c r="X608" s="8">
        <v>1</v>
      </c>
      <c r="Y608" s="17">
        <f>IF(T608&gt;0,"YES",T608)</f>
        <v>0</v>
      </c>
      <c r="Z608" s="17">
        <f>IF(U608&gt;0,"YES",U608)</f>
        <v>0</v>
      </c>
      <c r="AA608" s="17">
        <f>IF(V608&gt;0,"YES",V608)</f>
        <v>0</v>
      </c>
      <c r="AB608" s="17" t="str">
        <f>IF(W608&gt;0,"YES",W608)</f>
        <v>YES</v>
      </c>
      <c r="AC608" s="17" t="str">
        <f>IF(X608&gt;0,"YES",X608)</f>
        <v>YES</v>
      </c>
      <c r="AD608" s="8">
        <v>15</v>
      </c>
      <c r="AE608" s="12">
        <f>AD608/G608</f>
        <v>0.78947368421052633</v>
      </c>
      <c r="AF608" s="19">
        <f>IF(G608&gt;=35,1,0)</f>
        <v>0</v>
      </c>
      <c r="AG608" s="19">
        <f>IF(OR(I608&gt;=0.095,H608&gt;=10),1,0)</f>
        <v>0</v>
      </c>
      <c r="AH608" s="19">
        <f>IF(L608&gt;=0.495,1,0)</f>
        <v>1</v>
      </c>
      <c r="AI608" s="19">
        <f>IF(N608&gt;=0.395,1,0)</f>
        <v>0</v>
      </c>
      <c r="AJ608" s="19">
        <f>IF(P608&gt;=0.695,1,0)</f>
        <v>1</v>
      </c>
      <c r="AK608" s="19">
        <f>IF(R608&gt;=0.495,1,0)</f>
        <v>1</v>
      </c>
      <c r="AL608" s="19">
        <f>IF(S608&gt;=3,1,0)</f>
        <v>1</v>
      </c>
      <c r="AM608" s="8">
        <f>IF(OR(Y608="YES",Z608="YES",AA608="YES"),1,0)</f>
        <v>0</v>
      </c>
      <c r="AN608" s="8">
        <f>IF(OR(AB608="YES",AC608="YES"),1,0)</f>
        <v>1</v>
      </c>
      <c r="AO608" s="8">
        <f>IF(AE608&gt;=0.59,1,0)</f>
        <v>1</v>
      </c>
      <c r="AP608" s="8">
        <f>SUM(AF608:AO608)</f>
        <v>6</v>
      </c>
    </row>
    <row r="609" spans="1:42" x14ac:dyDescent="0.25">
      <c r="A609" s="8" t="s">
        <v>2389</v>
      </c>
      <c r="B609" s="8" t="s">
        <v>2402</v>
      </c>
      <c r="C609" s="9" t="s">
        <v>2061</v>
      </c>
      <c r="D609" s="10" t="s">
        <v>1425</v>
      </c>
      <c r="E609" s="8" t="s">
        <v>1426</v>
      </c>
      <c r="F609" s="11">
        <v>12</v>
      </c>
      <c r="G609" s="11">
        <v>10</v>
      </c>
      <c r="H609" s="11">
        <f>G609-F609</f>
        <v>-2</v>
      </c>
      <c r="I609" s="52">
        <f>H609/F609</f>
        <v>-0.16666666666666666</v>
      </c>
      <c r="J609" s="11">
        <v>6</v>
      </c>
      <c r="K609" s="11">
        <v>2</v>
      </c>
      <c r="L609" s="14">
        <f>IFERROR(K609/J609,"0%")</f>
        <v>0.33333333333333331</v>
      </c>
      <c r="M609" s="8">
        <v>9</v>
      </c>
      <c r="N609" s="12">
        <f>M609/G609</f>
        <v>0.9</v>
      </c>
      <c r="O609" s="8">
        <v>10</v>
      </c>
      <c r="P609" s="12">
        <f>O609/G609</f>
        <v>1</v>
      </c>
      <c r="Q609" s="8">
        <v>9</v>
      </c>
      <c r="R609" s="12">
        <f>Q609/G609</f>
        <v>0.9</v>
      </c>
      <c r="S609" s="8">
        <v>9</v>
      </c>
      <c r="T609" s="8">
        <v>0</v>
      </c>
      <c r="U609" s="8">
        <v>0</v>
      </c>
      <c r="V609" s="8"/>
      <c r="W609" s="8">
        <v>2</v>
      </c>
      <c r="X609" s="8">
        <v>0</v>
      </c>
      <c r="Y609" s="17">
        <f>IF(T609&gt;0,"YES",T609)</f>
        <v>0</v>
      </c>
      <c r="Z609" s="17">
        <f>IF(U609&gt;0,"YES",U609)</f>
        <v>0</v>
      </c>
      <c r="AA609" s="17">
        <f>IF(V609&gt;0,"YES",V609)</f>
        <v>0</v>
      </c>
      <c r="AB609" s="17" t="str">
        <f>IF(W609&gt;0,"YES",W609)</f>
        <v>YES</v>
      </c>
      <c r="AC609" s="17">
        <f>IF(X609&gt;0,"YES",X609)</f>
        <v>0</v>
      </c>
      <c r="AD609" s="8">
        <v>9</v>
      </c>
      <c r="AE609" s="12">
        <f>AD609/G609</f>
        <v>0.9</v>
      </c>
      <c r="AF609" s="19">
        <f>IF(G609&gt;=35,1,0)</f>
        <v>0</v>
      </c>
      <c r="AG609" s="19">
        <f>IF(OR(I609&gt;=0.095,H609&gt;=10),1,0)</f>
        <v>0</v>
      </c>
      <c r="AH609" s="19">
        <f>IF(L609&gt;=0.495,1,0)</f>
        <v>0</v>
      </c>
      <c r="AI609" s="19">
        <f>IF(N609&gt;=0.395,1,0)</f>
        <v>1</v>
      </c>
      <c r="AJ609" s="19">
        <f>IF(P609&gt;=0.695,1,0)</f>
        <v>1</v>
      </c>
      <c r="AK609" s="19">
        <f>IF(R609&gt;=0.495,1,0)</f>
        <v>1</v>
      </c>
      <c r="AL609" s="19">
        <f>IF(S609&gt;=3,1,0)</f>
        <v>1</v>
      </c>
      <c r="AM609" s="8">
        <f>IF(OR(Y609="YES",Z609="YES",AA609="YES"),1,0)</f>
        <v>0</v>
      </c>
      <c r="AN609" s="8">
        <f>IF(OR(AB609="YES",AC609="YES"),1,0)</f>
        <v>1</v>
      </c>
      <c r="AO609" s="8">
        <f>IF(AE609&gt;=0.59,1,0)</f>
        <v>1</v>
      </c>
      <c r="AP609" s="8">
        <f>SUM(AF609:AO609)</f>
        <v>6</v>
      </c>
    </row>
    <row r="610" spans="1:42" x14ac:dyDescent="0.25">
      <c r="A610" s="8" t="s">
        <v>2389</v>
      </c>
      <c r="B610" s="8" t="s">
        <v>2402</v>
      </c>
      <c r="C610" s="9" t="s">
        <v>2185</v>
      </c>
      <c r="D610" s="10" t="s">
        <v>1427</v>
      </c>
      <c r="E610" s="8" t="s">
        <v>1428</v>
      </c>
      <c r="F610" s="11">
        <v>17</v>
      </c>
      <c r="G610" s="11">
        <v>19</v>
      </c>
      <c r="H610" s="11">
        <f>G610-F610</f>
        <v>2</v>
      </c>
      <c r="I610" s="52">
        <f>H610/F610</f>
        <v>0.11764705882352941</v>
      </c>
      <c r="J610" s="11">
        <v>7</v>
      </c>
      <c r="K610" s="11">
        <v>4</v>
      </c>
      <c r="L610" s="14">
        <f>IFERROR(K610/J610,"0%")</f>
        <v>0.5714285714285714</v>
      </c>
      <c r="M610" s="8">
        <v>7</v>
      </c>
      <c r="N610" s="12">
        <f>M610/G610</f>
        <v>0.36842105263157893</v>
      </c>
      <c r="O610" s="8">
        <v>12</v>
      </c>
      <c r="P610" s="12">
        <f>O610/G610</f>
        <v>0.63157894736842102</v>
      </c>
      <c r="Q610" s="8">
        <v>14</v>
      </c>
      <c r="R610" s="12">
        <f>Q610/G610</f>
        <v>0.73684210526315785</v>
      </c>
      <c r="S610" s="8">
        <v>3</v>
      </c>
      <c r="T610" s="8">
        <v>0</v>
      </c>
      <c r="U610" s="8">
        <v>0</v>
      </c>
      <c r="V610" s="8"/>
      <c r="W610" s="8">
        <v>2</v>
      </c>
      <c r="X610" s="8">
        <v>1</v>
      </c>
      <c r="Y610" s="17">
        <f>IF(T610&gt;0,"YES",T610)</f>
        <v>0</v>
      </c>
      <c r="Z610" s="17">
        <f>IF(U610&gt;0,"YES",U610)</f>
        <v>0</v>
      </c>
      <c r="AA610" s="17">
        <f>IF(V610&gt;0,"YES",V610)</f>
        <v>0</v>
      </c>
      <c r="AB610" s="17" t="str">
        <f>IF(W610&gt;0,"YES",W610)</f>
        <v>YES</v>
      </c>
      <c r="AC610" s="17" t="str">
        <f>IF(X610&gt;0,"YES",X610)</f>
        <v>YES</v>
      </c>
      <c r="AD610" s="8">
        <v>12</v>
      </c>
      <c r="AE610" s="12">
        <f>AD610/G610</f>
        <v>0.63157894736842102</v>
      </c>
      <c r="AF610" s="19">
        <f>IF(G610&gt;=35,1,0)</f>
        <v>0</v>
      </c>
      <c r="AG610" s="19">
        <f>IF(OR(I610&gt;=0.095,H610&gt;=10),1,0)</f>
        <v>1</v>
      </c>
      <c r="AH610" s="19">
        <f>IF(L610&gt;=0.495,1,0)</f>
        <v>1</v>
      </c>
      <c r="AI610" s="19">
        <f>IF(N610&gt;=0.395,1,0)</f>
        <v>0</v>
      </c>
      <c r="AJ610" s="19">
        <f>IF(P610&gt;=0.695,1,0)</f>
        <v>0</v>
      </c>
      <c r="AK610" s="19">
        <f>IF(R610&gt;=0.495,1,0)</f>
        <v>1</v>
      </c>
      <c r="AL610" s="19">
        <f>IF(S610&gt;=3,1,0)</f>
        <v>1</v>
      </c>
      <c r="AM610" s="8">
        <f>IF(OR(Y610="YES",Z610="YES",AA610="YES"),1,0)</f>
        <v>0</v>
      </c>
      <c r="AN610" s="8">
        <f>IF(OR(AB610="YES",AC610="YES"),1,0)</f>
        <v>1</v>
      </c>
      <c r="AO610" s="8">
        <f>IF(AE610&gt;=0.59,1,0)</f>
        <v>1</v>
      </c>
      <c r="AP610" s="8">
        <f>SUM(AF610:AO610)</f>
        <v>6</v>
      </c>
    </row>
    <row r="611" spans="1:42" x14ac:dyDescent="0.25">
      <c r="A611" s="8" t="s">
        <v>2389</v>
      </c>
      <c r="B611" s="8" t="s">
        <v>2402</v>
      </c>
      <c r="C611" s="9" t="s">
        <v>2196</v>
      </c>
      <c r="D611" s="10" t="s">
        <v>1432</v>
      </c>
      <c r="E611" s="8" t="s">
        <v>1433</v>
      </c>
      <c r="F611" s="11">
        <v>27</v>
      </c>
      <c r="G611" s="11">
        <v>19</v>
      </c>
      <c r="H611" s="11">
        <f>G611-F611</f>
        <v>-8</v>
      </c>
      <c r="I611" s="52">
        <f>H611/F611</f>
        <v>-0.29629629629629628</v>
      </c>
      <c r="J611" s="11">
        <v>11</v>
      </c>
      <c r="K611" s="11">
        <v>2</v>
      </c>
      <c r="L611" s="14">
        <f>IFERROR(K611/J611,"0%")</f>
        <v>0.18181818181818182</v>
      </c>
      <c r="M611" s="8">
        <v>10</v>
      </c>
      <c r="N611" s="12">
        <f>M611/G611</f>
        <v>0.52631578947368418</v>
      </c>
      <c r="O611" s="8">
        <v>15</v>
      </c>
      <c r="P611" s="12">
        <f>O611/G611</f>
        <v>0.78947368421052633</v>
      </c>
      <c r="Q611" s="8">
        <v>10</v>
      </c>
      <c r="R611" s="12">
        <f>Q611/G611</f>
        <v>0.52631578947368418</v>
      </c>
      <c r="S611" s="8">
        <v>3</v>
      </c>
      <c r="T611" s="8">
        <v>0</v>
      </c>
      <c r="U611" s="8">
        <v>0</v>
      </c>
      <c r="V611" s="8"/>
      <c r="W611" s="8">
        <v>2</v>
      </c>
      <c r="X611" s="8">
        <v>1</v>
      </c>
      <c r="Y611" s="17">
        <f>IF(T611&gt;0,"YES",T611)</f>
        <v>0</v>
      </c>
      <c r="Z611" s="17">
        <f>IF(U611&gt;0,"YES",U611)</f>
        <v>0</v>
      </c>
      <c r="AA611" s="17">
        <f>IF(V611&gt;0,"YES",V611)</f>
        <v>0</v>
      </c>
      <c r="AB611" s="17" t="str">
        <f>IF(W611&gt;0,"YES",W611)</f>
        <v>YES</v>
      </c>
      <c r="AC611" s="17" t="str">
        <f>IF(X611&gt;0,"YES",X611)</f>
        <v>YES</v>
      </c>
      <c r="AD611" s="8">
        <v>16</v>
      </c>
      <c r="AE611" s="12">
        <f>AD611/G611</f>
        <v>0.84210526315789469</v>
      </c>
      <c r="AF611" s="19">
        <f>IF(G611&gt;=35,1,0)</f>
        <v>0</v>
      </c>
      <c r="AG611" s="19">
        <f>IF(OR(I611&gt;=0.095,H611&gt;=10),1,0)</f>
        <v>0</v>
      </c>
      <c r="AH611" s="19">
        <f>IF(L611&gt;=0.495,1,0)</f>
        <v>0</v>
      </c>
      <c r="AI611" s="19">
        <f>IF(N611&gt;=0.395,1,0)</f>
        <v>1</v>
      </c>
      <c r="AJ611" s="19">
        <f>IF(P611&gt;=0.695,1,0)</f>
        <v>1</v>
      </c>
      <c r="AK611" s="19">
        <f>IF(R611&gt;=0.495,1,0)</f>
        <v>1</v>
      </c>
      <c r="AL611" s="19">
        <f>IF(S611&gt;=3,1,0)</f>
        <v>1</v>
      </c>
      <c r="AM611" s="8">
        <f>IF(OR(Y611="YES",Z611="YES",AA611="YES"),1,0)</f>
        <v>0</v>
      </c>
      <c r="AN611" s="8">
        <f>IF(OR(AB611="YES",AC611="YES"),1,0)</f>
        <v>1</v>
      </c>
      <c r="AO611" s="8">
        <f>IF(AE611&gt;=0.59,1,0)</f>
        <v>1</v>
      </c>
      <c r="AP611" s="8">
        <f>SUM(AF611:AO611)</f>
        <v>6</v>
      </c>
    </row>
    <row r="612" spans="1:42" hidden="1" x14ac:dyDescent="0.25">
      <c r="A612" s="8" t="s">
        <v>2389</v>
      </c>
      <c r="B612" s="8" t="s">
        <v>2402</v>
      </c>
      <c r="C612" s="9" t="s">
        <v>1959</v>
      </c>
      <c r="D612" s="10" t="s">
        <v>1406</v>
      </c>
      <c r="E612" s="8" t="s">
        <v>1407</v>
      </c>
      <c r="F612" s="11">
        <v>12</v>
      </c>
      <c r="G612" s="11">
        <v>13</v>
      </c>
      <c r="H612" s="11">
        <f>G612-F612</f>
        <v>1</v>
      </c>
      <c r="I612" s="52">
        <f>H612/F612</f>
        <v>8.3333333333333329E-2</v>
      </c>
      <c r="J612" s="11">
        <v>6</v>
      </c>
      <c r="K612" s="11">
        <v>3</v>
      </c>
      <c r="L612" s="14">
        <f>IFERROR(K612/J612,"0%")</f>
        <v>0.5</v>
      </c>
      <c r="M612" s="8">
        <v>6</v>
      </c>
      <c r="N612" s="12">
        <f>M612/G612</f>
        <v>0.46153846153846156</v>
      </c>
      <c r="O612" s="8">
        <v>12</v>
      </c>
      <c r="P612" s="12">
        <f>O612/G612</f>
        <v>0.92307692307692313</v>
      </c>
      <c r="Q612" s="8">
        <v>6</v>
      </c>
      <c r="R612" s="12">
        <f>Q612/G612</f>
        <v>0.46153846153846156</v>
      </c>
      <c r="S612" s="8">
        <v>6</v>
      </c>
      <c r="T612" s="8">
        <v>0</v>
      </c>
      <c r="U612" s="8">
        <v>0</v>
      </c>
      <c r="V612" s="8"/>
      <c r="W612" s="8">
        <v>0</v>
      </c>
      <c r="X612" s="8">
        <v>0</v>
      </c>
      <c r="Y612" s="17">
        <f>IF(T612&gt;0,"YES",T612)</f>
        <v>0</v>
      </c>
      <c r="Z612" s="17">
        <f>IF(U612&gt;0,"YES",U612)</f>
        <v>0</v>
      </c>
      <c r="AA612" s="17">
        <f>IF(V612&gt;0,"YES",V612)</f>
        <v>0</v>
      </c>
      <c r="AB612" s="17">
        <f>IF(W612&gt;0,"YES",W612)</f>
        <v>0</v>
      </c>
      <c r="AC612" s="17">
        <f>IF(X612&gt;0,"YES",X612)</f>
        <v>0</v>
      </c>
      <c r="AD612" s="8">
        <v>9</v>
      </c>
      <c r="AE612" s="12">
        <f>AD612/G612</f>
        <v>0.69230769230769229</v>
      </c>
      <c r="AF612" s="19">
        <f>IF(G612&gt;=35,1,0)</f>
        <v>0</v>
      </c>
      <c r="AG612" s="19">
        <f>IF(OR(I612&gt;=0.095,H612&gt;=10),1,0)</f>
        <v>0</v>
      </c>
      <c r="AH612" s="19">
        <f>IF(L612&gt;=0.495,1,0)</f>
        <v>1</v>
      </c>
      <c r="AI612" s="19">
        <f>IF(N612&gt;=0.395,1,0)</f>
        <v>1</v>
      </c>
      <c r="AJ612" s="19">
        <f>IF(P612&gt;=0.695,1,0)</f>
        <v>1</v>
      </c>
      <c r="AK612" s="19">
        <f>IF(R612&gt;=0.495,1,0)</f>
        <v>0</v>
      </c>
      <c r="AL612" s="19">
        <f>IF(S612&gt;=3,1,0)</f>
        <v>1</v>
      </c>
      <c r="AM612" s="8">
        <f>IF(OR(Y612="YES",Z612="YES",AA612="YES"),1,0)</f>
        <v>0</v>
      </c>
      <c r="AN612" s="8">
        <f>IF(OR(AB612="YES",AC612="YES"),1,0)</f>
        <v>0</v>
      </c>
      <c r="AO612" s="8">
        <f>IF(AE612&gt;=0.59,1,0)</f>
        <v>1</v>
      </c>
      <c r="AP612" s="8">
        <f>SUM(AF612:AO612)</f>
        <v>5</v>
      </c>
    </row>
    <row r="613" spans="1:42" hidden="1" x14ac:dyDescent="0.25">
      <c r="A613" s="8" t="s">
        <v>2389</v>
      </c>
      <c r="B613" s="8" t="s">
        <v>2402</v>
      </c>
      <c r="C613" s="9" t="s">
        <v>2217</v>
      </c>
      <c r="D613" s="10" t="s">
        <v>1418</v>
      </c>
      <c r="E613" s="8" t="s">
        <v>1419</v>
      </c>
      <c r="F613" s="11">
        <v>20</v>
      </c>
      <c r="G613" s="11">
        <v>13</v>
      </c>
      <c r="H613" s="11">
        <f>G613-F613</f>
        <v>-7</v>
      </c>
      <c r="I613" s="52">
        <f>H613/F613</f>
        <v>-0.35</v>
      </c>
      <c r="J613" s="11">
        <v>8</v>
      </c>
      <c r="K613" s="11">
        <v>3</v>
      </c>
      <c r="L613" s="14">
        <f>IFERROR(K613/J613,"0%")</f>
        <v>0.375</v>
      </c>
      <c r="M613" s="8">
        <v>4</v>
      </c>
      <c r="N613" s="12">
        <f>M613/G613</f>
        <v>0.30769230769230771</v>
      </c>
      <c r="O613" s="8">
        <v>11</v>
      </c>
      <c r="P613" s="12">
        <f>O613/G613</f>
        <v>0.84615384615384615</v>
      </c>
      <c r="Q613" s="8">
        <v>7</v>
      </c>
      <c r="R613" s="12">
        <f>Q613/G613</f>
        <v>0.53846153846153844</v>
      </c>
      <c r="S613" s="8">
        <v>2</v>
      </c>
      <c r="T613" s="8">
        <v>0</v>
      </c>
      <c r="U613" s="8">
        <v>0</v>
      </c>
      <c r="V613" s="8"/>
      <c r="W613" s="8">
        <v>2</v>
      </c>
      <c r="X613" s="8">
        <v>1</v>
      </c>
      <c r="Y613" s="17">
        <f>IF(T613&gt;0,"YES",T613)</f>
        <v>0</v>
      </c>
      <c r="Z613" s="17">
        <f>IF(U613&gt;0,"YES",U613)</f>
        <v>0</v>
      </c>
      <c r="AA613" s="17">
        <f>IF(V613&gt;0,"YES",V613)</f>
        <v>0</v>
      </c>
      <c r="AB613" s="17" t="str">
        <f>IF(W613&gt;0,"YES",W613)</f>
        <v>YES</v>
      </c>
      <c r="AC613" s="17" t="str">
        <f>IF(X613&gt;0,"YES",X613)</f>
        <v>YES</v>
      </c>
      <c r="AD613" s="8">
        <v>10</v>
      </c>
      <c r="AE613" s="12">
        <f>AD613/G613</f>
        <v>0.76923076923076927</v>
      </c>
      <c r="AF613" s="19">
        <f>IF(G613&gt;=35,1,0)</f>
        <v>0</v>
      </c>
      <c r="AG613" s="19">
        <f>IF(OR(I613&gt;=0.095,H613&gt;=10),1,0)</f>
        <v>0</v>
      </c>
      <c r="AH613" s="19">
        <f>IF(L613&gt;=0.495,1,0)</f>
        <v>0</v>
      </c>
      <c r="AI613" s="19">
        <f>IF(N613&gt;=0.395,1,0)</f>
        <v>0</v>
      </c>
      <c r="AJ613" s="19">
        <f>IF(P613&gt;=0.695,1,0)</f>
        <v>1</v>
      </c>
      <c r="AK613" s="19">
        <f>IF(R613&gt;=0.495,1,0)</f>
        <v>1</v>
      </c>
      <c r="AL613" s="19">
        <f>IF(S613&gt;=3,1,0)</f>
        <v>0</v>
      </c>
      <c r="AM613" s="8">
        <f>IF(OR(Y613="YES",Z613="YES",AA613="YES"),1,0)</f>
        <v>0</v>
      </c>
      <c r="AN613" s="8">
        <f>IF(OR(AB613="YES",AC613="YES"),1,0)</f>
        <v>1</v>
      </c>
      <c r="AO613" s="8">
        <f>IF(AE613&gt;=0.59,1,0)</f>
        <v>1</v>
      </c>
      <c r="AP613" s="8">
        <f>SUM(AF613:AO613)</f>
        <v>4</v>
      </c>
    </row>
    <row r="614" spans="1:42" hidden="1" x14ac:dyDescent="0.25">
      <c r="A614" s="8" t="s">
        <v>2274</v>
      </c>
      <c r="B614" s="8" t="s">
        <v>2319</v>
      </c>
      <c r="C614" s="9" t="s">
        <v>2024</v>
      </c>
      <c r="D614" s="10" t="s">
        <v>1221</v>
      </c>
      <c r="E614" s="8" t="s">
        <v>1222</v>
      </c>
      <c r="F614" s="11">
        <v>23</v>
      </c>
      <c r="G614" s="11">
        <v>33</v>
      </c>
      <c r="H614" s="11">
        <f>G614-F614</f>
        <v>10</v>
      </c>
      <c r="I614" s="52">
        <f>H614/F614</f>
        <v>0.43478260869565216</v>
      </c>
      <c r="J614" s="11">
        <v>5</v>
      </c>
      <c r="K614" s="11">
        <v>2</v>
      </c>
      <c r="L614" s="14">
        <f>IFERROR(K614/J614,"0%")</f>
        <v>0.4</v>
      </c>
      <c r="M614" s="8">
        <v>10</v>
      </c>
      <c r="N614" s="12">
        <f>M614/G614</f>
        <v>0.30303030303030304</v>
      </c>
      <c r="O614" s="8">
        <v>13</v>
      </c>
      <c r="P614" s="12">
        <f>O614/G614</f>
        <v>0.39393939393939392</v>
      </c>
      <c r="Q614" s="8">
        <v>11</v>
      </c>
      <c r="R614" s="12">
        <f>Q614/G614</f>
        <v>0.33333333333333331</v>
      </c>
      <c r="S614" s="8">
        <v>8</v>
      </c>
      <c r="T614" s="8">
        <v>0</v>
      </c>
      <c r="U614" s="8">
        <v>1</v>
      </c>
      <c r="V614" s="8"/>
      <c r="W614" s="8">
        <v>0</v>
      </c>
      <c r="X614" s="8">
        <v>1</v>
      </c>
      <c r="Y614" s="17">
        <f>IF(T614&gt;0,"YES",T614)</f>
        <v>0</v>
      </c>
      <c r="Z614" s="17" t="str">
        <f>IF(U614&gt;0,"YES",U614)</f>
        <v>YES</v>
      </c>
      <c r="AA614" s="17">
        <f>IF(V614&gt;0,"YES",V614)</f>
        <v>0</v>
      </c>
      <c r="AB614" s="17">
        <f>IF(W614&gt;0,"YES",W614)</f>
        <v>0</v>
      </c>
      <c r="AC614" s="17" t="str">
        <f>IF(X614&gt;0,"YES",X614)</f>
        <v>YES</v>
      </c>
      <c r="AD614" s="8">
        <v>12</v>
      </c>
      <c r="AE614" s="12">
        <f>AD614/G614</f>
        <v>0.36363636363636365</v>
      </c>
      <c r="AF614" s="19">
        <f>IF(G614&gt;=35,1,0)</f>
        <v>0</v>
      </c>
      <c r="AG614" s="19">
        <f>IF(OR(I614&gt;=0.095,H614&gt;=10),1,0)</f>
        <v>1</v>
      </c>
      <c r="AH614" s="19">
        <f>IF(L614&gt;=0.495,1,0)</f>
        <v>0</v>
      </c>
      <c r="AI614" s="19">
        <f>IF(N614&gt;=0.395,1,0)</f>
        <v>0</v>
      </c>
      <c r="AJ614" s="19">
        <f>IF(P614&gt;=0.695,1,0)</f>
        <v>0</v>
      </c>
      <c r="AK614" s="19">
        <f>IF(R614&gt;=0.495,1,0)</f>
        <v>0</v>
      </c>
      <c r="AL614" s="19">
        <f>IF(S614&gt;=3,1,0)</f>
        <v>1</v>
      </c>
      <c r="AM614" s="8">
        <f>IF(OR(Y614="YES",Z614="YES",AA614="YES"),1,0)</f>
        <v>1</v>
      </c>
      <c r="AN614" s="8">
        <f>IF(OR(AB614="YES",AC614="YES"),1,0)</f>
        <v>1</v>
      </c>
      <c r="AO614" s="8">
        <f>IF(AE614&gt;=0.59,1,0)</f>
        <v>0</v>
      </c>
      <c r="AP614" s="8">
        <f>SUM(AF614:AO614)</f>
        <v>4</v>
      </c>
    </row>
    <row r="615" spans="1:42" hidden="1" x14ac:dyDescent="0.25">
      <c r="A615" s="8" t="s">
        <v>2274</v>
      </c>
      <c r="B615" s="8" t="s">
        <v>2319</v>
      </c>
      <c r="C615" s="9" t="s">
        <v>2171</v>
      </c>
      <c r="D615" s="10" t="s">
        <v>1225</v>
      </c>
      <c r="E615" s="8" t="s">
        <v>1226</v>
      </c>
      <c r="F615" s="11">
        <v>39</v>
      </c>
      <c r="G615" s="11">
        <v>30</v>
      </c>
      <c r="H615" s="11">
        <f>G615-F615</f>
        <v>-9</v>
      </c>
      <c r="I615" s="52">
        <f>H615/F615</f>
        <v>-0.23076923076923078</v>
      </c>
      <c r="J615" s="11">
        <v>9</v>
      </c>
      <c r="K615" s="11">
        <v>4</v>
      </c>
      <c r="L615" s="14">
        <f>IFERROR(K615/J615,"0%")</f>
        <v>0.44444444444444442</v>
      </c>
      <c r="M615" s="8">
        <v>12</v>
      </c>
      <c r="N615" s="12">
        <f>M615/G615</f>
        <v>0.4</v>
      </c>
      <c r="O615" s="8">
        <v>20</v>
      </c>
      <c r="P615" s="12">
        <f>O615/G615</f>
        <v>0.66666666666666663</v>
      </c>
      <c r="Q615" s="8">
        <v>12</v>
      </c>
      <c r="R615" s="12">
        <f>Q615/G615</f>
        <v>0.4</v>
      </c>
      <c r="S615" s="8">
        <v>7</v>
      </c>
      <c r="T615" s="8">
        <v>0</v>
      </c>
      <c r="U615" s="8">
        <v>1</v>
      </c>
      <c r="V615" s="8"/>
      <c r="W615" s="8">
        <v>0</v>
      </c>
      <c r="X615" s="8">
        <v>0</v>
      </c>
      <c r="Y615" s="17">
        <f>IF(T615&gt;0,"YES",T615)</f>
        <v>0</v>
      </c>
      <c r="Z615" s="17" t="str">
        <f>IF(U615&gt;0,"YES",U615)</f>
        <v>YES</v>
      </c>
      <c r="AA615" s="17">
        <f>IF(V615&gt;0,"YES",V615)</f>
        <v>0</v>
      </c>
      <c r="AB615" s="17">
        <f>IF(W615&gt;0,"YES",W615)</f>
        <v>0</v>
      </c>
      <c r="AC615" s="17">
        <f>IF(X615&gt;0,"YES",X615)</f>
        <v>0</v>
      </c>
      <c r="AD615" s="8">
        <v>10</v>
      </c>
      <c r="AE615" s="12">
        <f>AD615/G615</f>
        <v>0.33333333333333331</v>
      </c>
      <c r="AF615" s="19">
        <f>IF(G615&gt;=35,1,0)</f>
        <v>0</v>
      </c>
      <c r="AG615" s="19">
        <f>IF(OR(I615&gt;=0.095,H615&gt;=10),1,0)</f>
        <v>0</v>
      </c>
      <c r="AH615" s="19">
        <f>IF(L615&gt;=0.495,1,0)</f>
        <v>0</v>
      </c>
      <c r="AI615" s="19">
        <f>IF(N615&gt;=0.395,1,0)</f>
        <v>1</v>
      </c>
      <c r="AJ615" s="19">
        <f>IF(P615&gt;=0.695,1,0)</f>
        <v>0</v>
      </c>
      <c r="AK615" s="19">
        <f>IF(R615&gt;=0.495,1,0)</f>
        <v>0</v>
      </c>
      <c r="AL615" s="19">
        <f>IF(S615&gt;=3,1,0)</f>
        <v>1</v>
      </c>
      <c r="AM615" s="8">
        <f>IF(OR(Y615="YES",Z615="YES",AA615="YES"),1,0)</f>
        <v>1</v>
      </c>
      <c r="AN615" s="8">
        <f>IF(OR(AB615="YES",AC615="YES"),1,0)</f>
        <v>0</v>
      </c>
      <c r="AO615" s="8">
        <f>IF(AE615&gt;=0.59,1,0)</f>
        <v>0</v>
      </c>
      <c r="AP615" s="8">
        <f>SUM(AF615:AO615)</f>
        <v>3</v>
      </c>
    </row>
    <row r="616" spans="1:42" hidden="1" x14ac:dyDescent="0.25">
      <c r="A616" s="8" t="s">
        <v>2274</v>
      </c>
      <c r="B616" s="8" t="s">
        <v>2319</v>
      </c>
      <c r="C616" s="9" t="s">
        <v>1960</v>
      </c>
      <c r="D616" s="10" t="s">
        <v>1223</v>
      </c>
      <c r="E616" s="8" t="s">
        <v>1224</v>
      </c>
      <c r="F616" s="11">
        <v>30</v>
      </c>
      <c r="G616" s="11">
        <v>27</v>
      </c>
      <c r="H616" s="11">
        <f>G616-F616</f>
        <v>-3</v>
      </c>
      <c r="I616" s="52">
        <f>H616/F616</f>
        <v>-0.1</v>
      </c>
      <c r="J616" s="11">
        <v>14</v>
      </c>
      <c r="K616" s="11">
        <v>7</v>
      </c>
      <c r="L616" s="14">
        <f>IFERROR(K616/J616,"0%")</f>
        <v>0.5</v>
      </c>
      <c r="M616" s="8">
        <v>6</v>
      </c>
      <c r="N616" s="12">
        <f>M616/G616</f>
        <v>0.22222222222222221</v>
      </c>
      <c r="O616" s="8">
        <v>14</v>
      </c>
      <c r="P616" s="12">
        <f>O616/G616</f>
        <v>0.51851851851851849</v>
      </c>
      <c r="Q616" s="8">
        <v>6</v>
      </c>
      <c r="R616" s="12">
        <f>Q616/G616</f>
        <v>0.22222222222222221</v>
      </c>
      <c r="S616" s="8">
        <v>4</v>
      </c>
      <c r="T616" s="8">
        <v>0</v>
      </c>
      <c r="U616" s="8">
        <v>0</v>
      </c>
      <c r="V616" s="8"/>
      <c r="W616" s="8">
        <v>0</v>
      </c>
      <c r="X616" s="8">
        <v>0</v>
      </c>
      <c r="Y616" s="17">
        <f>IF(T616&gt;0,"YES",T616)</f>
        <v>0</v>
      </c>
      <c r="Z616" s="17">
        <f>IF(U616&gt;0,"YES",U616)</f>
        <v>0</v>
      </c>
      <c r="AA616" s="17">
        <f>IF(V616&gt;0,"YES",V616)</f>
        <v>0</v>
      </c>
      <c r="AB616" s="17">
        <f>IF(W616&gt;0,"YES",W616)</f>
        <v>0</v>
      </c>
      <c r="AC616" s="17">
        <f>IF(X616&gt;0,"YES",X616)</f>
        <v>0</v>
      </c>
      <c r="AD616" s="8">
        <v>6</v>
      </c>
      <c r="AE616" s="12">
        <f>AD616/G616</f>
        <v>0.22222222222222221</v>
      </c>
      <c r="AF616" s="19">
        <f>IF(G616&gt;=35,1,0)</f>
        <v>0</v>
      </c>
      <c r="AG616" s="19">
        <f>IF(OR(I616&gt;=0.095,H616&gt;=10),1,0)</f>
        <v>0</v>
      </c>
      <c r="AH616" s="19">
        <f>IF(L616&gt;=0.495,1,0)</f>
        <v>1</v>
      </c>
      <c r="AI616" s="19">
        <f>IF(N616&gt;=0.395,1,0)</f>
        <v>0</v>
      </c>
      <c r="AJ616" s="19">
        <f>IF(P616&gt;=0.695,1,0)</f>
        <v>0</v>
      </c>
      <c r="AK616" s="19">
        <f>IF(R616&gt;=0.495,1,0)</f>
        <v>0</v>
      </c>
      <c r="AL616" s="19">
        <f>IF(S616&gt;=3,1,0)</f>
        <v>1</v>
      </c>
      <c r="AM616" s="8">
        <f>IF(OR(Y616="YES",Z616="YES",AA616="YES"),1,0)</f>
        <v>0</v>
      </c>
      <c r="AN616" s="8">
        <f>IF(OR(AB616="YES",AC616="YES"),1,0)</f>
        <v>0</v>
      </c>
      <c r="AO616" s="8">
        <f>IF(AE616&gt;=0.59,1,0)</f>
        <v>0</v>
      </c>
      <c r="AP616" s="8">
        <f>SUM(AF616:AO616)</f>
        <v>2</v>
      </c>
    </row>
    <row r="617" spans="1:42" x14ac:dyDescent="0.25">
      <c r="A617" s="8" t="s">
        <v>2274</v>
      </c>
      <c r="B617" s="8" t="s">
        <v>2319</v>
      </c>
      <c r="C617" s="9" t="s">
        <v>1962</v>
      </c>
      <c r="D617" s="10" t="s">
        <v>1229</v>
      </c>
      <c r="E617" s="8" t="s">
        <v>1230</v>
      </c>
      <c r="F617" s="11">
        <v>40</v>
      </c>
      <c r="G617" s="11">
        <v>40</v>
      </c>
      <c r="H617" s="11">
        <f>G617-F617</f>
        <v>0</v>
      </c>
      <c r="I617" s="52">
        <f>H617/F617</f>
        <v>0</v>
      </c>
      <c r="J617" s="11">
        <v>16</v>
      </c>
      <c r="K617" s="11">
        <v>6</v>
      </c>
      <c r="L617" s="14">
        <f>IFERROR(K617/J617,"0%")</f>
        <v>0.375</v>
      </c>
      <c r="M617" s="8">
        <v>16</v>
      </c>
      <c r="N617" s="12">
        <f>M617/G617</f>
        <v>0.4</v>
      </c>
      <c r="O617" s="8">
        <v>30</v>
      </c>
      <c r="P617" s="12">
        <f>O617/G617</f>
        <v>0.75</v>
      </c>
      <c r="Q617" s="8">
        <v>19</v>
      </c>
      <c r="R617" s="12">
        <f>Q617/G617</f>
        <v>0.47499999999999998</v>
      </c>
      <c r="S617" s="8">
        <v>6</v>
      </c>
      <c r="T617" s="8">
        <v>0</v>
      </c>
      <c r="U617" s="8">
        <v>1</v>
      </c>
      <c r="V617" s="8"/>
      <c r="W617" s="8">
        <v>0</v>
      </c>
      <c r="X617" s="8">
        <v>1</v>
      </c>
      <c r="Y617" s="17">
        <f>IF(T617&gt;0,"YES",T617)</f>
        <v>0</v>
      </c>
      <c r="Z617" s="17" t="str">
        <f>IF(U617&gt;0,"YES",U617)</f>
        <v>YES</v>
      </c>
      <c r="AA617" s="17">
        <f>IF(V617&gt;0,"YES",V617)</f>
        <v>0</v>
      </c>
      <c r="AB617" s="17">
        <f>IF(W617&gt;0,"YES",W617)</f>
        <v>0</v>
      </c>
      <c r="AC617" s="17" t="str">
        <f>IF(X617&gt;0,"YES",X617)</f>
        <v>YES</v>
      </c>
      <c r="AD617" s="8">
        <v>24</v>
      </c>
      <c r="AE617" s="12">
        <f>AD617/G617</f>
        <v>0.6</v>
      </c>
      <c r="AF617" s="19">
        <f>IF(G617&gt;=35,1,0)</f>
        <v>1</v>
      </c>
      <c r="AG617" s="19">
        <f>IF(OR(I617&gt;=0.095,H617&gt;=10),1,0)</f>
        <v>0</v>
      </c>
      <c r="AH617" s="19">
        <f>IF(L617&gt;=0.495,1,0)</f>
        <v>0</v>
      </c>
      <c r="AI617" s="19">
        <f>IF(N617&gt;=0.395,1,0)</f>
        <v>1</v>
      </c>
      <c r="AJ617" s="19">
        <f>IF(P617&gt;=0.695,1,0)</f>
        <v>1</v>
      </c>
      <c r="AK617" s="19">
        <f>IF(R617&gt;=0.495,1,0)</f>
        <v>0</v>
      </c>
      <c r="AL617" s="19">
        <f>IF(S617&gt;=3,1,0)</f>
        <v>1</v>
      </c>
      <c r="AM617" s="8">
        <f>IF(OR(Y617="YES",Z617="YES",AA617="YES"),1,0)</f>
        <v>1</v>
      </c>
      <c r="AN617" s="8">
        <f>IF(OR(AB617="YES",AC617="YES"),1,0)</f>
        <v>1</v>
      </c>
      <c r="AO617" s="8">
        <f>IF(AE617&gt;=0.59,1,0)</f>
        <v>1</v>
      </c>
      <c r="AP617" s="8">
        <f>SUM(AF617:AO617)</f>
        <v>7</v>
      </c>
    </row>
    <row r="618" spans="1:42" x14ac:dyDescent="0.25">
      <c r="A618" s="8" t="s">
        <v>2274</v>
      </c>
      <c r="B618" s="8" t="s">
        <v>2319</v>
      </c>
      <c r="C618" s="9" t="s">
        <v>2083</v>
      </c>
      <c r="D618" s="10" t="s">
        <v>1233</v>
      </c>
      <c r="E618" s="8" t="s">
        <v>1234</v>
      </c>
      <c r="F618" s="11">
        <v>16</v>
      </c>
      <c r="G618" s="11">
        <v>19</v>
      </c>
      <c r="H618" s="11">
        <f>G618-F618</f>
        <v>3</v>
      </c>
      <c r="I618" s="52">
        <f>H618/F618</f>
        <v>0.1875</v>
      </c>
      <c r="J618" s="11">
        <v>10</v>
      </c>
      <c r="K618" s="11">
        <v>6</v>
      </c>
      <c r="L618" s="14">
        <f>IFERROR(K618/J618,"0%")</f>
        <v>0.6</v>
      </c>
      <c r="M618" s="8">
        <v>6</v>
      </c>
      <c r="N618" s="12">
        <f>M618/G618</f>
        <v>0.31578947368421051</v>
      </c>
      <c r="O618" s="8">
        <v>15</v>
      </c>
      <c r="P618" s="12">
        <f>O618/G618</f>
        <v>0.78947368421052633</v>
      </c>
      <c r="Q618" s="8">
        <v>1</v>
      </c>
      <c r="R618" s="12">
        <f>Q618/G618</f>
        <v>5.2631578947368418E-2</v>
      </c>
      <c r="S618" s="8">
        <v>12</v>
      </c>
      <c r="T618" s="8">
        <v>0</v>
      </c>
      <c r="U618" s="8">
        <v>0</v>
      </c>
      <c r="V618" s="8"/>
      <c r="W618" s="8">
        <v>1</v>
      </c>
      <c r="X618" s="8">
        <v>0</v>
      </c>
      <c r="Y618" s="17">
        <f>IF(T618&gt;0,"YES",T618)</f>
        <v>0</v>
      </c>
      <c r="Z618" s="17">
        <f>IF(U618&gt;0,"YES",U618)</f>
        <v>0</v>
      </c>
      <c r="AA618" s="17">
        <f>IF(V618&gt;0,"YES",V618)</f>
        <v>0</v>
      </c>
      <c r="AB618" s="17" t="str">
        <f>IF(W618&gt;0,"YES",W618)</f>
        <v>YES</v>
      </c>
      <c r="AC618" s="17">
        <f>IF(X618&gt;0,"YES",X618)</f>
        <v>0</v>
      </c>
      <c r="AD618" s="8">
        <v>15</v>
      </c>
      <c r="AE618" s="12">
        <f>AD618/G618</f>
        <v>0.78947368421052633</v>
      </c>
      <c r="AF618" s="19">
        <f>IF(G618&gt;=35,1,0)</f>
        <v>0</v>
      </c>
      <c r="AG618" s="19">
        <f>IF(OR(I618&gt;=0.095,H618&gt;=10),1,0)</f>
        <v>1</v>
      </c>
      <c r="AH618" s="19">
        <f>IF(L618&gt;=0.495,1,0)</f>
        <v>1</v>
      </c>
      <c r="AI618" s="19">
        <f>IF(N618&gt;=0.395,1,0)</f>
        <v>0</v>
      </c>
      <c r="AJ618" s="19">
        <f>IF(P618&gt;=0.695,1,0)</f>
        <v>1</v>
      </c>
      <c r="AK618" s="19">
        <f>IF(R618&gt;=0.495,1,0)</f>
        <v>0</v>
      </c>
      <c r="AL618" s="19">
        <f>IF(S618&gt;=3,1,0)</f>
        <v>1</v>
      </c>
      <c r="AM618" s="8">
        <f>IF(OR(Y618="YES",Z618="YES",AA618="YES"),1,0)</f>
        <v>0</v>
      </c>
      <c r="AN618" s="8">
        <f>IF(OR(AB618="YES",AC618="YES"),1,0)</f>
        <v>1</v>
      </c>
      <c r="AO618" s="8">
        <f>IF(AE618&gt;=0.59,1,0)</f>
        <v>1</v>
      </c>
      <c r="AP618" s="8">
        <f>SUM(AF618:AO618)</f>
        <v>6</v>
      </c>
    </row>
    <row r="619" spans="1:42" x14ac:dyDescent="0.25">
      <c r="A619" s="8" t="s">
        <v>2274</v>
      </c>
      <c r="B619" s="8" t="s">
        <v>2319</v>
      </c>
      <c r="C619" s="9" t="s">
        <v>2112</v>
      </c>
      <c r="D619" s="10" t="s">
        <v>1235</v>
      </c>
      <c r="E619" s="8" t="s">
        <v>1236</v>
      </c>
      <c r="F619" s="11">
        <v>37</v>
      </c>
      <c r="G619" s="11">
        <v>36</v>
      </c>
      <c r="H619" s="11">
        <f>G619-F619</f>
        <v>-1</v>
      </c>
      <c r="I619" s="54">
        <f>H619/F619</f>
        <v>-2.7027027027027029E-2</v>
      </c>
      <c r="J619" s="11">
        <v>16</v>
      </c>
      <c r="K619" s="11">
        <v>9</v>
      </c>
      <c r="L619" s="14">
        <f>IFERROR(K619/J619,"0%")</f>
        <v>0.5625</v>
      </c>
      <c r="M619" s="8">
        <v>18</v>
      </c>
      <c r="N619" s="12">
        <f>M619/G619</f>
        <v>0.5</v>
      </c>
      <c r="O619" s="8">
        <v>32</v>
      </c>
      <c r="P619" s="12">
        <f>O619/G619</f>
        <v>0.88888888888888884</v>
      </c>
      <c r="Q619" s="8">
        <v>19</v>
      </c>
      <c r="R619" s="12">
        <f>Q619/G619</f>
        <v>0.52777777777777779</v>
      </c>
      <c r="S619" s="8">
        <v>9</v>
      </c>
      <c r="T619" s="8">
        <v>1</v>
      </c>
      <c r="U619" s="8">
        <v>1</v>
      </c>
      <c r="V619" s="8">
        <v>1</v>
      </c>
      <c r="W619" s="8">
        <v>1</v>
      </c>
      <c r="X619" s="8">
        <v>1</v>
      </c>
      <c r="Y619" s="17" t="str">
        <f>IF(T619&gt;0,"YES",T619)</f>
        <v>YES</v>
      </c>
      <c r="Z619" s="17" t="str">
        <f>IF(U619&gt;0,"YES",U619)</f>
        <v>YES</v>
      </c>
      <c r="AA619" s="17" t="str">
        <f>IF(V619&gt;0,"YES",V619)</f>
        <v>YES</v>
      </c>
      <c r="AB619" s="17" t="str">
        <f>IF(W619&gt;0,"YES",W619)</f>
        <v>YES</v>
      </c>
      <c r="AC619" s="17" t="str">
        <f>IF(X619&gt;0,"YES",X619)</f>
        <v>YES</v>
      </c>
      <c r="AD619" s="8">
        <v>26</v>
      </c>
      <c r="AE619" s="12">
        <f>AD619/G619</f>
        <v>0.72222222222222221</v>
      </c>
      <c r="AF619" s="19">
        <f>IF(G619&gt;=35,1,0)</f>
        <v>1</v>
      </c>
      <c r="AG619" s="19">
        <f>IF(OR(I619&gt;=0.095,H619&gt;=10),1,0)</f>
        <v>0</v>
      </c>
      <c r="AH619" s="19">
        <f>IF(L619&gt;=0.495,1,0)</f>
        <v>1</v>
      </c>
      <c r="AI619" s="19">
        <f>IF(N619&gt;=0.395,1,0)</f>
        <v>1</v>
      </c>
      <c r="AJ619" s="19">
        <f>IF(P619&gt;=0.695,1,0)</f>
        <v>1</v>
      </c>
      <c r="AK619" s="19">
        <f>IF(R619&gt;=0.495,1,0)</f>
        <v>1</v>
      </c>
      <c r="AL619" s="19">
        <f>IF(S619&gt;=3,1,0)</f>
        <v>1</v>
      </c>
      <c r="AM619" s="8">
        <f>IF(OR(Y619="YES",Z619="YES",AA619="YES"),1,0)</f>
        <v>1</v>
      </c>
      <c r="AN619" s="8">
        <f>IF(OR(AB619="YES",AC619="YES"),1,0)</f>
        <v>1</v>
      </c>
      <c r="AO619" s="8">
        <f>IF(AE619&gt;=0.59,1,0)</f>
        <v>1</v>
      </c>
      <c r="AP619" s="8">
        <f>SUM(AF619:AO619)</f>
        <v>9</v>
      </c>
    </row>
    <row r="620" spans="1:42" x14ac:dyDescent="0.25">
      <c r="A620" s="8" t="s">
        <v>2274</v>
      </c>
      <c r="B620" s="8" t="s">
        <v>2319</v>
      </c>
      <c r="C620" s="9" t="s">
        <v>2017</v>
      </c>
      <c r="D620" s="10" t="s">
        <v>1237</v>
      </c>
      <c r="E620" s="8" t="s">
        <v>396</v>
      </c>
      <c r="F620" s="11">
        <v>41</v>
      </c>
      <c r="G620" s="11">
        <v>48</v>
      </c>
      <c r="H620" s="11">
        <f>G620-F620</f>
        <v>7</v>
      </c>
      <c r="I620" s="52">
        <f>H620/F620</f>
        <v>0.17073170731707318</v>
      </c>
      <c r="J620" s="11">
        <v>20</v>
      </c>
      <c r="K620" s="11">
        <v>10</v>
      </c>
      <c r="L620" s="14">
        <f>IFERROR(K620/J620,"0%")</f>
        <v>0.5</v>
      </c>
      <c r="M620" s="8">
        <v>25</v>
      </c>
      <c r="N620" s="12">
        <f>M620/G620</f>
        <v>0.52083333333333337</v>
      </c>
      <c r="O620" s="8">
        <v>35</v>
      </c>
      <c r="P620" s="12">
        <f>O620/G620</f>
        <v>0.72916666666666663</v>
      </c>
      <c r="Q620" s="8">
        <v>21</v>
      </c>
      <c r="R620" s="12">
        <f>Q620/G620</f>
        <v>0.4375</v>
      </c>
      <c r="S620" s="8">
        <v>9</v>
      </c>
      <c r="T620" s="8">
        <v>0</v>
      </c>
      <c r="U620" s="8">
        <v>0</v>
      </c>
      <c r="V620" s="8"/>
      <c r="W620" s="8">
        <v>0</v>
      </c>
      <c r="X620" s="8">
        <v>0</v>
      </c>
      <c r="Y620" s="17">
        <f>IF(T620&gt;0,"YES",T620)</f>
        <v>0</v>
      </c>
      <c r="Z620" s="17">
        <f>IF(U620&gt;0,"YES",U620)</f>
        <v>0</v>
      </c>
      <c r="AA620" s="17">
        <f>IF(V620&gt;0,"YES",V620)</f>
        <v>0</v>
      </c>
      <c r="AB620" s="17">
        <f>IF(W620&gt;0,"YES",W620)</f>
        <v>0</v>
      </c>
      <c r="AC620" s="17">
        <f>IF(X620&gt;0,"YES",X620)</f>
        <v>0</v>
      </c>
      <c r="AD620" s="8">
        <v>18</v>
      </c>
      <c r="AE620" s="12">
        <f>AD620/G620</f>
        <v>0.375</v>
      </c>
      <c r="AF620" s="19">
        <f>IF(G620&gt;=35,1,0)</f>
        <v>1</v>
      </c>
      <c r="AG620" s="19">
        <f>IF(OR(I620&gt;=0.095,H620&gt;=10),1,0)</f>
        <v>1</v>
      </c>
      <c r="AH620" s="19">
        <f>IF(L620&gt;=0.495,1,0)</f>
        <v>1</v>
      </c>
      <c r="AI620" s="19">
        <f>IF(N620&gt;=0.395,1,0)</f>
        <v>1</v>
      </c>
      <c r="AJ620" s="19">
        <f>IF(P620&gt;=0.695,1,0)</f>
        <v>1</v>
      </c>
      <c r="AK620" s="19">
        <f>IF(R620&gt;=0.495,1,0)</f>
        <v>0</v>
      </c>
      <c r="AL620" s="19">
        <f>IF(S620&gt;=3,1,0)</f>
        <v>1</v>
      </c>
      <c r="AM620" s="8">
        <f>IF(OR(Y620="YES",Z620="YES",AA620="YES"),1,0)</f>
        <v>0</v>
      </c>
      <c r="AN620" s="8">
        <f>IF(OR(AB620="YES",AC620="YES"),1,0)</f>
        <v>0</v>
      </c>
      <c r="AO620" s="8">
        <f>IF(AE620&gt;=0.59,1,0)</f>
        <v>0</v>
      </c>
      <c r="AP620" s="8">
        <f>SUM(AF620:AO620)</f>
        <v>6</v>
      </c>
    </row>
    <row r="621" spans="1:42" hidden="1" x14ac:dyDescent="0.25">
      <c r="A621" s="8" t="s">
        <v>2274</v>
      </c>
      <c r="B621" s="8" t="s">
        <v>2319</v>
      </c>
      <c r="C621" s="9" t="s">
        <v>2143</v>
      </c>
      <c r="D621" s="10" t="s">
        <v>1238</v>
      </c>
      <c r="E621" s="8" t="s">
        <v>1239</v>
      </c>
      <c r="F621" s="11">
        <v>13</v>
      </c>
      <c r="G621" s="11">
        <v>23</v>
      </c>
      <c r="H621" s="11">
        <f>G621-F621</f>
        <v>10</v>
      </c>
      <c r="I621" s="52">
        <f>H621/F621</f>
        <v>0.76923076923076927</v>
      </c>
      <c r="J621" s="11">
        <v>8</v>
      </c>
      <c r="K621" s="11">
        <v>2</v>
      </c>
      <c r="L621" s="14">
        <f>IFERROR(K621/J621,"0%")</f>
        <v>0.25</v>
      </c>
      <c r="M621" s="8">
        <v>4</v>
      </c>
      <c r="N621" s="12">
        <f>M621/G621</f>
        <v>0.17391304347826086</v>
      </c>
      <c r="O621" s="8">
        <v>14</v>
      </c>
      <c r="P621" s="12">
        <f>O621/G621</f>
        <v>0.60869565217391308</v>
      </c>
      <c r="Q621" s="8">
        <v>3</v>
      </c>
      <c r="R621" s="12">
        <f>Q621/G621</f>
        <v>0.13043478260869565</v>
      </c>
      <c r="S621" s="8">
        <v>7</v>
      </c>
      <c r="T621" s="8">
        <v>0</v>
      </c>
      <c r="U621" s="8">
        <v>0</v>
      </c>
      <c r="V621" s="8"/>
      <c r="W621" s="8">
        <v>0</v>
      </c>
      <c r="X621" s="8">
        <v>0</v>
      </c>
      <c r="Y621" s="17">
        <f>IF(T621&gt;0,"YES",T621)</f>
        <v>0</v>
      </c>
      <c r="Z621" s="17">
        <f>IF(U621&gt;0,"YES",U621)</f>
        <v>0</v>
      </c>
      <c r="AA621" s="17">
        <f>IF(V621&gt;0,"YES",V621)</f>
        <v>0</v>
      </c>
      <c r="AB621" s="17">
        <f>IF(W621&gt;0,"YES",W621)</f>
        <v>0</v>
      </c>
      <c r="AC621" s="17">
        <f>IF(X621&gt;0,"YES",X621)</f>
        <v>0</v>
      </c>
      <c r="AD621" s="8">
        <v>8</v>
      </c>
      <c r="AE621" s="12">
        <f>AD621/G621</f>
        <v>0.34782608695652173</v>
      </c>
      <c r="AF621" s="19">
        <f>IF(G621&gt;=35,1,0)</f>
        <v>0</v>
      </c>
      <c r="AG621" s="19">
        <f>IF(OR(I621&gt;=0.095,H621&gt;=10),1,0)</f>
        <v>1</v>
      </c>
      <c r="AH621" s="19">
        <f>IF(L621&gt;=0.495,1,0)</f>
        <v>0</v>
      </c>
      <c r="AI621" s="19">
        <f>IF(N621&gt;=0.395,1,0)</f>
        <v>0</v>
      </c>
      <c r="AJ621" s="19">
        <f>IF(P621&gt;=0.695,1,0)</f>
        <v>0</v>
      </c>
      <c r="AK621" s="19">
        <f>IF(R621&gt;=0.495,1,0)</f>
        <v>0</v>
      </c>
      <c r="AL621" s="19">
        <f>IF(S621&gt;=3,1,0)</f>
        <v>1</v>
      </c>
      <c r="AM621" s="8">
        <f>IF(OR(Y621="YES",Z621="YES",AA621="YES"),1,0)</f>
        <v>0</v>
      </c>
      <c r="AN621" s="8">
        <f>IF(OR(AB621="YES",AC621="YES"),1,0)</f>
        <v>0</v>
      </c>
      <c r="AO621" s="8">
        <f>IF(AE621&gt;=0.59,1,0)</f>
        <v>0</v>
      </c>
      <c r="AP621" s="8">
        <f>SUM(AF621:AO621)</f>
        <v>2</v>
      </c>
    </row>
    <row r="622" spans="1:42" hidden="1" x14ac:dyDescent="0.25">
      <c r="A622" s="8" t="s">
        <v>2274</v>
      </c>
      <c r="B622" s="8" t="s">
        <v>2319</v>
      </c>
      <c r="C622" s="9" t="s">
        <v>2014</v>
      </c>
      <c r="D622" s="10" t="s">
        <v>1231</v>
      </c>
      <c r="E622" s="8" t="s">
        <v>1232</v>
      </c>
      <c r="F622" s="11">
        <v>25</v>
      </c>
      <c r="G622" s="11">
        <v>22</v>
      </c>
      <c r="H622" s="11">
        <f>G622-F622</f>
        <v>-3</v>
      </c>
      <c r="I622" s="52">
        <f>H622/F622</f>
        <v>-0.12</v>
      </c>
      <c r="J622" s="11">
        <v>12</v>
      </c>
      <c r="K622" s="11">
        <v>5</v>
      </c>
      <c r="L622" s="14">
        <f>IFERROR(K622/J622,"0%")</f>
        <v>0.41666666666666669</v>
      </c>
      <c r="M622" s="8">
        <v>7</v>
      </c>
      <c r="N622" s="12">
        <f>M622/G622</f>
        <v>0.31818181818181818</v>
      </c>
      <c r="O622" s="8">
        <v>21</v>
      </c>
      <c r="P622" s="12">
        <f>O622/G622</f>
        <v>0.95454545454545459</v>
      </c>
      <c r="Q622" s="8">
        <v>11</v>
      </c>
      <c r="R622" s="12">
        <f>Q622/G622</f>
        <v>0.5</v>
      </c>
      <c r="S622" s="8">
        <v>3</v>
      </c>
      <c r="T622" s="8">
        <v>0</v>
      </c>
      <c r="U622" s="8">
        <v>0</v>
      </c>
      <c r="V622" s="8"/>
      <c r="W622" s="8">
        <v>3</v>
      </c>
      <c r="X622" s="8">
        <v>0</v>
      </c>
      <c r="Y622" s="17">
        <f>IF(T622&gt;0,"YES",T622)</f>
        <v>0</v>
      </c>
      <c r="Z622" s="17">
        <f>IF(U622&gt;0,"YES",U622)</f>
        <v>0</v>
      </c>
      <c r="AA622" s="17">
        <f>IF(V622&gt;0,"YES",V622)</f>
        <v>0</v>
      </c>
      <c r="AB622" s="17" t="str">
        <f>IF(W622&gt;0,"YES",W622)</f>
        <v>YES</v>
      </c>
      <c r="AC622" s="17">
        <f>IF(X622&gt;0,"YES",X622)</f>
        <v>0</v>
      </c>
      <c r="AD622" s="8">
        <v>12</v>
      </c>
      <c r="AE622" s="12">
        <f>AD622/G622</f>
        <v>0.54545454545454541</v>
      </c>
      <c r="AF622" s="19">
        <f>IF(G622&gt;=35,1,0)</f>
        <v>0</v>
      </c>
      <c r="AG622" s="19">
        <f>IF(OR(I622&gt;=0.095,H622&gt;=10),1,0)</f>
        <v>0</v>
      </c>
      <c r="AH622" s="19">
        <f>IF(L622&gt;=0.495,1,0)</f>
        <v>0</v>
      </c>
      <c r="AI622" s="19">
        <f>IF(N622&gt;=0.395,1,0)</f>
        <v>0</v>
      </c>
      <c r="AJ622" s="19">
        <f>IF(P622&gt;=0.695,1,0)</f>
        <v>1</v>
      </c>
      <c r="AK622" s="19">
        <f>IF(R622&gt;=0.495,1,0)</f>
        <v>1</v>
      </c>
      <c r="AL622" s="19">
        <f>IF(S622&gt;=3,1,0)</f>
        <v>1</v>
      </c>
      <c r="AM622" s="8">
        <f>IF(OR(Y622="YES",Z622="YES",AA622="YES"),1,0)</f>
        <v>0</v>
      </c>
      <c r="AN622" s="8">
        <f>IF(OR(AB622="YES",AC622="YES"),1,0)</f>
        <v>1</v>
      </c>
      <c r="AO622" s="8">
        <f>IF(AE622&gt;=0.59,1,0)</f>
        <v>0</v>
      </c>
      <c r="AP622" s="8">
        <f>SUM(AF622:AO622)</f>
        <v>4</v>
      </c>
    </row>
    <row r="623" spans="1:42" hidden="1" x14ac:dyDescent="0.25">
      <c r="A623" s="8" t="s">
        <v>2274</v>
      </c>
      <c r="B623" s="8" t="s">
        <v>2319</v>
      </c>
      <c r="C623" s="9" t="s">
        <v>1959</v>
      </c>
      <c r="D623" s="10" t="s">
        <v>2320</v>
      </c>
      <c r="E623" s="8" t="s">
        <v>2321</v>
      </c>
      <c r="F623" s="11">
        <v>0</v>
      </c>
      <c r="G623" s="11">
        <v>19</v>
      </c>
      <c r="H623" s="11">
        <f>G623-F623</f>
        <v>19</v>
      </c>
      <c r="I623" s="55" t="s">
        <v>2457</v>
      </c>
      <c r="J623" s="11">
        <v>0</v>
      </c>
      <c r="K623" s="11">
        <v>0</v>
      </c>
      <c r="L623" s="57">
        <v>0</v>
      </c>
      <c r="M623" s="8">
        <v>2</v>
      </c>
      <c r="N623" s="12">
        <f>M623/G623</f>
        <v>0.10526315789473684</v>
      </c>
      <c r="O623" s="8">
        <v>7</v>
      </c>
      <c r="P623" s="12">
        <f>O623/G623</f>
        <v>0.36842105263157893</v>
      </c>
      <c r="Q623" s="8">
        <v>2</v>
      </c>
      <c r="R623" s="12">
        <f>Q623/G623</f>
        <v>0.10526315789473684</v>
      </c>
      <c r="S623" s="8">
        <v>2</v>
      </c>
      <c r="T623" s="8">
        <v>0</v>
      </c>
      <c r="U623" s="8">
        <v>0</v>
      </c>
      <c r="V623" s="8"/>
      <c r="W623" s="8">
        <v>0</v>
      </c>
      <c r="X623" s="8">
        <v>0</v>
      </c>
      <c r="Y623" s="17">
        <f>IF(T623&gt;0,"YES",T623)</f>
        <v>0</v>
      </c>
      <c r="Z623" s="17">
        <f>IF(U623&gt;0,"YES",U623)</f>
        <v>0</v>
      </c>
      <c r="AA623" s="17">
        <f>IF(V623&gt;0,"YES",V623)</f>
        <v>0</v>
      </c>
      <c r="AB623" s="17">
        <f>IF(W623&gt;0,"YES",W623)</f>
        <v>0</v>
      </c>
      <c r="AC623" s="17">
        <f>IF(X623&gt;0,"YES",X623)</f>
        <v>0</v>
      </c>
      <c r="AD623" s="8">
        <v>3</v>
      </c>
      <c r="AE623" s="12">
        <f>AD623/G623</f>
        <v>0.15789473684210525</v>
      </c>
      <c r="AF623" s="19">
        <f>IF(G623&gt;=35,1,0)</f>
        <v>0</v>
      </c>
      <c r="AG623" s="19">
        <f>IF(OR(I623&gt;=0.095,H623&gt;=10),1,0)</f>
        <v>1</v>
      </c>
      <c r="AH623" s="19">
        <f>IF(L623&gt;=0.495,1,0)</f>
        <v>0</v>
      </c>
      <c r="AI623" s="19">
        <f>IF(N623&gt;=0.395,1,0)</f>
        <v>0</v>
      </c>
      <c r="AJ623" s="19">
        <f>IF(P623&gt;=0.695,1,0)</f>
        <v>0</v>
      </c>
      <c r="AK623" s="19">
        <f>IF(R623&gt;=0.495,1,0)</f>
        <v>0</v>
      </c>
      <c r="AL623" s="19">
        <f>IF(S623&gt;=3,1,0)</f>
        <v>0</v>
      </c>
      <c r="AM623" s="8">
        <f>IF(OR(Y623="YES",Z623="YES",AA623="YES"),1,0)</f>
        <v>0</v>
      </c>
      <c r="AN623" s="8">
        <f>IF(OR(AB623="YES",AC623="YES"),1,0)</f>
        <v>0</v>
      </c>
      <c r="AO623" s="8">
        <f>IF(AE623&gt;=0.59,1,0)</f>
        <v>0</v>
      </c>
      <c r="AP623" s="8">
        <f>SUM(AF623:AO623)</f>
        <v>1</v>
      </c>
    </row>
    <row r="624" spans="1:42" hidden="1" x14ac:dyDescent="0.25">
      <c r="A624" s="8" t="s">
        <v>2274</v>
      </c>
      <c r="B624" s="8" t="s">
        <v>2319</v>
      </c>
      <c r="C624" s="9" t="s">
        <v>2060</v>
      </c>
      <c r="D624" s="10" t="s">
        <v>1608</v>
      </c>
      <c r="E624" s="8" t="s">
        <v>1609</v>
      </c>
      <c r="F624" s="11">
        <v>10</v>
      </c>
      <c r="G624" s="11">
        <v>10</v>
      </c>
      <c r="H624" s="11">
        <f>G624-F624</f>
        <v>0</v>
      </c>
      <c r="I624" s="52">
        <f>H624/F624</f>
        <v>0</v>
      </c>
      <c r="J624" s="11">
        <v>2</v>
      </c>
      <c r="K624" s="11">
        <v>3</v>
      </c>
      <c r="L624" s="14">
        <f>IFERROR(K624/J624,"0%")</f>
        <v>1.5</v>
      </c>
      <c r="M624" s="8">
        <v>4</v>
      </c>
      <c r="N624" s="12">
        <f>M624/G624</f>
        <v>0.4</v>
      </c>
      <c r="O624" s="8">
        <v>7</v>
      </c>
      <c r="P624" s="12">
        <f>O624/G624</f>
        <v>0.7</v>
      </c>
      <c r="Q624" s="8">
        <v>0</v>
      </c>
      <c r="R624" s="12">
        <f>Q624/G624</f>
        <v>0</v>
      </c>
      <c r="S624" s="8">
        <v>2</v>
      </c>
      <c r="T624" s="8">
        <v>0</v>
      </c>
      <c r="U624" s="8">
        <v>0</v>
      </c>
      <c r="V624" s="8"/>
      <c r="W624" s="8">
        <v>1</v>
      </c>
      <c r="X624" s="8">
        <v>1</v>
      </c>
      <c r="Y624" s="17">
        <f>IF(T624&gt;0,"YES",T624)</f>
        <v>0</v>
      </c>
      <c r="Z624" s="17">
        <f>IF(U624&gt;0,"YES",U624)</f>
        <v>0</v>
      </c>
      <c r="AA624" s="17">
        <f>IF(V624&gt;0,"YES",V624)</f>
        <v>0</v>
      </c>
      <c r="AB624" s="17" t="str">
        <f>IF(W624&gt;0,"YES",W624)</f>
        <v>YES</v>
      </c>
      <c r="AC624" s="17" t="str">
        <f>IF(X624&gt;0,"YES",X624)</f>
        <v>YES</v>
      </c>
      <c r="AD624" s="8">
        <v>2</v>
      </c>
      <c r="AE624" s="12">
        <f>AD624/G624</f>
        <v>0.2</v>
      </c>
      <c r="AF624" s="19">
        <f>IF(G624&gt;=35,1,0)</f>
        <v>0</v>
      </c>
      <c r="AG624" s="19">
        <f>IF(OR(I624&gt;=0.095,H624&gt;=10),1,0)</f>
        <v>0</v>
      </c>
      <c r="AH624" s="19">
        <f>IF(L624&gt;=0.495,1,0)</f>
        <v>1</v>
      </c>
      <c r="AI624" s="19">
        <f>IF(N624&gt;=0.395,1,0)</f>
        <v>1</v>
      </c>
      <c r="AJ624" s="19">
        <f>IF(P624&gt;=0.695,1,0)</f>
        <v>1</v>
      </c>
      <c r="AK624" s="19">
        <f>IF(R624&gt;=0.495,1,0)</f>
        <v>0</v>
      </c>
      <c r="AL624" s="19">
        <f>IF(S624&gt;=3,1,0)</f>
        <v>0</v>
      </c>
      <c r="AM624" s="8">
        <f>IF(OR(Y624="YES",Z624="YES",AA624="YES"),1,0)</f>
        <v>0</v>
      </c>
      <c r="AN624" s="8">
        <f>IF(OR(AB624="YES",AC624="YES"),1,0)</f>
        <v>1</v>
      </c>
      <c r="AO624" s="8">
        <f>IF(AE624&gt;=0.59,1,0)</f>
        <v>0</v>
      </c>
      <c r="AP624" s="8">
        <f>SUM(AF624:AO624)</f>
        <v>4</v>
      </c>
    </row>
    <row r="625" spans="1:42" hidden="1" x14ac:dyDescent="0.25">
      <c r="A625" s="8" t="s">
        <v>2203</v>
      </c>
      <c r="B625" s="8" t="s">
        <v>2255</v>
      </c>
      <c r="C625" s="9" t="s">
        <v>2173</v>
      </c>
      <c r="D625" s="10" t="s">
        <v>865</v>
      </c>
      <c r="E625" s="8" t="s">
        <v>866</v>
      </c>
      <c r="F625" s="11">
        <v>26</v>
      </c>
      <c r="G625" s="11">
        <v>31</v>
      </c>
      <c r="H625" s="11">
        <f>G625-F625</f>
        <v>5</v>
      </c>
      <c r="I625" s="52">
        <f>H625/F625</f>
        <v>0.19230769230769232</v>
      </c>
      <c r="J625" s="11">
        <v>11</v>
      </c>
      <c r="K625" s="11">
        <v>7</v>
      </c>
      <c r="L625" s="14">
        <f>IFERROR(K625/J625,"0%")</f>
        <v>0.63636363636363635</v>
      </c>
      <c r="M625" s="8">
        <v>13</v>
      </c>
      <c r="N625" s="12">
        <f>M625/G625</f>
        <v>0.41935483870967744</v>
      </c>
      <c r="O625" s="8">
        <v>21</v>
      </c>
      <c r="P625" s="12">
        <f>O625/G625</f>
        <v>0.67741935483870963</v>
      </c>
      <c r="Q625" s="8">
        <v>21</v>
      </c>
      <c r="R625" s="12">
        <f>Q625/G625</f>
        <v>0.67741935483870963</v>
      </c>
      <c r="S625" s="8">
        <v>6</v>
      </c>
      <c r="T625" s="8">
        <v>0</v>
      </c>
      <c r="U625" s="8">
        <v>0</v>
      </c>
      <c r="V625" s="8"/>
      <c r="W625" s="8">
        <v>0</v>
      </c>
      <c r="X625" s="8">
        <v>0</v>
      </c>
      <c r="Y625" s="17">
        <f>IF(T625&gt;0,"YES",T625)</f>
        <v>0</v>
      </c>
      <c r="Z625" s="17">
        <f>IF(U625&gt;0,"YES",U625)</f>
        <v>0</v>
      </c>
      <c r="AA625" s="17">
        <f>IF(V625&gt;0,"YES",V625)</f>
        <v>0</v>
      </c>
      <c r="AB625" s="17">
        <f>IF(W625&gt;0,"YES",W625)</f>
        <v>0</v>
      </c>
      <c r="AC625" s="17">
        <f>IF(X625&gt;0,"YES",X625)</f>
        <v>0</v>
      </c>
      <c r="AD625" s="8">
        <v>10</v>
      </c>
      <c r="AE625" s="12">
        <f>AD625/G625</f>
        <v>0.32258064516129031</v>
      </c>
      <c r="AF625" s="19">
        <f>IF(G625&gt;=35,1,0)</f>
        <v>0</v>
      </c>
      <c r="AG625" s="19">
        <f>IF(OR(I625&gt;=0.095,H625&gt;=10),1,0)</f>
        <v>1</v>
      </c>
      <c r="AH625" s="19">
        <f>IF(L625&gt;=0.495,1,0)</f>
        <v>1</v>
      </c>
      <c r="AI625" s="19">
        <f>IF(N625&gt;=0.395,1,0)</f>
        <v>1</v>
      </c>
      <c r="AJ625" s="19">
        <f>IF(P625&gt;=0.695,1,0)</f>
        <v>0</v>
      </c>
      <c r="AK625" s="19">
        <f>IF(R625&gt;=0.495,1,0)</f>
        <v>1</v>
      </c>
      <c r="AL625" s="19">
        <f>IF(S625&gt;=3,1,0)</f>
        <v>1</v>
      </c>
      <c r="AM625" s="8">
        <f>IF(OR(Y625="YES",Z625="YES",AA625="YES"),1,0)</f>
        <v>0</v>
      </c>
      <c r="AN625" s="8">
        <f>IF(OR(AB625="YES",AC625="YES"),1,0)</f>
        <v>0</v>
      </c>
      <c r="AO625" s="8">
        <f>IF(AE625&gt;=0.59,1,0)</f>
        <v>0</v>
      </c>
      <c r="AP625" s="8">
        <f>SUM(AF625:AO625)</f>
        <v>5</v>
      </c>
    </row>
    <row r="626" spans="1:42" x14ac:dyDescent="0.25">
      <c r="A626" s="8" t="s">
        <v>2203</v>
      </c>
      <c r="B626" s="8" t="s">
        <v>2255</v>
      </c>
      <c r="C626" s="9" t="s">
        <v>2025</v>
      </c>
      <c r="D626" s="10" t="s">
        <v>843</v>
      </c>
      <c r="E626" s="8" t="s">
        <v>844</v>
      </c>
      <c r="F626" s="11">
        <v>17</v>
      </c>
      <c r="G626" s="11">
        <v>15</v>
      </c>
      <c r="H626" s="11">
        <f>G626-F626</f>
        <v>-2</v>
      </c>
      <c r="I626" s="52">
        <f>H626/F626</f>
        <v>-0.11764705882352941</v>
      </c>
      <c r="J626" s="11">
        <v>7</v>
      </c>
      <c r="K626" s="11">
        <v>4</v>
      </c>
      <c r="L626" s="14">
        <f>IFERROR(K626/J626,"0%")</f>
        <v>0.5714285714285714</v>
      </c>
      <c r="M626" s="8">
        <v>10</v>
      </c>
      <c r="N626" s="12">
        <f>M626/G626</f>
        <v>0.66666666666666663</v>
      </c>
      <c r="O626" s="8">
        <v>8</v>
      </c>
      <c r="P626" s="12">
        <f>O626/G626</f>
        <v>0.53333333333333333</v>
      </c>
      <c r="Q626" s="8">
        <v>12</v>
      </c>
      <c r="R626" s="12">
        <f>Q626/G626</f>
        <v>0.8</v>
      </c>
      <c r="S626" s="8">
        <v>5</v>
      </c>
      <c r="T626" s="8">
        <v>0</v>
      </c>
      <c r="U626" s="8">
        <v>1</v>
      </c>
      <c r="V626" s="8"/>
      <c r="W626" s="8">
        <v>1</v>
      </c>
      <c r="X626" s="8">
        <v>2</v>
      </c>
      <c r="Y626" s="17">
        <f>IF(T626&gt;0,"YES",T626)</f>
        <v>0</v>
      </c>
      <c r="Z626" s="17" t="str">
        <f>IF(U626&gt;0,"YES",U626)</f>
        <v>YES</v>
      </c>
      <c r="AA626" s="17">
        <f>IF(V626&gt;0,"YES",V626)</f>
        <v>0</v>
      </c>
      <c r="AB626" s="17" t="str">
        <f>IF(W626&gt;0,"YES",W626)</f>
        <v>YES</v>
      </c>
      <c r="AC626" s="17" t="str">
        <f>IF(X626&gt;0,"YES",X626)</f>
        <v>YES</v>
      </c>
      <c r="AD626" s="8">
        <v>8</v>
      </c>
      <c r="AE626" s="12">
        <f>AD626/G626</f>
        <v>0.53333333333333333</v>
      </c>
      <c r="AF626" s="19">
        <f>IF(G626&gt;=35,1,0)</f>
        <v>0</v>
      </c>
      <c r="AG626" s="19">
        <f>IF(OR(I626&gt;=0.095,H626&gt;=10),1,0)</f>
        <v>0</v>
      </c>
      <c r="AH626" s="19">
        <f>IF(L626&gt;=0.495,1,0)</f>
        <v>1</v>
      </c>
      <c r="AI626" s="19">
        <f>IF(N626&gt;=0.395,1,0)</f>
        <v>1</v>
      </c>
      <c r="AJ626" s="19">
        <f>IF(P626&gt;=0.695,1,0)</f>
        <v>0</v>
      </c>
      <c r="AK626" s="19">
        <f>IF(R626&gt;=0.495,1,0)</f>
        <v>1</v>
      </c>
      <c r="AL626" s="19">
        <f>IF(S626&gt;=3,1,0)</f>
        <v>1</v>
      </c>
      <c r="AM626" s="8">
        <f>IF(OR(Y626="YES",Z626="YES",AA626="YES"),1,0)</f>
        <v>1</v>
      </c>
      <c r="AN626" s="8">
        <f>IF(OR(AB626="YES",AC626="YES"),1,0)</f>
        <v>1</v>
      </c>
      <c r="AO626" s="8">
        <f>IF(AE626&gt;=0.59,1,0)</f>
        <v>0</v>
      </c>
      <c r="AP626" s="8">
        <f>SUM(AF626:AO626)</f>
        <v>6</v>
      </c>
    </row>
    <row r="627" spans="1:42" x14ac:dyDescent="0.25">
      <c r="A627" s="8" t="s">
        <v>2203</v>
      </c>
      <c r="B627" s="8" t="s">
        <v>2255</v>
      </c>
      <c r="C627" s="9" t="s">
        <v>2180</v>
      </c>
      <c r="D627" s="10" t="s">
        <v>845</v>
      </c>
      <c r="E627" s="8" t="s">
        <v>846</v>
      </c>
      <c r="F627" s="11">
        <v>44</v>
      </c>
      <c r="G627" s="11">
        <v>42</v>
      </c>
      <c r="H627" s="11">
        <f>G627-F627</f>
        <v>-2</v>
      </c>
      <c r="I627" s="52">
        <f>H627/F627</f>
        <v>-4.5454545454545456E-2</v>
      </c>
      <c r="J627" s="11">
        <v>15</v>
      </c>
      <c r="K627" s="11">
        <v>9</v>
      </c>
      <c r="L627" s="14">
        <f>IFERROR(K627/J627,"0%")</f>
        <v>0.6</v>
      </c>
      <c r="M627" s="8">
        <v>16</v>
      </c>
      <c r="N627" s="12">
        <f>M627/G627</f>
        <v>0.38095238095238093</v>
      </c>
      <c r="O627" s="8">
        <v>30</v>
      </c>
      <c r="P627" s="12">
        <f>O627/G627</f>
        <v>0.7142857142857143</v>
      </c>
      <c r="Q627" s="8">
        <v>22</v>
      </c>
      <c r="R627" s="12">
        <f>Q627/G627</f>
        <v>0.52380952380952384</v>
      </c>
      <c r="S627" s="8">
        <v>3</v>
      </c>
      <c r="T627" s="8">
        <v>0</v>
      </c>
      <c r="U627" s="8">
        <v>1</v>
      </c>
      <c r="V627" s="8"/>
      <c r="W627" s="8">
        <v>2</v>
      </c>
      <c r="X627" s="8">
        <v>2</v>
      </c>
      <c r="Y627" s="17">
        <f>IF(T627&gt;0,"YES",T627)</f>
        <v>0</v>
      </c>
      <c r="Z627" s="17" t="str">
        <f>IF(U627&gt;0,"YES",U627)</f>
        <v>YES</v>
      </c>
      <c r="AA627" s="17">
        <f>IF(V627&gt;0,"YES",V627)</f>
        <v>0</v>
      </c>
      <c r="AB627" s="17" t="str">
        <f>IF(W627&gt;0,"YES",W627)</f>
        <v>YES</v>
      </c>
      <c r="AC627" s="17" t="str">
        <f>IF(X627&gt;0,"YES",X627)</f>
        <v>YES</v>
      </c>
      <c r="AD627" s="8">
        <v>22</v>
      </c>
      <c r="AE627" s="12">
        <f>AD627/G627</f>
        <v>0.52380952380952384</v>
      </c>
      <c r="AF627" s="19">
        <f>IF(G627&gt;=35,1,0)</f>
        <v>1</v>
      </c>
      <c r="AG627" s="19">
        <f>IF(OR(I627&gt;=0.095,H627&gt;=10),1,0)</f>
        <v>0</v>
      </c>
      <c r="AH627" s="19">
        <f>IF(L627&gt;=0.495,1,0)</f>
        <v>1</v>
      </c>
      <c r="AI627" s="19">
        <f>IF(N627&gt;=0.395,1,0)</f>
        <v>0</v>
      </c>
      <c r="AJ627" s="19">
        <f>IF(P627&gt;=0.695,1,0)</f>
        <v>1</v>
      </c>
      <c r="AK627" s="19">
        <f>IF(R627&gt;=0.495,1,0)</f>
        <v>1</v>
      </c>
      <c r="AL627" s="19">
        <f>IF(S627&gt;=3,1,0)</f>
        <v>1</v>
      </c>
      <c r="AM627" s="8">
        <f>IF(OR(Y627="YES",Z627="YES",AA627="YES"),1,0)</f>
        <v>1</v>
      </c>
      <c r="AN627" s="8">
        <f>IF(OR(AB627="YES",AC627="YES"),1,0)</f>
        <v>1</v>
      </c>
      <c r="AO627" s="8">
        <f>IF(AE627&gt;=0.59,1,0)</f>
        <v>0</v>
      </c>
      <c r="AP627" s="8">
        <f>SUM(AF627:AO627)</f>
        <v>7</v>
      </c>
    </row>
    <row r="628" spans="1:42" hidden="1" x14ac:dyDescent="0.25">
      <c r="A628" s="8" t="s">
        <v>2203</v>
      </c>
      <c r="B628" s="8" t="s">
        <v>2255</v>
      </c>
      <c r="C628" s="9" t="s">
        <v>2115</v>
      </c>
      <c r="D628" s="10" t="s">
        <v>869</v>
      </c>
      <c r="E628" s="8" t="s">
        <v>870</v>
      </c>
      <c r="F628" s="11">
        <v>32</v>
      </c>
      <c r="G628" s="11">
        <v>30</v>
      </c>
      <c r="H628" s="11">
        <f>G628-F628</f>
        <v>-2</v>
      </c>
      <c r="I628" s="52">
        <f>H628/F628</f>
        <v>-6.25E-2</v>
      </c>
      <c r="J628" s="11">
        <v>6</v>
      </c>
      <c r="K628" s="11">
        <v>2</v>
      </c>
      <c r="L628" s="14">
        <f>IFERROR(K628/J628,"0%")</f>
        <v>0.33333333333333331</v>
      </c>
      <c r="M628" s="8">
        <v>15</v>
      </c>
      <c r="N628" s="12">
        <f>M628/G628</f>
        <v>0.5</v>
      </c>
      <c r="O628" s="8">
        <v>23</v>
      </c>
      <c r="P628" s="12">
        <f>O628/G628</f>
        <v>0.76666666666666672</v>
      </c>
      <c r="Q628" s="8">
        <v>21</v>
      </c>
      <c r="R628" s="12">
        <f>Q628/G628</f>
        <v>0.7</v>
      </c>
      <c r="S628" s="8">
        <v>5</v>
      </c>
      <c r="T628" s="8">
        <v>0</v>
      </c>
      <c r="U628" s="8">
        <v>0</v>
      </c>
      <c r="V628" s="8"/>
      <c r="W628" s="8">
        <v>1</v>
      </c>
      <c r="X628" s="8">
        <v>1</v>
      </c>
      <c r="Y628" s="17">
        <f>IF(T628&gt;0,"YES",T628)</f>
        <v>0</v>
      </c>
      <c r="Z628" s="17">
        <f>IF(U628&gt;0,"YES",U628)</f>
        <v>0</v>
      </c>
      <c r="AA628" s="17">
        <f>IF(V628&gt;0,"YES",V628)</f>
        <v>0</v>
      </c>
      <c r="AB628" s="17" t="str">
        <f>IF(W628&gt;0,"YES",W628)</f>
        <v>YES</v>
      </c>
      <c r="AC628" s="17" t="str">
        <f>IF(X628&gt;0,"YES",X628)</f>
        <v>YES</v>
      </c>
      <c r="AD628" s="8">
        <v>16</v>
      </c>
      <c r="AE628" s="12">
        <f>AD628/G628</f>
        <v>0.53333333333333333</v>
      </c>
      <c r="AF628" s="19">
        <f>IF(G628&gt;=35,1,0)</f>
        <v>0</v>
      </c>
      <c r="AG628" s="19">
        <f>IF(OR(I628&gt;=0.095,H628&gt;=10),1,0)</f>
        <v>0</v>
      </c>
      <c r="AH628" s="19">
        <f>IF(L628&gt;=0.495,1,0)</f>
        <v>0</v>
      </c>
      <c r="AI628" s="19">
        <f>IF(N628&gt;=0.395,1,0)</f>
        <v>1</v>
      </c>
      <c r="AJ628" s="19">
        <f>IF(P628&gt;=0.695,1,0)</f>
        <v>1</v>
      </c>
      <c r="AK628" s="19">
        <f>IF(R628&gt;=0.495,1,0)</f>
        <v>1</v>
      </c>
      <c r="AL628" s="19">
        <f>IF(S628&gt;=3,1,0)</f>
        <v>1</v>
      </c>
      <c r="AM628" s="8">
        <f>IF(OR(Y628="YES",Z628="YES",AA628="YES"),1,0)</f>
        <v>0</v>
      </c>
      <c r="AN628" s="8">
        <f>IF(OR(AB628="YES",AC628="YES"),1,0)</f>
        <v>1</v>
      </c>
      <c r="AO628" s="8">
        <f>IF(AE628&gt;=0.59,1,0)</f>
        <v>0</v>
      </c>
      <c r="AP628" s="8">
        <f>SUM(AF628:AO628)</f>
        <v>5</v>
      </c>
    </row>
    <row r="629" spans="1:42" x14ac:dyDescent="0.25">
      <c r="A629" s="8" t="s">
        <v>2203</v>
      </c>
      <c r="B629" s="8" t="s">
        <v>2255</v>
      </c>
      <c r="C629" s="9" t="s">
        <v>2052</v>
      </c>
      <c r="D629" s="10" t="s">
        <v>847</v>
      </c>
      <c r="E629" s="8" t="s">
        <v>848</v>
      </c>
      <c r="F629" s="11">
        <v>32</v>
      </c>
      <c r="G629" s="11">
        <v>27</v>
      </c>
      <c r="H629" s="11">
        <f>G629-F629</f>
        <v>-5</v>
      </c>
      <c r="I629" s="52">
        <f>H629/F629</f>
        <v>-0.15625</v>
      </c>
      <c r="J629" s="11">
        <v>11</v>
      </c>
      <c r="K629" s="11">
        <v>3</v>
      </c>
      <c r="L629" s="14">
        <f>IFERROR(K629/J629,"0%")</f>
        <v>0.27272727272727271</v>
      </c>
      <c r="M629" s="8">
        <v>12</v>
      </c>
      <c r="N629" s="12">
        <f>M629/G629</f>
        <v>0.44444444444444442</v>
      </c>
      <c r="O629" s="8">
        <v>21</v>
      </c>
      <c r="P629" s="12">
        <f>O629/G629</f>
        <v>0.77777777777777779</v>
      </c>
      <c r="Q629" s="8">
        <v>22</v>
      </c>
      <c r="R629" s="12">
        <f>Q629/G629</f>
        <v>0.81481481481481477</v>
      </c>
      <c r="S629" s="8">
        <v>4</v>
      </c>
      <c r="T629" s="8">
        <v>0</v>
      </c>
      <c r="U629" s="8">
        <v>0</v>
      </c>
      <c r="V629" s="8"/>
      <c r="W629" s="8">
        <v>1</v>
      </c>
      <c r="X629" s="8">
        <v>0</v>
      </c>
      <c r="Y629" s="17">
        <f>IF(T629&gt;0,"YES",T629)</f>
        <v>0</v>
      </c>
      <c r="Z629" s="17">
        <f>IF(U629&gt;0,"YES",U629)</f>
        <v>0</v>
      </c>
      <c r="AA629" s="17">
        <f>IF(V629&gt;0,"YES",V629)</f>
        <v>0</v>
      </c>
      <c r="AB629" s="17" t="str">
        <f>IF(W629&gt;0,"YES",W629)</f>
        <v>YES</v>
      </c>
      <c r="AC629" s="17">
        <f>IF(X629&gt;0,"YES",X629)</f>
        <v>0</v>
      </c>
      <c r="AD629" s="8">
        <v>17</v>
      </c>
      <c r="AE629" s="12">
        <f>AD629/G629</f>
        <v>0.62962962962962965</v>
      </c>
      <c r="AF629" s="19">
        <f>IF(G629&gt;=35,1,0)</f>
        <v>0</v>
      </c>
      <c r="AG629" s="19">
        <f>IF(OR(I629&gt;=0.095,H629&gt;=10),1,0)</f>
        <v>0</v>
      </c>
      <c r="AH629" s="19">
        <f>IF(L629&gt;=0.495,1,0)</f>
        <v>0</v>
      </c>
      <c r="AI629" s="19">
        <f>IF(N629&gt;=0.395,1,0)</f>
        <v>1</v>
      </c>
      <c r="AJ629" s="19">
        <f>IF(P629&gt;=0.695,1,0)</f>
        <v>1</v>
      </c>
      <c r="AK629" s="19">
        <f>IF(R629&gt;=0.495,1,0)</f>
        <v>1</v>
      </c>
      <c r="AL629" s="19">
        <f>IF(S629&gt;=3,1,0)</f>
        <v>1</v>
      </c>
      <c r="AM629" s="8">
        <f>IF(OR(Y629="YES",Z629="YES",AA629="YES"),1,0)</f>
        <v>0</v>
      </c>
      <c r="AN629" s="8">
        <f>IF(OR(AB629="YES",AC629="YES"),1,0)</f>
        <v>1</v>
      </c>
      <c r="AO629" s="8">
        <f>IF(AE629&gt;=0.59,1,0)</f>
        <v>1</v>
      </c>
      <c r="AP629" s="8">
        <f>SUM(AF629:AO629)</f>
        <v>6</v>
      </c>
    </row>
    <row r="630" spans="1:42" x14ac:dyDescent="0.25">
      <c r="A630" s="8" t="s">
        <v>2203</v>
      </c>
      <c r="B630" s="8" t="s">
        <v>2255</v>
      </c>
      <c r="C630" s="9" t="s">
        <v>2182</v>
      </c>
      <c r="D630" s="10" t="s">
        <v>849</v>
      </c>
      <c r="E630" s="8" t="s">
        <v>850</v>
      </c>
      <c r="F630" s="11">
        <v>24</v>
      </c>
      <c r="G630" s="11">
        <v>23</v>
      </c>
      <c r="H630" s="11">
        <f>G630-F630</f>
        <v>-1</v>
      </c>
      <c r="I630" s="52">
        <f>H630/F630</f>
        <v>-4.1666666666666664E-2</v>
      </c>
      <c r="J630" s="11">
        <v>7</v>
      </c>
      <c r="K630" s="11">
        <v>7</v>
      </c>
      <c r="L630" s="14">
        <f>IFERROR(K630/J630,"0%")</f>
        <v>1</v>
      </c>
      <c r="M630" s="8">
        <v>8</v>
      </c>
      <c r="N630" s="12">
        <f>M630/G630</f>
        <v>0.34782608695652173</v>
      </c>
      <c r="O630" s="8">
        <v>16</v>
      </c>
      <c r="P630" s="12">
        <f>O630/G630</f>
        <v>0.69565217391304346</v>
      </c>
      <c r="Q630" s="8">
        <v>13</v>
      </c>
      <c r="R630" s="12">
        <f>Q630/G630</f>
        <v>0.56521739130434778</v>
      </c>
      <c r="S630" s="8">
        <v>3</v>
      </c>
      <c r="T630" s="8">
        <v>0</v>
      </c>
      <c r="U630" s="8">
        <v>0</v>
      </c>
      <c r="V630" s="8"/>
      <c r="W630" s="8">
        <v>1</v>
      </c>
      <c r="X630" s="8">
        <v>0</v>
      </c>
      <c r="Y630" s="17">
        <f>IF(T630&gt;0,"YES",T630)</f>
        <v>0</v>
      </c>
      <c r="Z630" s="17">
        <f>IF(U630&gt;0,"YES",U630)</f>
        <v>0</v>
      </c>
      <c r="AA630" s="17">
        <f>IF(V630&gt;0,"YES",V630)</f>
        <v>0</v>
      </c>
      <c r="AB630" s="17" t="str">
        <f>IF(W630&gt;0,"YES",W630)</f>
        <v>YES</v>
      </c>
      <c r="AC630" s="17">
        <f>IF(X630&gt;0,"YES",X630)</f>
        <v>0</v>
      </c>
      <c r="AD630" s="8">
        <v>17</v>
      </c>
      <c r="AE630" s="12">
        <f>AD630/G630</f>
        <v>0.73913043478260865</v>
      </c>
      <c r="AF630" s="19">
        <f>IF(G630&gt;=35,1,0)</f>
        <v>0</v>
      </c>
      <c r="AG630" s="19">
        <f>IF(OR(I630&gt;=0.095,H630&gt;=10),1,0)</f>
        <v>0</v>
      </c>
      <c r="AH630" s="19">
        <f>IF(L630&gt;=0.495,1,0)</f>
        <v>1</v>
      </c>
      <c r="AI630" s="19">
        <f>IF(N630&gt;=0.395,1,0)</f>
        <v>0</v>
      </c>
      <c r="AJ630" s="19">
        <f>IF(P630&gt;=0.695,1,0)</f>
        <v>1</v>
      </c>
      <c r="AK630" s="19">
        <f>IF(R630&gt;=0.495,1,0)</f>
        <v>1</v>
      </c>
      <c r="AL630" s="19">
        <f>IF(S630&gt;=3,1,0)</f>
        <v>1</v>
      </c>
      <c r="AM630" s="8">
        <f>IF(OR(Y630="YES",Z630="YES",AA630="YES"),1,0)</f>
        <v>0</v>
      </c>
      <c r="AN630" s="8">
        <f>IF(OR(AB630="YES",AC630="YES"),1,0)</f>
        <v>1</v>
      </c>
      <c r="AO630" s="8">
        <f>IF(AE630&gt;=0.59,1,0)</f>
        <v>1</v>
      </c>
      <c r="AP630" s="8">
        <f>SUM(AF630:AO630)</f>
        <v>6</v>
      </c>
    </row>
    <row r="631" spans="1:42" x14ac:dyDescent="0.25">
      <c r="A631" s="8" t="s">
        <v>2203</v>
      </c>
      <c r="B631" s="8" t="s">
        <v>2255</v>
      </c>
      <c r="C631" s="9" t="s">
        <v>2104</v>
      </c>
      <c r="D631" s="10" t="s">
        <v>851</v>
      </c>
      <c r="E631" s="8" t="s">
        <v>852</v>
      </c>
      <c r="F631" s="11">
        <v>28</v>
      </c>
      <c r="G631" s="11">
        <v>26</v>
      </c>
      <c r="H631" s="11">
        <f>G631-F631</f>
        <v>-2</v>
      </c>
      <c r="I631" s="52">
        <f>H631/F631</f>
        <v>-7.1428571428571425E-2</v>
      </c>
      <c r="J631" s="11">
        <v>10</v>
      </c>
      <c r="K631" s="11">
        <v>7</v>
      </c>
      <c r="L631" s="14">
        <f>IFERROR(K631/J631,"0%")</f>
        <v>0.7</v>
      </c>
      <c r="M631" s="8">
        <v>12</v>
      </c>
      <c r="N631" s="12">
        <f>M631/G631</f>
        <v>0.46153846153846156</v>
      </c>
      <c r="O631" s="8">
        <v>21</v>
      </c>
      <c r="P631" s="12">
        <f>O631/G631</f>
        <v>0.80769230769230771</v>
      </c>
      <c r="Q631" s="8">
        <v>19</v>
      </c>
      <c r="R631" s="12">
        <f>Q631/G631</f>
        <v>0.73076923076923073</v>
      </c>
      <c r="S631" s="8">
        <v>13</v>
      </c>
      <c r="T631" s="8">
        <v>0</v>
      </c>
      <c r="U631" s="8">
        <v>1</v>
      </c>
      <c r="V631" s="8"/>
      <c r="W631" s="8">
        <v>1</v>
      </c>
      <c r="X631" s="8">
        <v>1</v>
      </c>
      <c r="Y631" s="17">
        <f>IF(T631&gt;0,"YES",T631)</f>
        <v>0</v>
      </c>
      <c r="Z631" s="17" t="str">
        <f>IF(U631&gt;0,"YES",U631)</f>
        <v>YES</v>
      </c>
      <c r="AA631" s="17">
        <f>IF(V631&gt;0,"YES",V631)</f>
        <v>0</v>
      </c>
      <c r="AB631" s="17" t="str">
        <f>IF(W631&gt;0,"YES",W631)</f>
        <v>YES</v>
      </c>
      <c r="AC631" s="17" t="str">
        <f>IF(X631&gt;0,"YES",X631)</f>
        <v>YES</v>
      </c>
      <c r="AD631" s="8">
        <v>15</v>
      </c>
      <c r="AE631" s="12">
        <f>AD631/G631</f>
        <v>0.57692307692307687</v>
      </c>
      <c r="AF631" s="19">
        <f>IF(G631&gt;=35,1,0)</f>
        <v>0</v>
      </c>
      <c r="AG631" s="19">
        <f>IF(OR(I631&gt;=0.095,H631&gt;=10),1,0)</f>
        <v>0</v>
      </c>
      <c r="AH631" s="19">
        <f>IF(L631&gt;=0.495,1,0)</f>
        <v>1</v>
      </c>
      <c r="AI631" s="19">
        <f>IF(N631&gt;=0.395,1,0)</f>
        <v>1</v>
      </c>
      <c r="AJ631" s="19">
        <f>IF(P631&gt;=0.695,1,0)</f>
        <v>1</v>
      </c>
      <c r="AK631" s="19">
        <f>IF(R631&gt;=0.495,1,0)</f>
        <v>1</v>
      </c>
      <c r="AL631" s="19">
        <f>IF(S631&gt;=3,1,0)</f>
        <v>1</v>
      </c>
      <c r="AM631" s="8">
        <f>IF(OR(Y631="YES",Z631="YES",AA631="YES"),1,0)</f>
        <v>1</v>
      </c>
      <c r="AN631" s="8">
        <f>IF(OR(AB631="YES",AC631="YES"),1,0)</f>
        <v>1</v>
      </c>
      <c r="AO631" s="8">
        <f>IF(AE631&gt;=0.59,1,0)</f>
        <v>0</v>
      </c>
      <c r="AP631" s="8">
        <f>SUM(AF631:AO631)</f>
        <v>7</v>
      </c>
    </row>
    <row r="632" spans="1:42" x14ac:dyDescent="0.25">
      <c r="A632" s="8" t="s">
        <v>2203</v>
      </c>
      <c r="B632" s="8" t="s">
        <v>2255</v>
      </c>
      <c r="C632" s="9" t="s">
        <v>2095</v>
      </c>
      <c r="D632" s="10" t="s">
        <v>855</v>
      </c>
      <c r="E632" s="8" t="s">
        <v>856</v>
      </c>
      <c r="F632" s="11">
        <v>20</v>
      </c>
      <c r="G632" s="11">
        <v>19</v>
      </c>
      <c r="H632" s="11">
        <f>G632-F632</f>
        <v>-1</v>
      </c>
      <c r="I632" s="52">
        <f>H632/F632</f>
        <v>-0.05</v>
      </c>
      <c r="J632" s="11">
        <v>6</v>
      </c>
      <c r="K632" s="11">
        <v>2</v>
      </c>
      <c r="L632" s="14">
        <f>IFERROR(K632/J632,"0%")</f>
        <v>0.33333333333333331</v>
      </c>
      <c r="M632" s="8">
        <v>7</v>
      </c>
      <c r="N632" s="12">
        <f>M632/G632</f>
        <v>0.36842105263157893</v>
      </c>
      <c r="O632" s="8">
        <v>18</v>
      </c>
      <c r="P632" s="12">
        <f>O632/G632</f>
        <v>0.94736842105263153</v>
      </c>
      <c r="Q632" s="8">
        <v>14</v>
      </c>
      <c r="R632" s="12">
        <f>Q632/G632</f>
        <v>0.73684210526315785</v>
      </c>
      <c r="S632" s="8">
        <v>3</v>
      </c>
      <c r="T632" s="8">
        <v>0</v>
      </c>
      <c r="U632" s="8">
        <v>1</v>
      </c>
      <c r="V632" s="8"/>
      <c r="W632" s="8">
        <v>1</v>
      </c>
      <c r="X632" s="8">
        <v>1</v>
      </c>
      <c r="Y632" s="17">
        <f>IF(T632&gt;0,"YES",T632)</f>
        <v>0</v>
      </c>
      <c r="Z632" s="17" t="str">
        <f>IF(U632&gt;0,"YES",U632)</f>
        <v>YES</v>
      </c>
      <c r="AA632" s="17">
        <f>IF(V632&gt;0,"YES",V632)</f>
        <v>0</v>
      </c>
      <c r="AB632" s="17" t="str">
        <f>IF(W632&gt;0,"YES",W632)</f>
        <v>YES</v>
      </c>
      <c r="AC632" s="17" t="str">
        <f>IF(X632&gt;0,"YES",X632)</f>
        <v>YES</v>
      </c>
      <c r="AD632" s="8">
        <v>14</v>
      </c>
      <c r="AE632" s="12">
        <f>AD632/G632</f>
        <v>0.73684210526315785</v>
      </c>
      <c r="AF632" s="19">
        <f>IF(G632&gt;=35,1,0)</f>
        <v>0</v>
      </c>
      <c r="AG632" s="19">
        <f>IF(OR(I632&gt;=0.095,H632&gt;=10),1,0)</f>
        <v>0</v>
      </c>
      <c r="AH632" s="19">
        <f>IF(L632&gt;=0.495,1,0)</f>
        <v>0</v>
      </c>
      <c r="AI632" s="19">
        <f>IF(N632&gt;=0.395,1,0)</f>
        <v>0</v>
      </c>
      <c r="AJ632" s="19">
        <f>IF(P632&gt;=0.695,1,0)</f>
        <v>1</v>
      </c>
      <c r="AK632" s="19">
        <f>IF(R632&gt;=0.495,1,0)</f>
        <v>1</v>
      </c>
      <c r="AL632" s="19">
        <f>IF(S632&gt;=3,1,0)</f>
        <v>1</v>
      </c>
      <c r="AM632" s="8">
        <f>IF(OR(Y632="YES",Z632="YES",AA632="YES"),1,0)</f>
        <v>1</v>
      </c>
      <c r="AN632" s="8">
        <f>IF(OR(AB632="YES",AC632="YES"),1,0)</f>
        <v>1</v>
      </c>
      <c r="AO632" s="8">
        <f>IF(AE632&gt;=0.59,1,0)</f>
        <v>1</v>
      </c>
      <c r="AP632" s="8">
        <f>SUM(AF632:AO632)</f>
        <v>6</v>
      </c>
    </row>
    <row r="633" spans="1:42" x14ac:dyDescent="0.25">
      <c r="A633" s="8" t="s">
        <v>2203</v>
      </c>
      <c r="B633" s="8" t="s">
        <v>2255</v>
      </c>
      <c r="C633" s="9" t="s">
        <v>2097</v>
      </c>
      <c r="D633" s="10" t="s">
        <v>861</v>
      </c>
      <c r="E633" s="8" t="s">
        <v>862</v>
      </c>
      <c r="F633" s="11">
        <v>28</v>
      </c>
      <c r="G633" s="11">
        <v>32</v>
      </c>
      <c r="H633" s="11">
        <f>G633-F633</f>
        <v>4</v>
      </c>
      <c r="I633" s="52">
        <f>H633/F633</f>
        <v>0.14285714285714285</v>
      </c>
      <c r="J633" s="11">
        <v>17</v>
      </c>
      <c r="K633" s="11">
        <v>10</v>
      </c>
      <c r="L633" s="14">
        <f>IFERROR(K633/J633,"0%")</f>
        <v>0.58823529411764708</v>
      </c>
      <c r="M633" s="8">
        <v>15</v>
      </c>
      <c r="N633" s="12">
        <f>M633/G633</f>
        <v>0.46875</v>
      </c>
      <c r="O633" s="8">
        <v>27</v>
      </c>
      <c r="P633" s="12">
        <f>O633/G633</f>
        <v>0.84375</v>
      </c>
      <c r="Q633" s="8">
        <v>25</v>
      </c>
      <c r="R633" s="12">
        <f>Q633/G633</f>
        <v>0.78125</v>
      </c>
      <c r="S633" s="8">
        <v>7</v>
      </c>
      <c r="T633" s="8">
        <v>0</v>
      </c>
      <c r="U633" s="8">
        <v>1</v>
      </c>
      <c r="V633" s="8"/>
      <c r="W633" s="8">
        <v>1</v>
      </c>
      <c r="X633" s="8">
        <v>1</v>
      </c>
      <c r="Y633" s="17">
        <f>IF(T633&gt;0,"YES",T633)</f>
        <v>0</v>
      </c>
      <c r="Z633" s="17" t="str">
        <f>IF(U633&gt;0,"YES",U633)</f>
        <v>YES</v>
      </c>
      <c r="AA633" s="17">
        <f>IF(V633&gt;0,"YES",V633)</f>
        <v>0</v>
      </c>
      <c r="AB633" s="17" t="str">
        <f>IF(W633&gt;0,"YES",W633)</f>
        <v>YES</v>
      </c>
      <c r="AC633" s="17" t="str">
        <f>IF(X633&gt;0,"YES",X633)</f>
        <v>YES</v>
      </c>
      <c r="AD633" s="8">
        <v>21</v>
      </c>
      <c r="AE633" s="12">
        <f>AD633/G633</f>
        <v>0.65625</v>
      </c>
      <c r="AF633" s="19">
        <f>IF(G633&gt;=35,1,0)</f>
        <v>0</v>
      </c>
      <c r="AG633" s="19">
        <f>IF(OR(I633&gt;=0.095,H633&gt;=10),1,0)</f>
        <v>1</v>
      </c>
      <c r="AH633" s="19">
        <f>IF(L633&gt;=0.495,1,0)</f>
        <v>1</v>
      </c>
      <c r="AI633" s="19">
        <f>IF(N633&gt;=0.395,1,0)</f>
        <v>1</v>
      </c>
      <c r="AJ633" s="19">
        <f>IF(P633&gt;=0.695,1,0)</f>
        <v>1</v>
      </c>
      <c r="AK633" s="19">
        <f>IF(R633&gt;=0.495,1,0)</f>
        <v>1</v>
      </c>
      <c r="AL633" s="19">
        <f>IF(S633&gt;=3,1,0)</f>
        <v>1</v>
      </c>
      <c r="AM633" s="8">
        <f>IF(OR(Y633="YES",Z633="YES",AA633="YES"),1,0)</f>
        <v>1</v>
      </c>
      <c r="AN633" s="8">
        <f>IF(OR(AB633="YES",AC633="YES"),1,0)</f>
        <v>1</v>
      </c>
      <c r="AO633" s="8">
        <f>IF(AE633&gt;=0.59,1,0)</f>
        <v>1</v>
      </c>
      <c r="AP633" s="8">
        <f>SUM(AF633:AO633)</f>
        <v>9</v>
      </c>
    </row>
    <row r="634" spans="1:42" x14ac:dyDescent="0.25">
      <c r="A634" s="8" t="s">
        <v>2203</v>
      </c>
      <c r="B634" s="8" t="s">
        <v>2255</v>
      </c>
      <c r="C634" s="9" t="s">
        <v>2256</v>
      </c>
      <c r="D634" s="10" t="s">
        <v>867</v>
      </c>
      <c r="E634" s="8" t="s">
        <v>868</v>
      </c>
      <c r="F634" s="11">
        <v>38</v>
      </c>
      <c r="G634" s="11">
        <v>42</v>
      </c>
      <c r="H634" s="11">
        <f>G634-F634</f>
        <v>4</v>
      </c>
      <c r="I634" s="52">
        <f>H634/F634</f>
        <v>0.10526315789473684</v>
      </c>
      <c r="J634" s="11">
        <v>11</v>
      </c>
      <c r="K634" s="11">
        <v>6</v>
      </c>
      <c r="L634" s="14">
        <f>IFERROR(K634/J634,"0%")</f>
        <v>0.54545454545454541</v>
      </c>
      <c r="M634" s="8">
        <v>13</v>
      </c>
      <c r="N634" s="12">
        <f>M634/G634</f>
        <v>0.30952380952380953</v>
      </c>
      <c r="O634" s="8">
        <v>35</v>
      </c>
      <c r="P634" s="12">
        <f>O634/G634</f>
        <v>0.83333333333333337</v>
      </c>
      <c r="Q634" s="8">
        <v>27</v>
      </c>
      <c r="R634" s="12">
        <f>Q634/G634</f>
        <v>0.6428571428571429</v>
      </c>
      <c r="S634" s="8">
        <v>8</v>
      </c>
      <c r="T634" s="8">
        <v>0</v>
      </c>
      <c r="U634" s="8">
        <v>1</v>
      </c>
      <c r="V634" s="8"/>
      <c r="W634" s="8">
        <v>1</v>
      </c>
      <c r="X634" s="8">
        <v>1</v>
      </c>
      <c r="Y634" s="17">
        <f>IF(T634&gt;0,"YES",T634)</f>
        <v>0</v>
      </c>
      <c r="Z634" s="17" t="str">
        <f>IF(U634&gt;0,"YES",U634)</f>
        <v>YES</v>
      </c>
      <c r="AA634" s="17">
        <f>IF(V634&gt;0,"YES",V634)</f>
        <v>0</v>
      </c>
      <c r="AB634" s="17" t="str">
        <f>IF(W634&gt;0,"YES",W634)</f>
        <v>YES</v>
      </c>
      <c r="AC634" s="17" t="str">
        <f>IF(X634&gt;0,"YES",X634)</f>
        <v>YES</v>
      </c>
      <c r="AD634" s="8">
        <v>12</v>
      </c>
      <c r="AE634" s="12">
        <f>AD634/G634</f>
        <v>0.2857142857142857</v>
      </c>
      <c r="AF634" s="19">
        <f>IF(G634&gt;=35,1,0)</f>
        <v>1</v>
      </c>
      <c r="AG634" s="19">
        <f>IF(OR(I634&gt;=0.095,H634&gt;=10),1,0)</f>
        <v>1</v>
      </c>
      <c r="AH634" s="19">
        <f>IF(L634&gt;=0.495,1,0)</f>
        <v>1</v>
      </c>
      <c r="AI634" s="19">
        <f>IF(N634&gt;=0.395,1,0)</f>
        <v>0</v>
      </c>
      <c r="AJ634" s="19">
        <f>IF(P634&gt;=0.695,1,0)</f>
        <v>1</v>
      </c>
      <c r="AK634" s="19">
        <f>IF(R634&gt;=0.495,1,0)</f>
        <v>1</v>
      </c>
      <c r="AL634" s="19">
        <f>IF(S634&gt;=3,1,0)</f>
        <v>1</v>
      </c>
      <c r="AM634" s="8">
        <f>IF(OR(Y634="YES",Z634="YES",AA634="YES"),1,0)</f>
        <v>1</v>
      </c>
      <c r="AN634" s="8">
        <f>IF(OR(AB634="YES",AC634="YES"),1,0)</f>
        <v>1</v>
      </c>
      <c r="AO634" s="8">
        <f>IF(AE634&gt;=0.59,1,0)</f>
        <v>0</v>
      </c>
      <c r="AP634" s="8">
        <f>SUM(AF634:AO634)</f>
        <v>8</v>
      </c>
    </row>
    <row r="635" spans="1:42" x14ac:dyDescent="0.25">
      <c r="A635" s="8" t="s">
        <v>2203</v>
      </c>
      <c r="B635" s="8" t="s">
        <v>2255</v>
      </c>
      <c r="C635" s="9" t="s">
        <v>2156</v>
      </c>
      <c r="D635" s="10" t="s">
        <v>871</v>
      </c>
      <c r="E635" s="8" t="s">
        <v>1596</v>
      </c>
      <c r="F635" s="11">
        <v>13</v>
      </c>
      <c r="G635" s="11">
        <v>15</v>
      </c>
      <c r="H635" s="11">
        <f>G635-F635</f>
        <v>2</v>
      </c>
      <c r="I635" s="52">
        <f>H635/F635</f>
        <v>0.15384615384615385</v>
      </c>
      <c r="J635" s="11">
        <v>9</v>
      </c>
      <c r="K635" s="11">
        <v>6</v>
      </c>
      <c r="L635" s="14">
        <f>IFERROR(K635/J635,"0%")</f>
        <v>0.66666666666666663</v>
      </c>
      <c r="M635" s="8">
        <v>7</v>
      </c>
      <c r="N635" s="12">
        <f>M635/G635</f>
        <v>0.46666666666666667</v>
      </c>
      <c r="O635" s="8">
        <v>8</v>
      </c>
      <c r="P635" s="12">
        <f>O635/G635</f>
        <v>0.53333333333333333</v>
      </c>
      <c r="Q635" s="8">
        <v>8</v>
      </c>
      <c r="R635" s="12">
        <f>Q635/G635</f>
        <v>0.53333333333333333</v>
      </c>
      <c r="S635" s="8">
        <v>7</v>
      </c>
      <c r="T635" s="8">
        <v>0</v>
      </c>
      <c r="U635" s="8">
        <v>0</v>
      </c>
      <c r="V635" s="8"/>
      <c r="W635" s="8">
        <v>1</v>
      </c>
      <c r="X635" s="8">
        <v>1</v>
      </c>
      <c r="Y635" s="17">
        <f>IF(T635&gt;0,"YES",T635)</f>
        <v>0</v>
      </c>
      <c r="Z635" s="17">
        <f>IF(U635&gt;0,"YES",U635)</f>
        <v>0</v>
      </c>
      <c r="AA635" s="17">
        <f>IF(V635&gt;0,"YES",V635)</f>
        <v>0</v>
      </c>
      <c r="AB635" s="17" t="str">
        <f>IF(W635&gt;0,"YES",W635)</f>
        <v>YES</v>
      </c>
      <c r="AC635" s="17" t="str">
        <f>IF(X635&gt;0,"YES",X635)</f>
        <v>YES</v>
      </c>
      <c r="AD635" s="8">
        <v>9</v>
      </c>
      <c r="AE635" s="12">
        <f>AD635/G635</f>
        <v>0.6</v>
      </c>
      <c r="AF635" s="19">
        <f>IF(G635&gt;=35,1,0)</f>
        <v>0</v>
      </c>
      <c r="AG635" s="19">
        <f>IF(OR(I635&gt;=0.095,H635&gt;=10),1,0)</f>
        <v>1</v>
      </c>
      <c r="AH635" s="19">
        <f>IF(L635&gt;=0.495,1,0)</f>
        <v>1</v>
      </c>
      <c r="AI635" s="19">
        <f>IF(N635&gt;=0.395,1,0)</f>
        <v>1</v>
      </c>
      <c r="AJ635" s="19">
        <f>IF(P635&gt;=0.695,1,0)</f>
        <v>0</v>
      </c>
      <c r="AK635" s="19">
        <f>IF(R635&gt;=0.495,1,0)</f>
        <v>1</v>
      </c>
      <c r="AL635" s="19">
        <f>IF(S635&gt;=3,1,0)</f>
        <v>1</v>
      </c>
      <c r="AM635" s="8">
        <f>IF(OR(Y635="YES",Z635="YES",AA635="YES"),1,0)</f>
        <v>0</v>
      </c>
      <c r="AN635" s="8">
        <f>IF(OR(AB635="YES",AC635="YES"),1,0)</f>
        <v>1</v>
      </c>
      <c r="AO635" s="8">
        <f>IF(AE635&gt;=0.59,1,0)</f>
        <v>1</v>
      </c>
      <c r="AP635" s="8">
        <f>SUM(AF635:AO635)</f>
        <v>7</v>
      </c>
    </row>
    <row r="636" spans="1:42" x14ac:dyDescent="0.25">
      <c r="A636" s="8" t="s">
        <v>2203</v>
      </c>
      <c r="B636" s="8" t="s">
        <v>2255</v>
      </c>
      <c r="C636" s="9" t="s">
        <v>2257</v>
      </c>
      <c r="D636" s="10" t="s">
        <v>878</v>
      </c>
      <c r="E636" s="8" t="s">
        <v>879</v>
      </c>
      <c r="F636" s="11">
        <v>38</v>
      </c>
      <c r="G636" s="11">
        <v>37</v>
      </c>
      <c r="H636" s="11">
        <f>G636-F636</f>
        <v>-1</v>
      </c>
      <c r="I636" s="52">
        <f>H636/F636</f>
        <v>-2.6315789473684209E-2</v>
      </c>
      <c r="J636" s="11">
        <v>18</v>
      </c>
      <c r="K636" s="11">
        <v>8</v>
      </c>
      <c r="L636" s="14">
        <f>IFERROR(K636/J636,"0%")</f>
        <v>0.44444444444444442</v>
      </c>
      <c r="M636" s="8">
        <v>20</v>
      </c>
      <c r="N636" s="12">
        <f>M636/G636</f>
        <v>0.54054054054054057</v>
      </c>
      <c r="O636" s="8">
        <v>26</v>
      </c>
      <c r="P636" s="12">
        <f>O636/G636</f>
        <v>0.70270270270270274</v>
      </c>
      <c r="Q636" s="8">
        <v>24</v>
      </c>
      <c r="R636" s="12">
        <f>Q636/G636</f>
        <v>0.64864864864864868</v>
      </c>
      <c r="S636" s="8">
        <v>4</v>
      </c>
      <c r="T636" s="8">
        <v>0</v>
      </c>
      <c r="U636" s="8">
        <v>0</v>
      </c>
      <c r="V636" s="8"/>
      <c r="W636" s="8">
        <v>3</v>
      </c>
      <c r="X636" s="8">
        <v>0</v>
      </c>
      <c r="Y636" s="17">
        <f>IF(T636&gt;0,"YES",T636)</f>
        <v>0</v>
      </c>
      <c r="Z636" s="17">
        <f>IF(U636&gt;0,"YES",U636)</f>
        <v>0</v>
      </c>
      <c r="AA636" s="17">
        <f>IF(V636&gt;0,"YES",V636)</f>
        <v>0</v>
      </c>
      <c r="AB636" s="17" t="str">
        <f>IF(W636&gt;0,"YES",W636)</f>
        <v>YES</v>
      </c>
      <c r="AC636" s="17">
        <f>IF(X636&gt;0,"YES",X636)</f>
        <v>0</v>
      </c>
      <c r="AD636" s="8">
        <v>25</v>
      </c>
      <c r="AE636" s="12">
        <f>AD636/G636</f>
        <v>0.67567567567567566</v>
      </c>
      <c r="AF636" s="19">
        <f>IF(G636&gt;=35,1,0)</f>
        <v>1</v>
      </c>
      <c r="AG636" s="19">
        <f>IF(OR(I636&gt;=0.095,H636&gt;=10),1,0)</f>
        <v>0</v>
      </c>
      <c r="AH636" s="19">
        <f>IF(L636&gt;=0.495,1,0)</f>
        <v>0</v>
      </c>
      <c r="AI636" s="19">
        <f>IF(N636&gt;=0.395,1,0)</f>
        <v>1</v>
      </c>
      <c r="AJ636" s="19">
        <f>IF(P636&gt;=0.695,1,0)</f>
        <v>1</v>
      </c>
      <c r="AK636" s="19">
        <f>IF(R636&gt;=0.495,1,0)</f>
        <v>1</v>
      </c>
      <c r="AL636" s="19">
        <f>IF(S636&gt;=3,1,0)</f>
        <v>1</v>
      </c>
      <c r="AM636" s="8">
        <f>IF(OR(Y636="YES",Z636="YES",AA636="YES"),1,0)</f>
        <v>0</v>
      </c>
      <c r="AN636" s="8">
        <f>IF(OR(AB636="YES",AC636="YES"),1,0)</f>
        <v>1</v>
      </c>
      <c r="AO636" s="8">
        <f>IF(AE636&gt;=0.59,1,0)</f>
        <v>1</v>
      </c>
      <c r="AP636" s="8">
        <f>SUM(AF636:AO636)</f>
        <v>7</v>
      </c>
    </row>
    <row r="637" spans="1:42" x14ac:dyDescent="0.25">
      <c r="A637" s="8" t="s">
        <v>2203</v>
      </c>
      <c r="B637" s="8" t="s">
        <v>2255</v>
      </c>
      <c r="C637" s="9" t="s">
        <v>2258</v>
      </c>
      <c r="D637" s="10" t="s">
        <v>882</v>
      </c>
      <c r="E637" s="8" t="s">
        <v>883</v>
      </c>
      <c r="F637" s="11">
        <v>32</v>
      </c>
      <c r="G637" s="11">
        <v>37</v>
      </c>
      <c r="H637" s="11">
        <f>G637-F637</f>
        <v>5</v>
      </c>
      <c r="I637" s="52">
        <f>H637/F637</f>
        <v>0.15625</v>
      </c>
      <c r="J637" s="11">
        <v>10</v>
      </c>
      <c r="K637" s="11">
        <v>7</v>
      </c>
      <c r="L637" s="14">
        <f>IFERROR(K637/J637,"0%")</f>
        <v>0.7</v>
      </c>
      <c r="M637" s="8">
        <v>15</v>
      </c>
      <c r="N637" s="12">
        <f>M637/G637</f>
        <v>0.40540540540540543</v>
      </c>
      <c r="O637" s="8">
        <v>30</v>
      </c>
      <c r="P637" s="12">
        <f>O637/G637</f>
        <v>0.81081081081081086</v>
      </c>
      <c r="Q637" s="8">
        <v>18</v>
      </c>
      <c r="R637" s="12">
        <f>Q637/G637</f>
        <v>0.48648648648648651</v>
      </c>
      <c r="S637" s="8">
        <v>5</v>
      </c>
      <c r="T637" s="8">
        <v>0</v>
      </c>
      <c r="U637" s="8">
        <v>1</v>
      </c>
      <c r="V637" s="8"/>
      <c r="W637" s="8">
        <v>0</v>
      </c>
      <c r="X637" s="8">
        <v>1</v>
      </c>
      <c r="Y637" s="17">
        <f>IF(T637&gt;0,"YES",T637)</f>
        <v>0</v>
      </c>
      <c r="Z637" s="17" t="str">
        <f>IF(U637&gt;0,"YES",U637)</f>
        <v>YES</v>
      </c>
      <c r="AA637" s="17">
        <f>IF(V637&gt;0,"YES",V637)</f>
        <v>0</v>
      </c>
      <c r="AB637" s="17">
        <f>IF(W637&gt;0,"YES",W637)</f>
        <v>0</v>
      </c>
      <c r="AC637" s="17" t="str">
        <f>IF(X637&gt;0,"YES",X637)</f>
        <v>YES</v>
      </c>
      <c r="AD637" s="8">
        <v>30</v>
      </c>
      <c r="AE637" s="12">
        <f>AD637/G637</f>
        <v>0.81081081081081086</v>
      </c>
      <c r="AF637" s="19">
        <f>IF(G637&gt;=35,1,0)</f>
        <v>1</v>
      </c>
      <c r="AG637" s="19">
        <f>IF(OR(I637&gt;=0.095,H637&gt;=10),1,0)</f>
        <v>1</v>
      </c>
      <c r="AH637" s="19">
        <f>IF(L637&gt;=0.495,1,0)</f>
        <v>1</v>
      </c>
      <c r="AI637" s="19">
        <f>IF(N637&gt;=0.395,1,0)</f>
        <v>1</v>
      </c>
      <c r="AJ637" s="19">
        <f>IF(P637&gt;=0.695,1,0)</f>
        <v>1</v>
      </c>
      <c r="AK637" s="19">
        <f>IF(R637&gt;=0.495,1,0)</f>
        <v>0</v>
      </c>
      <c r="AL637" s="19">
        <f>IF(S637&gt;=3,1,0)</f>
        <v>1</v>
      </c>
      <c r="AM637" s="8">
        <f>IF(OR(Y637="YES",Z637="YES",AA637="YES"),1,0)</f>
        <v>1</v>
      </c>
      <c r="AN637" s="8">
        <f>IF(OR(AB637="YES",AC637="YES"),1,0)</f>
        <v>1</v>
      </c>
      <c r="AO637" s="8">
        <f>IF(AE637&gt;=0.59,1,0)</f>
        <v>1</v>
      </c>
      <c r="AP637" s="8">
        <f>SUM(AF637:AO637)</f>
        <v>9</v>
      </c>
    </row>
    <row r="638" spans="1:42" x14ac:dyDescent="0.25">
      <c r="A638" s="8" t="s">
        <v>2203</v>
      </c>
      <c r="B638" s="8" t="s">
        <v>2255</v>
      </c>
      <c r="C638" s="9" t="s">
        <v>1997</v>
      </c>
      <c r="D638" s="10" t="s">
        <v>888</v>
      </c>
      <c r="E638" s="8" t="s">
        <v>889</v>
      </c>
      <c r="F638" s="11">
        <v>18</v>
      </c>
      <c r="G638" s="11">
        <v>17</v>
      </c>
      <c r="H638" s="11">
        <f>G638-F638</f>
        <v>-1</v>
      </c>
      <c r="I638" s="52">
        <f>H638/F638</f>
        <v>-5.5555555555555552E-2</v>
      </c>
      <c r="J638" s="11">
        <v>10</v>
      </c>
      <c r="K638" s="11">
        <v>7</v>
      </c>
      <c r="L638" s="14">
        <f>IFERROR(K638/J638,"0%")</f>
        <v>0.7</v>
      </c>
      <c r="M638" s="8">
        <v>8</v>
      </c>
      <c r="N638" s="12">
        <f>M638/G638</f>
        <v>0.47058823529411764</v>
      </c>
      <c r="O638" s="8">
        <v>13</v>
      </c>
      <c r="P638" s="12">
        <f>O638/G638</f>
        <v>0.76470588235294112</v>
      </c>
      <c r="Q638" s="8">
        <v>11</v>
      </c>
      <c r="R638" s="12">
        <f>Q638/G638</f>
        <v>0.6470588235294118</v>
      </c>
      <c r="S638" s="8">
        <v>8</v>
      </c>
      <c r="T638" s="8">
        <v>0</v>
      </c>
      <c r="U638" s="8">
        <v>1</v>
      </c>
      <c r="V638" s="8"/>
      <c r="W638" s="8">
        <v>1</v>
      </c>
      <c r="X638" s="8">
        <v>1</v>
      </c>
      <c r="Y638" s="17">
        <f>IF(T638&gt;0,"YES",T638)</f>
        <v>0</v>
      </c>
      <c r="Z638" s="17" t="str">
        <f>IF(U638&gt;0,"YES",U638)</f>
        <v>YES</v>
      </c>
      <c r="AA638" s="17">
        <f>IF(V638&gt;0,"YES",V638)</f>
        <v>0</v>
      </c>
      <c r="AB638" s="17" t="str">
        <f>IF(W638&gt;0,"YES",W638)</f>
        <v>YES</v>
      </c>
      <c r="AC638" s="17" t="str">
        <f>IF(X638&gt;0,"YES",X638)</f>
        <v>YES</v>
      </c>
      <c r="AD638" s="8">
        <v>12</v>
      </c>
      <c r="AE638" s="12">
        <f>AD638/G638</f>
        <v>0.70588235294117652</v>
      </c>
      <c r="AF638" s="19">
        <f>IF(G638&gt;=35,1,0)</f>
        <v>0</v>
      </c>
      <c r="AG638" s="19">
        <f>IF(OR(I638&gt;=0.095,H638&gt;=10),1,0)</f>
        <v>0</v>
      </c>
      <c r="AH638" s="19">
        <f>IF(L638&gt;=0.495,1,0)</f>
        <v>1</v>
      </c>
      <c r="AI638" s="19">
        <f>IF(N638&gt;=0.395,1,0)</f>
        <v>1</v>
      </c>
      <c r="AJ638" s="19">
        <f>IF(P638&gt;=0.695,1,0)</f>
        <v>1</v>
      </c>
      <c r="AK638" s="19">
        <f>IF(R638&gt;=0.495,1,0)</f>
        <v>1</v>
      </c>
      <c r="AL638" s="19">
        <f>IF(S638&gt;=3,1,0)</f>
        <v>1</v>
      </c>
      <c r="AM638" s="8">
        <f>IF(OR(Y638="YES",Z638="YES",AA638="YES"),1,0)</f>
        <v>1</v>
      </c>
      <c r="AN638" s="8">
        <f>IF(OR(AB638="YES",AC638="YES"),1,0)</f>
        <v>1</v>
      </c>
      <c r="AO638" s="8">
        <f>IF(AE638&gt;=0.59,1,0)</f>
        <v>1</v>
      </c>
      <c r="AP638" s="8">
        <f>SUM(AF638:AO638)</f>
        <v>8</v>
      </c>
    </row>
    <row r="639" spans="1:42" x14ac:dyDescent="0.25">
      <c r="A639" s="8" t="s">
        <v>2203</v>
      </c>
      <c r="B639" s="8" t="s">
        <v>2255</v>
      </c>
      <c r="C639" s="9" t="s">
        <v>2228</v>
      </c>
      <c r="D639" s="10" t="s">
        <v>892</v>
      </c>
      <c r="E639" s="8" t="s">
        <v>893</v>
      </c>
      <c r="F639" s="11">
        <v>25</v>
      </c>
      <c r="G639" s="11">
        <v>19</v>
      </c>
      <c r="H639" s="11">
        <f>G639-F639</f>
        <v>-6</v>
      </c>
      <c r="I639" s="52">
        <f>H639/F639</f>
        <v>-0.24</v>
      </c>
      <c r="J639" s="11">
        <v>16</v>
      </c>
      <c r="K639" s="11">
        <v>7</v>
      </c>
      <c r="L639" s="14">
        <f>IFERROR(K639/J639,"0%")</f>
        <v>0.4375</v>
      </c>
      <c r="M639" s="8">
        <v>10</v>
      </c>
      <c r="N639" s="12">
        <f>M639/G639</f>
        <v>0.52631578947368418</v>
      </c>
      <c r="O639" s="8">
        <v>19</v>
      </c>
      <c r="P639" s="12">
        <f>O639/G639</f>
        <v>1</v>
      </c>
      <c r="Q639" s="8">
        <v>14</v>
      </c>
      <c r="R639" s="12">
        <f>Q639/G639</f>
        <v>0.73684210526315785</v>
      </c>
      <c r="S639" s="8">
        <v>9</v>
      </c>
      <c r="T639" s="8">
        <v>0</v>
      </c>
      <c r="U639" s="8">
        <v>0</v>
      </c>
      <c r="V639" s="8"/>
      <c r="W639" s="8">
        <v>0</v>
      </c>
      <c r="X639" s="8">
        <v>1</v>
      </c>
      <c r="Y639" s="17">
        <f>IF(T639&gt;0,"YES",T639)</f>
        <v>0</v>
      </c>
      <c r="Z639" s="17">
        <f>IF(U639&gt;0,"YES",U639)</f>
        <v>0</v>
      </c>
      <c r="AA639" s="17">
        <f>IF(V639&gt;0,"YES",V639)</f>
        <v>0</v>
      </c>
      <c r="AB639" s="17">
        <f>IF(W639&gt;0,"YES",W639)</f>
        <v>0</v>
      </c>
      <c r="AC639" s="17" t="str">
        <f>IF(X639&gt;0,"YES",X639)</f>
        <v>YES</v>
      </c>
      <c r="AD639" s="8">
        <v>17</v>
      </c>
      <c r="AE639" s="12">
        <f>AD639/G639</f>
        <v>0.89473684210526316</v>
      </c>
      <c r="AF639" s="19">
        <f>IF(G639&gt;=35,1,0)</f>
        <v>0</v>
      </c>
      <c r="AG639" s="19">
        <f>IF(OR(I639&gt;=0.095,H639&gt;=10),1,0)</f>
        <v>0</v>
      </c>
      <c r="AH639" s="19">
        <f>IF(L639&gt;=0.495,1,0)</f>
        <v>0</v>
      </c>
      <c r="AI639" s="19">
        <f>IF(N639&gt;=0.395,1,0)</f>
        <v>1</v>
      </c>
      <c r="AJ639" s="19">
        <f>IF(P639&gt;=0.695,1,0)</f>
        <v>1</v>
      </c>
      <c r="AK639" s="19">
        <f>IF(R639&gt;=0.495,1,0)</f>
        <v>1</v>
      </c>
      <c r="AL639" s="19">
        <f>IF(S639&gt;=3,1,0)</f>
        <v>1</v>
      </c>
      <c r="AM639" s="8">
        <f>IF(OR(Y639="YES",Z639="YES",AA639="YES"),1,0)</f>
        <v>0</v>
      </c>
      <c r="AN639" s="8">
        <f>IF(OR(AB639="YES",AC639="YES"),1,0)</f>
        <v>1</v>
      </c>
      <c r="AO639" s="8">
        <f>IF(AE639&gt;=0.59,1,0)</f>
        <v>1</v>
      </c>
      <c r="AP639" s="8">
        <f>SUM(AF639:AO639)</f>
        <v>6</v>
      </c>
    </row>
    <row r="640" spans="1:42" x14ac:dyDescent="0.25">
      <c r="A640" s="8" t="s">
        <v>2203</v>
      </c>
      <c r="B640" s="8" t="s">
        <v>2255</v>
      </c>
      <c r="C640" s="9" t="s">
        <v>2047</v>
      </c>
      <c r="D640" s="10" t="s">
        <v>894</v>
      </c>
      <c r="E640" s="8" t="s">
        <v>1597</v>
      </c>
      <c r="F640" s="11">
        <v>28</v>
      </c>
      <c r="G640" s="11">
        <v>25</v>
      </c>
      <c r="H640" s="11">
        <f>G640-F640</f>
        <v>-3</v>
      </c>
      <c r="I640" s="52">
        <f>H640/F640</f>
        <v>-0.10714285714285714</v>
      </c>
      <c r="J640" s="11">
        <v>16</v>
      </c>
      <c r="K640" s="11">
        <v>5</v>
      </c>
      <c r="L640" s="14">
        <f>IFERROR(K640/J640,"0%")</f>
        <v>0.3125</v>
      </c>
      <c r="M640" s="8">
        <v>11</v>
      </c>
      <c r="N640" s="12">
        <f>M640/G640</f>
        <v>0.44</v>
      </c>
      <c r="O640" s="8">
        <v>14</v>
      </c>
      <c r="P640" s="12">
        <f>O640/G640</f>
        <v>0.56000000000000005</v>
      </c>
      <c r="Q640" s="8">
        <v>16</v>
      </c>
      <c r="R640" s="12">
        <f>Q640/G640</f>
        <v>0.64</v>
      </c>
      <c r="S640" s="8">
        <v>3</v>
      </c>
      <c r="T640" s="8">
        <v>0</v>
      </c>
      <c r="U640" s="8">
        <v>1</v>
      </c>
      <c r="V640" s="8"/>
      <c r="W640" s="8">
        <v>1</v>
      </c>
      <c r="X640" s="8">
        <v>0</v>
      </c>
      <c r="Y640" s="17">
        <f>IF(T640&gt;0,"YES",T640)</f>
        <v>0</v>
      </c>
      <c r="Z640" s="17" t="str">
        <f>IF(U640&gt;0,"YES",U640)</f>
        <v>YES</v>
      </c>
      <c r="AA640" s="17">
        <f>IF(V640&gt;0,"YES",V640)</f>
        <v>0</v>
      </c>
      <c r="AB640" s="17" t="str">
        <f>IF(W640&gt;0,"YES",W640)</f>
        <v>YES</v>
      </c>
      <c r="AC640" s="17">
        <f>IF(X640&gt;0,"YES",X640)</f>
        <v>0</v>
      </c>
      <c r="AD640" s="8">
        <v>15</v>
      </c>
      <c r="AE640" s="12">
        <f>AD640/G640</f>
        <v>0.6</v>
      </c>
      <c r="AF640" s="19">
        <f>IF(G640&gt;=35,1,0)</f>
        <v>0</v>
      </c>
      <c r="AG640" s="19">
        <f>IF(OR(I640&gt;=0.095,H640&gt;=10),1,0)</f>
        <v>0</v>
      </c>
      <c r="AH640" s="19">
        <f>IF(L640&gt;=0.495,1,0)</f>
        <v>0</v>
      </c>
      <c r="AI640" s="19">
        <f>IF(N640&gt;=0.395,1,0)</f>
        <v>1</v>
      </c>
      <c r="AJ640" s="19">
        <f>IF(P640&gt;=0.695,1,0)</f>
        <v>0</v>
      </c>
      <c r="AK640" s="19">
        <f>IF(R640&gt;=0.495,1,0)</f>
        <v>1</v>
      </c>
      <c r="AL640" s="19">
        <f>IF(S640&gt;=3,1,0)</f>
        <v>1</v>
      </c>
      <c r="AM640" s="8">
        <f>IF(OR(Y640="YES",Z640="YES",AA640="YES"),1,0)</f>
        <v>1</v>
      </c>
      <c r="AN640" s="8">
        <f>IF(OR(AB640="YES",AC640="YES"),1,0)</f>
        <v>1</v>
      </c>
      <c r="AO640" s="8">
        <f>IF(AE640&gt;=0.59,1,0)</f>
        <v>1</v>
      </c>
      <c r="AP640" s="8">
        <f>SUM(AF640:AO640)</f>
        <v>6</v>
      </c>
    </row>
    <row r="641" spans="1:43" x14ac:dyDescent="0.25">
      <c r="A641" s="8" t="s">
        <v>2203</v>
      </c>
      <c r="B641" s="8" t="s">
        <v>2255</v>
      </c>
      <c r="C641" s="9" t="s">
        <v>2259</v>
      </c>
      <c r="D641" s="10" t="s">
        <v>898</v>
      </c>
      <c r="E641" s="8" t="s">
        <v>899</v>
      </c>
      <c r="F641" s="11">
        <v>38</v>
      </c>
      <c r="G641" s="11">
        <v>30</v>
      </c>
      <c r="H641" s="11">
        <f>G641-F641</f>
        <v>-8</v>
      </c>
      <c r="I641" s="52">
        <f>H641/F641</f>
        <v>-0.21052631578947367</v>
      </c>
      <c r="J641" s="11">
        <v>10</v>
      </c>
      <c r="K641" s="11">
        <v>5</v>
      </c>
      <c r="L641" s="14">
        <f>IFERROR(K641/J641,"0%")</f>
        <v>0.5</v>
      </c>
      <c r="M641" s="8">
        <v>19</v>
      </c>
      <c r="N641" s="12">
        <f>M641/G641</f>
        <v>0.6333333333333333</v>
      </c>
      <c r="O641" s="8">
        <v>21</v>
      </c>
      <c r="P641" s="12">
        <f>O641/G641</f>
        <v>0.7</v>
      </c>
      <c r="Q641" s="8">
        <v>23</v>
      </c>
      <c r="R641" s="12">
        <f>Q641/G641</f>
        <v>0.76666666666666672</v>
      </c>
      <c r="S641" s="8">
        <v>3</v>
      </c>
      <c r="T641" s="8">
        <v>0</v>
      </c>
      <c r="U641" s="8">
        <v>0</v>
      </c>
      <c r="V641" s="8"/>
      <c r="W641" s="8">
        <v>0</v>
      </c>
      <c r="X641" s="8">
        <v>0</v>
      </c>
      <c r="Y641" s="17">
        <f>IF(T641&gt;0,"YES",T641)</f>
        <v>0</v>
      </c>
      <c r="Z641" s="17">
        <f>IF(U641&gt;0,"YES",U641)</f>
        <v>0</v>
      </c>
      <c r="AA641" s="17">
        <f>IF(V641&gt;0,"YES",V641)</f>
        <v>0</v>
      </c>
      <c r="AB641" s="17">
        <f>IF(W641&gt;0,"YES",W641)</f>
        <v>0</v>
      </c>
      <c r="AC641" s="17">
        <f>IF(X641&gt;0,"YES",X641)</f>
        <v>0</v>
      </c>
      <c r="AD641" s="8">
        <v>23</v>
      </c>
      <c r="AE641" s="12">
        <f>AD641/G641</f>
        <v>0.76666666666666672</v>
      </c>
      <c r="AF641" s="19">
        <f>IF(G641&gt;=35,1,0)</f>
        <v>0</v>
      </c>
      <c r="AG641" s="19">
        <f>IF(OR(I641&gt;=0.095,H641&gt;=10),1,0)</f>
        <v>0</v>
      </c>
      <c r="AH641" s="19">
        <f>IF(L641&gt;=0.495,1,0)</f>
        <v>1</v>
      </c>
      <c r="AI641" s="19">
        <f>IF(N641&gt;=0.395,1,0)</f>
        <v>1</v>
      </c>
      <c r="AJ641" s="19">
        <f>IF(P641&gt;=0.695,1,0)</f>
        <v>1</v>
      </c>
      <c r="AK641" s="19">
        <f>IF(R641&gt;=0.495,1,0)</f>
        <v>1</v>
      </c>
      <c r="AL641" s="19">
        <f>IF(S641&gt;=3,1,0)</f>
        <v>1</v>
      </c>
      <c r="AM641" s="8">
        <f>IF(OR(Y641="YES",Z641="YES",AA641="YES"),1,0)</f>
        <v>0</v>
      </c>
      <c r="AN641" s="8">
        <f>IF(OR(AB641="YES",AC641="YES"),1,0)</f>
        <v>0</v>
      </c>
      <c r="AO641" s="8">
        <f>IF(AE641&gt;=0.59,1,0)</f>
        <v>1</v>
      </c>
      <c r="AP641" s="8">
        <f>SUM(AF641:AO641)</f>
        <v>6</v>
      </c>
    </row>
    <row r="642" spans="1:43" x14ac:dyDescent="0.25">
      <c r="A642" s="8" t="s">
        <v>2203</v>
      </c>
      <c r="B642" s="8" t="s">
        <v>2255</v>
      </c>
      <c r="C642" s="9" t="s">
        <v>2264</v>
      </c>
      <c r="D642" s="10" t="s">
        <v>914</v>
      </c>
      <c r="E642" s="8" t="s">
        <v>915</v>
      </c>
      <c r="F642" s="11">
        <v>16</v>
      </c>
      <c r="G642" s="11">
        <v>14</v>
      </c>
      <c r="H642" s="11">
        <f>G642-F642</f>
        <v>-2</v>
      </c>
      <c r="I642" s="52">
        <f>H642/F642</f>
        <v>-0.125</v>
      </c>
      <c r="J642" s="11">
        <v>4</v>
      </c>
      <c r="K642" s="11">
        <v>4</v>
      </c>
      <c r="L642" s="14">
        <f>IFERROR(K642/J642,"0%")</f>
        <v>1</v>
      </c>
      <c r="M642" s="8">
        <v>6</v>
      </c>
      <c r="N642" s="12">
        <f>M642/G642</f>
        <v>0.42857142857142855</v>
      </c>
      <c r="O642" s="8">
        <v>10</v>
      </c>
      <c r="P642" s="12">
        <f>O642/G642</f>
        <v>0.7142857142857143</v>
      </c>
      <c r="Q642" s="8">
        <v>11</v>
      </c>
      <c r="R642" s="12">
        <f>Q642/G642</f>
        <v>0.7857142857142857</v>
      </c>
      <c r="S642" s="8">
        <v>4</v>
      </c>
      <c r="T642" s="8">
        <v>0</v>
      </c>
      <c r="U642" s="8">
        <v>0</v>
      </c>
      <c r="V642" s="8"/>
      <c r="W642" s="8">
        <v>3</v>
      </c>
      <c r="X642" s="8">
        <v>1</v>
      </c>
      <c r="Y642" s="17">
        <f>IF(T642&gt;0,"YES",T642)</f>
        <v>0</v>
      </c>
      <c r="Z642" s="17">
        <f>IF(U642&gt;0,"YES",U642)</f>
        <v>0</v>
      </c>
      <c r="AA642" s="17">
        <f>IF(V642&gt;0,"YES",V642)</f>
        <v>0</v>
      </c>
      <c r="AB642" s="17" t="str">
        <f>IF(W642&gt;0,"YES",W642)</f>
        <v>YES</v>
      </c>
      <c r="AC642" s="17" t="str">
        <f>IF(X642&gt;0,"YES",X642)</f>
        <v>YES</v>
      </c>
      <c r="AD642" s="8">
        <v>7</v>
      </c>
      <c r="AE642" s="12">
        <f>AD642/G642</f>
        <v>0.5</v>
      </c>
      <c r="AF642" s="19">
        <f>IF(G642&gt;=35,1,0)</f>
        <v>0</v>
      </c>
      <c r="AG642" s="19">
        <f>IF(OR(I642&gt;=0.095,H642&gt;=10),1,0)</f>
        <v>0</v>
      </c>
      <c r="AH642" s="19">
        <f>IF(L642&gt;=0.495,1,0)</f>
        <v>1</v>
      </c>
      <c r="AI642" s="19">
        <f>IF(N642&gt;=0.395,1,0)</f>
        <v>1</v>
      </c>
      <c r="AJ642" s="19">
        <f>IF(P642&gt;=0.695,1,0)</f>
        <v>1</v>
      </c>
      <c r="AK642" s="19">
        <f>IF(R642&gt;=0.495,1,0)</f>
        <v>1</v>
      </c>
      <c r="AL642" s="19">
        <f>IF(S642&gt;=3,1,0)</f>
        <v>1</v>
      </c>
      <c r="AM642" s="8">
        <f>IF(OR(Y642="YES",Z642="YES",AA642="YES"),1,0)</f>
        <v>0</v>
      </c>
      <c r="AN642" s="8">
        <f>IF(OR(AB642="YES",AC642="YES"),1,0)</f>
        <v>1</v>
      </c>
      <c r="AO642" s="8">
        <f>IF(AE642&gt;=0.59,1,0)</f>
        <v>0</v>
      </c>
      <c r="AP642" s="8">
        <f>SUM(AF642:AO642)</f>
        <v>6</v>
      </c>
    </row>
    <row r="643" spans="1:43" x14ac:dyDescent="0.25">
      <c r="A643" s="8" t="s">
        <v>2203</v>
      </c>
      <c r="B643" s="8" t="s">
        <v>2255</v>
      </c>
      <c r="C643" s="9" t="s">
        <v>2265</v>
      </c>
      <c r="D643" s="10" t="s">
        <v>916</v>
      </c>
      <c r="E643" s="8" t="s">
        <v>917</v>
      </c>
      <c r="F643" s="11">
        <v>11</v>
      </c>
      <c r="G643" s="11">
        <v>13</v>
      </c>
      <c r="H643" s="11">
        <f>G643-F643</f>
        <v>2</v>
      </c>
      <c r="I643" s="52">
        <f>H643/F643</f>
        <v>0.18181818181818182</v>
      </c>
      <c r="J643" s="11">
        <v>6</v>
      </c>
      <c r="K643" s="11">
        <v>3</v>
      </c>
      <c r="L643" s="14">
        <f>IFERROR(K643/J643,"0%")</f>
        <v>0.5</v>
      </c>
      <c r="M643" s="8">
        <v>3</v>
      </c>
      <c r="N643" s="12">
        <f>M643/G643</f>
        <v>0.23076923076923078</v>
      </c>
      <c r="O643" s="8">
        <v>9</v>
      </c>
      <c r="P643" s="48">
        <f>O643/G643</f>
        <v>0.69230769230769229</v>
      </c>
      <c r="Q643" s="8">
        <v>5</v>
      </c>
      <c r="R643" s="12">
        <f>Q643/G643</f>
        <v>0.38461538461538464</v>
      </c>
      <c r="S643" s="8">
        <v>5</v>
      </c>
      <c r="T643" s="8">
        <v>0</v>
      </c>
      <c r="U643" s="8">
        <v>0</v>
      </c>
      <c r="V643" s="8"/>
      <c r="W643" s="8">
        <v>1</v>
      </c>
      <c r="X643" s="8">
        <v>0</v>
      </c>
      <c r="Y643" s="17">
        <f>IF(T643&gt;0,"YES",T643)</f>
        <v>0</v>
      </c>
      <c r="Z643" s="17">
        <f>IF(U643&gt;0,"YES",U643)</f>
        <v>0</v>
      </c>
      <c r="AA643" s="17">
        <f>IF(V643&gt;0,"YES",V643)</f>
        <v>0</v>
      </c>
      <c r="AB643" s="17" t="str">
        <f>IF(W643&gt;0,"YES",W643)</f>
        <v>YES</v>
      </c>
      <c r="AC643" s="17">
        <f>IF(X643&gt;0,"YES",X643)</f>
        <v>0</v>
      </c>
      <c r="AD643" s="8">
        <v>10</v>
      </c>
      <c r="AE643" s="12">
        <f>AD643/G643</f>
        <v>0.76923076923076927</v>
      </c>
      <c r="AF643" s="19">
        <f>IF(G643&gt;=35,1,0)</f>
        <v>0</v>
      </c>
      <c r="AG643" s="19">
        <f>IF(OR(I643&gt;=0.095,H643&gt;=10),1,0)</f>
        <v>1</v>
      </c>
      <c r="AH643" s="19">
        <f>IF(L643&gt;=0.495,1,0)</f>
        <v>1</v>
      </c>
      <c r="AI643" s="19">
        <f>IF(N643&gt;=0.395,1,0)</f>
        <v>0</v>
      </c>
      <c r="AJ643" s="19">
        <f>IF(P643&gt;=0.69,1,0)</f>
        <v>1</v>
      </c>
      <c r="AK643" s="19">
        <f>IF(R643&gt;=0.495,1,0)</f>
        <v>0</v>
      </c>
      <c r="AL643" s="19">
        <f>IF(S643&gt;=3,1,0)</f>
        <v>1</v>
      </c>
      <c r="AM643" s="8">
        <f>IF(OR(Y643="YES",Z643="YES",AA643="YES"),1,0)</f>
        <v>0</v>
      </c>
      <c r="AN643" s="8">
        <f>IF(OR(AB643="YES",AC643="YES"),1,0)</f>
        <v>1</v>
      </c>
      <c r="AO643" s="8">
        <f>IF(AE643&gt;=0.59,1,0)</f>
        <v>1</v>
      </c>
      <c r="AP643" s="8">
        <f>SUM(AF643:AO643)</f>
        <v>6</v>
      </c>
    </row>
    <row r="644" spans="1:43" x14ac:dyDescent="0.25">
      <c r="A644" s="8" t="s">
        <v>2203</v>
      </c>
      <c r="B644" s="8" t="s">
        <v>2255</v>
      </c>
      <c r="C644" s="9" t="s">
        <v>2267</v>
      </c>
      <c r="D644" s="10" t="s">
        <v>922</v>
      </c>
      <c r="E644" s="8" t="s">
        <v>1599</v>
      </c>
      <c r="F644" s="11">
        <v>17</v>
      </c>
      <c r="G644" s="11">
        <v>28</v>
      </c>
      <c r="H644" s="11">
        <f>G644-F644</f>
        <v>11</v>
      </c>
      <c r="I644" s="52">
        <f>H644/F644</f>
        <v>0.6470588235294118</v>
      </c>
      <c r="J644" s="11">
        <v>10</v>
      </c>
      <c r="K644" s="11">
        <v>10</v>
      </c>
      <c r="L644" s="14">
        <f>IFERROR(K644/J644,"0%")</f>
        <v>1</v>
      </c>
      <c r="M644" s="8">
        <v>6</v>
      </c>
      <c r="N644" s="12">
        <f>M644/G644</f>
        <v>0.21428571428571427</v>
      </c>
      <c r="O644" s="8">
        <v>20</v>
      </c>
      <c r="P644" s="12">
        <f>O644/G644</f>
        <v>0.7142857142857143</v>
      </c>
      <c r="Q644" s="8">
        <v>7</v>
      </c>
      <c r="R644" s="12">
        <f>Q644/G644</f>
        <v>0.25</v>
      </c>
      <c r="S644" s="8">
        <v>6</v>
      </c>
      <c r="T644" s="8">
        <v>0</v>
      </c>
      <c r="U644" s="8">
        <v>1</v>
      </c>
      <c r="V644" s="8"/>
      <c r="W644" s="8">
        <v>0</v>
      </c>
      <c r="X644" s="8">
        <v>1</v>
      </c>
      <c r="Y644" s="17">
        <f>IF(T644&gt;0,"YES",T644)</f>
        <v>0</v>
      </c>
      <c r="Z644" s="17" t="str">
        <f>IF(U644&gt;0,"YES",U644)</f>
        <v>YES</v>
      </c>
      <c r="AA644" s="17">
        <f>IF(V644&gt;0,"YES",V644)</f>
        <v>0</v>
      </c>
      <c r="AB644" s="17">
        <f>IF(W644&gt;0,"YES",W644)</f>
        <v>0</v>
      </c>
      <c r="AC644" s="17" t="str">
        <f>IF(X644&gt;0,"YES",X644)</f>
        <v>YES</v>
      </c>
      <c r="AD644" s="8">
        <v>18</v>
      </c>
      <c r="AE644" s="12">
        <f>AD644/G644</f>
        <v>0.6428571428571429</v>
      </c>
      <c r="AF644" s="19">
        <f>IF(G644&gt;=35,1,0)</f>
        <v>0</v>
      </c>
      <c r="AG644" s="19">
        <f>IF(OR(I644&gt;=0.095,H644&gt;=10),1,0)</f>
        <v>1</v>
      </c>
      <c r="AH644" s="19">
        <f>IF(L644&gt;=0.495,1,0)</f>
        <v>1</v>
      </c>
      <c r="AI644" s="19">
        <f>IF(N644&gt;=0.395,1,0)</f>
        <v>0</v>
      </c>
      <c r="AJ644" s="19">
        <f>IF(P644&gt;=0.695,1,0)</f>
        <v>1</v>
      </c>
      <c r="AK644" s="19">
        <f>IF(R644&gt;=0.495,1,0)</f>
        <v>0</v>
      </c>
      <c r="AL644" s="19">
        <f>IF(S644&gt;=3,1,0)</f>
        <v>1</v>
      </c>
      <c r="AM644" s="8">
        <f>IF(OR(Y644="YES",Z644="YES",AA644="YES"),1,0)</f>
        <v>1</v>
      </c>
      <c r="AN644" s="8">
        <f>IF(OR(AB644="YES",AC644="YES"),1,0)</f>
        <v>1</v>
      </c>
      <c r="AO644" s="8">
        <f>IF(AE644&gt;=0.59,1,0)</f>
        <v>1</v>
      </c>
      <c r="AP644" s="8">
        <f>SUM(AF644:AO644)</f>
        <v>7</v>
      </c>
    </row>
    <row r="645" spans="1:43" hidden="1" x14ac:dyDescent="0.25">
      <c r="A645" s="8" t="s">
        <v>2203</v>
      </c>
      <c r="B645" s="8" t="s">
        <v>2255</v>
      </c>
      <c r="C645" s="9" t="s">
        <v>2262</v>
      </c>
      <c r="D645" s="10" t="s">
        <v>908</v>
      </c>
      <c r="E645" s="8" t="s">
        <v>909</v>
      </c>
      <c r="F645" s="11">
        <v>25</v>
      </c>
      <c r="G645" s="11">
        <v>26</v>
      </c>
      <c r="H645" s="11">
        <f>G645-F645</f>
        <v>1</v>
      </c>
      <c r="I645" s="52">
        <f>H645/F645</f>
        <v>0.04</v>
      </c>
      <c r="J645" s="11">
        <v>7</v>
      </c>
      <c r="K645" s="11">
        <v>4</v>
      </c>
      <c r="L645" s="14">
        <f>IFERROR(K645/J645,"0%")</f>
        <v>0.5714285714285714</v>
      </c>
      <c r="M645" s="8">
        <v>6</v>
      </c>
      <c r="N645" s="12">
        <f>M645/G645</f>
        <v>0.23076923076923078</v>
      </c>
      <c r="O645" s="8">
        <v>23</v>
      </c>
      <c r="P645" s="12">
        <f>O645/G645</f>
        <v>0.88461538461538458</v>
      </c>
      <c r="Q645" s="8">
        <v>12</v>
      </c>
      <c r="R645" s="12">
        <f>Q645/G645</f>
        <v>0.46153846153846156</v>
      </c>
      <c r="S645" s="8">
        <v>3</v>
      </c>
      <c r="T645" s="8">
        <v>0</v>
      </c>
      <c r="U645" s="8">
        <v>1</v>
      </c>
      <c r="V645" s="8"/>
      <c r="W645" s="8">
        <v>0</v>
      </c>
      <c r="X645" s="8">
        <v>0</v>
      </c>
      <c r="Y645" s="17">
        <f>IF(T645&gt;0,"YES",T645)</f>
        <v>0</v>
      </c>
      <c r="Z645" s="17" t="str">
        <f>IF(U645&gt;0,"YES",U645)</f>
        <v>YES</v>
      </c>
      <c r="AA645" s="17">
        <f>IF(V645&gt;0,"YES",V645)</f>
        <v>0</v>
      </c>
      <c r="AB645" s="17">
        <f>IF(W645&gt;0,"YES",W645)</f>
        <v>0</v>
      </c>
      <c r="AC645" s="17">
        <f>IF(X645&gt;0,"YES",X645)</f>
        <v>0</v>
      </c>
      <c r="AD645" s="8">
        <v>11</v>
      </c>
      <c r="AE645" s="12">
        <f>AD645/G645</f>
        <v>0.42307692307692307</v>
      </c>
      <c r="AF645" s="19">
        <f>IF(G645&gt;=35,1,0)</f>
        <v>0</v>
      </c>
      <c r="AG645" s="19">
        <f>IF(OR(I645&gt;=0.095,H645&gt;=10),1,0)</f>
        <v>0</v>
      </c>
      <c r="AH645" s="19">
        <f>IF(L645&gt;=0.495,1,0)</f>
        <v>1</v>
      </c>
      <c r="AI645" s="19">
        <f>IF(N645&gt;=0.395,1,0)</f>
        <v>0</v>
      </c>
      <c r="AJ645" s="19">
        <f>IF(P645&gt;=0.695,1,0)</f>
        <v>1</v>
      </c>
      <c r="AK645" s="19">
        <f>IF(R645&gt;=0.495,1,0)</f>
        <v>0</v>
      </c>
      <c r="AL645" s="19">
        <f>IF(S645&gt;=3,1,0)</f>
        <v>1</v>
      </c>
      <c r="AM645" s="8">
        <f>IF(OR(Y645="YES",Z645="YES",AA645="YES"),1,0)</f>
        <v>1</v>
      </c>
      <c r="AN645" s="8">
        <f>IF(OR(AB645="YES",AC645="YES"),1,0)</f>
        <v>0</v>
      </c>
      <c r="AO645" s="8">
        <f>IF(AE645&gt;=0.59,1,0)</f>
        <v>0</v>
      </c>
      <c r="AP645" s="8">
        <f>SUM(AF645:AO645)</f>
        <v>4</v>
      </c>
    </row>
    <row r="646" spans="1:43" hidden="1" x14ac:dyDescent="0.25">
      <c r="A646" s="8" t="s">
        <v>2203</v>
      </c>
      <c r="B646" s="8" t="s">
        <v>2255</v>
      </c>
      <c r="C646" s="9" t="s">
        <v>2178</v>
      </c>
      <c r="D646" s="10" t="s">
        <v>876</v>
      </c>
      <c r="E646" s="8" t="s">
        <v>877</v>
      </c>
      <c r="F646" s="11">
        <v>30</v>
      </c>
      <c r="G646" s="11">
        <v>25</v>
      </c>
      <c r="H646" s="11">
        <f>G646-F646</f>
        <v>-5</v>
      </c>
      <c r="I646" s="52">
        <f>H646/F646</f>
        <v>-0.16666666666666666</v>
      </c>
      <c r="J646" s="11">
        <v>19</v>
      </c>
      <c r="K646" s="11">
        <v>7</v>
      </c>
      <c r="L646" s="14">
        <f>IFERROR(K646/J646,"0%")</f>
        <v>0.36842105263157893</v>
      </c>
      <c r="M646" s="8">
        <v>12</v>
      </c>
      <c r="N646" s="12">
        <f>M646/G646</f>
        <v>0.48</v>
      </c>
      <c r="O646" s="8">
        <v>11</v>
      </c>
      <c r="P646" s="12">
        <f>O646/G646</f>
        <v>0.44</v>
      </c>
      <c r="Q646" s="8">
        <v>15</v>
      </c>
      <c r="R646" s="12">
        <f>Q646/G646</f>
        <v>0.6</v>
      </c>
      <c r="S646" s="8">
        <v>3</v>
      </c>
      <c r="T646" s="8">
        <v>0</v>
      </c>
      <c r="U646" s="8">
        <v>0</v>
      </c>
      <c r="V646" s="8"/>
      <c r="W646" s="8">
        <v>0</v>
      </c>
      <c r="X646" s="8">
        <v>0</v>
      </c>
      <c r="Y646" s="17">
        <f>IF(T646&gt;0,"YES",T646)</f>
        <v>0</v>
      </c>
      <c r="Z646" s="17">
        <f>IF(U646&gt;0,"YES",U646)</f>
        <v>0</v>
      </c>
      <c r="AA646" s="17">
        <f>IF(V646&gt;0,"YES",V646)</f>
        <v>0</v>
      </c>
      <c r="AB646" s="17">
        <f>IF(W646&gt;0,"YES",W646)</f>
        <v>0</v>
      </c>
      <c r="AC646" s="17">
        <f>IF(X646&gt;0,"YES",X646)</f>
        <v>0</v>
      </c>
      <c r="AD646" s="8">
        <v>18</v>
      </c>
      <c r="AE646" s="12">
        <f>AD646/G646</f>
        <v>0.72</v>
      </c>
      <c r="AF646" s="19">
        <f>IF(G646&gt;=35,1,0)</f>
        <v>0</v>
      </c>
      <c r="AG646" s="19">
        <f>IF(OR(I646&gt;=0.095,H646&gt;=10),1,0)</f>
        <v>0</v>
      </c>
      <c r="AH646" s="19">
        <f>IF(L646&gt;=0.495,1,0)</f>
        <v>0</v>
      </c>
      <c r="AI646" s="19">
        <f>IF(N646&gt;=0.395,1,0)</f>
        <v>1</v>
      </c>
      <c r="AJ646" s="19">
        <f>IF(P646&gt;=0.695,1,0)</f>
        <v>0</v>
      </c>
      <c r="AK646" s="19">
        <f>IF(R646&gt;=0.495,1,0)</f>
        <v>1</v>
      </c>
      <c r="AL646" s="19">
        <f>IF(S646&gt;=3,1,0)</f>
        <v>1</v>
      </c>
      <c r="AM646" s="8">
        <f>IF(OR(Y646="YES",Z646="YES",AA646="YES"),1,0)</f>
        <v>0</v>
      </c>
      <c r="AN646" s="8">
        <f>IF(OR(AB646="YES",AC646="YES"),1,0)</f>
        <v>0</v>
      </c>
      <c r="AO646" s="8">
        <f>IF(AE646&gt;=0.59,1,0)</f>
        <v>1</v>
      </c>
      <c r="AP646" s="8">
        <f>SUM(AF646:AO646)</f>
        <v>4</v>
      </c>
    </row>
    <row r="647" spans="1:43" hidden="1" x14ac:dyDescent="0.25">
      <c r="A647" s="8" t="s">
        <v>2203</v>
      </c>
      <c r="B647" s="8" t="s">
        <v>2255</v>
      </c>
      <c r="C647" s="9" t="s">
        <v>1980</v>
      </c>
      <c r="D647" s="10" t="s">
        <v>902</v>
      </c>
      <c r="E647" s="8" t="s">
        <v>903</v>
      </c>
      <c r="F647" s="11">
        <v>23</v>
      </c>
      <c r="G647" s="11">
        <v>23</v>
      </c>
      <c r="H647" s="11">
        <f>G647-F647</f>
        <v>0</v>
      </c>
      <c r="I647" s="52">
        <f>H647/F647</f>
        <v>0</v>
      </c>
      <c r="J647" s="11">
        <v>4</v>
      </c>
      <c r="K647" s="11">
        <v>1</v>
      </c>
      <c r="L647" s="14">
        <f>IFERROR(K647/J647,"0%")</f>
        <v>0.25</v>
      </c>
      <c r="M647" s="8">
        <v>16</v>
      </c>
      <c r="N647" s="12">
        <f>M647/G647</f>
        <v>0.69565217391304346</v>
      </c>
      <c r="O647" s="8">
        <v>19</v>
      </c>
      <c r="P647" s="12">
        <f>O647/G647</f>
        <v>0.82608695652173914</v>
      </c>
      <c r="Q647" s="8">
        <v>20</v>
      </c>
      <c r="R647" s="12">
        <f>Q647/G647</f>
        <v>0.86956521739130432</v>
      </c>
      <c r="S647" s="8">
        <v>1</v>
      </c>
      <c r="T647" s="8">
        <v>0</v>
      </c>
      <c r="U647" s="8">
        <v>0</v>
      </c>
      <c r="V647" s="8"/>
      <c r="W647" s="8">
        <v>3</v>
      </c>
      <c r="X647" s="8">
        <v>0</v>
      </c>
      <c r="Y647" s="17">
        <f>IF(T647&gt;0,"YES",T647)</f>
        <v>0</v>
      </c>
      <c r="Z647" s="17">
        <f>IF(U647&gt;0,"YES",U647)</f>
        <v>0</v>
      </c>
      <c r="AA647" s="17">
        <f>IF(V647&gt;0,"YES",V647)</f>
        <v>0</v>
      </c>
      <c r="AB647" s="17" t="str">
        <f>IF(W647&gt;0,"YES",W647)</f>
        <v>YES</v>
      </c>
      <c r="AC647" s="17">
        <f>IF(X647&gt;0,"YES",X647)</f>
        <v>0</v>
      </c>
      <c r="AD647" s="8">
        <v>19</v>
      </c>
      <c r="AE647" s="12">
        <f>AD647/G647</f>
        <v>0.82608695652173914</v>
      </c>
      <c r="AF647" s="19">
        <f>IF(G647&gt;=35,1,0)</f>
        <v>0</v>
      </c>
      <c r="AG647" s="19">
        <f>IF(OR(I647&gt;=0.095,H647&gt;=10),1,0)</f>
        <v>0</v>
      </c>
      <c r="AH647" s="19">
        <f>IF(L647&gt;=0.495,1,0)</f>
        <v>0</v>
      </c>
      <c r="AI647" s="19">
        <f>IF(N647&gt;=0.395,1,0)</f>
        <v>1</v>
      </c>
      <c r="AJ647" s="19">
        <f>IF(P647&gt;=0.695,1,0)</f>
        <v>1</v>
      </c>
      <c r="AK647" s="19">
        <f>IF(R647&gt;=0.495,1,0)</f>
        <v>1</v>
      </c>
      <c r="AL647" s="19">
        <f>IF(S647&gt;=3,1,0)</f>
        <v>0</v>
      </c>
      <c r="AM647" s="8">
        <f>IF(OR(Y647="YES",Z647="YES",AA647="YES"),1,0)</f>
        <v>0</v>
      </c>
      <c r="AN647" s="8">
        <f>IF(OR(AB647="YES",AC647="YES"),1,0)</f>
        <v>1</v>
      </c>
      <c r="AO647" s="8">
        <f>IF(AE647&gt;=0.59,1,0)</f>
        <v>1</v>
      </c>
      <c r="AP647" s="8">
        <f>SUM(AF647:AO647)</f>
        <v>5</v>
      </c>
    </row>
    <row r="648" spans="1:43" x14ac:dyDescent="0.25">
      <c r="A648" s="63" t="s">
        <v>2203</v>
      </c>
      <c r="B648" s="63" t="s">
        <v>2255</v>
      </c>
      <c r="C648" s="64" t="s">
        <v>2263</v>
      </c>
      <c r="D648" s="65" t="s">
        <v>912</v>
      </c>
      <c r="E648" s="63" t="s">
        <v>913</v>
      </c>
      <c r="F648" s="66">
        <v>10</v>
      </c>
      <c r="G648" s="66">
        <v>10</v>
      </c>
      <c r="H648" s="66">
        <f>G648-F648</f>
        <v>0</v>
      </c>
      <c r="I648" s="67">
        <f>H648/F648</f>
        <v>0</v>
      </c>
      <c r="J648" s="66">
        <v>5</v>
      </c>
      <c r="K648" s="66">
        <v>2</v>
      </c>
      <c r="L648" s="57">
        <f>IFERROR(K648/J648,"0%")</f>
        <v>0.4</v>
      </c>
      <c r="M648" s="63">
        <v>4</v>
      </c>
      <c r="N648" s="68">
        <f>M648/G648</f>
        <v>0.4</v>
      </c>
      <c r="O648" s="63">
        <v>7</v>
      </c>
      <c r="P648" s="68">
        <f>O648/G648</f>
        <v>0.7</v>
      </c>
      <c r="Q648" s="63">
        <v>6</v>
      </c>
      <c r="R648" s="68">
        <f>Q648/G648</f>
        <v>0.6</v>
      </c>
      <c r="S648" s="63">
        <v>3</v>
      </c>
      <c r="T648" s="63">
        <v>0</v>
      </c>
      <c r="U648" s="63">
        <v>0</v>
      </c>
      <c r="V648" s="63"/>
      <c r="W648" s="63">
        <v>0</v>
      </c>
      <c r="X648" s="63">
        <v>2</v>
      </c>
      <c r="Y648" s="69">
        <f>IF(T648&gt;0,"YES",T648)</f>
        <v>0</v>
      </c>
      <c r="Z648" s="69">
        <f>IF(U648&gt;0,"YES",U648)</f>
        <v>0</v>
      </c>
      <c r="AA648" s="69">
        <f>IF(V648&gt;0,"YES",V648)</f>
        <v>0</v>
      </c>
      <c r="AB648" s="69">
        <f>IF(W648&gt;0,"YES",W648)</f>
        <v>0</v>
      </c>
      <c r="AC648" s="69" t="str">
        <f>IF(X648&gt;0,"YES",X648)</f>
        <v>YES</v>
      </c>
      <c r="AD648" s="63">
        <v>6</v>
      </c>
      <c r="AE648" s="68">
        <f>AD648/G648</f>
        <v>0.6</v>
      </c>
      <c r="AF648" s="19">
        <f>IF(G648&gt;=35,1,0)</f>
        <v>0</v>
      </c>
      <c r="AG648" s="19">
        <f>IF(OR(I648&gt;=0.095,H648&gt;=10),1,0)</f>
        <v>0</v>
      </c>
      <c r="AH648" s="19">
        <f>IF(L648&gt;=0.495,1,0)</f>
        <v>0</v>
      </c>
      <c r="AI648" s="19">
        <f>IF(N648&gt;=0.395,1,0)</f>
        <v>1</v>
      </c>
      <c r="AJ648" s="19">
        <f>IF(P648&gt;=0.695,1,0)</f>
        <v>1</v>
      </c>
      <c r="AK648" s="19">
        <f>IF(R648&gt;=0.495,1,0)</f>
        <v>1</v>
      </c>
      <c r="AL648" s="19">
        <f>IF(S648&gt;=3,1,0)</f>
        <v>1</v>
      </c>
      <c r="AM648" s="63">
        <f>IF(OR(Y648="YES",Z648="YES",AA648="YES"),1,0)</f>
        <v>0</v>
      </c>
      <c r="AN648" s="63">
        <f>IF(OR(AB648="YES",AC648="YES"),1,0)</f>
        <v>1</v>
      </c>
      <c r="AO648" s="63">
        <f>IF(AE648&gt;=0.59,1,0)</f>
        <v>1</v>
      </c>
      <c r="AP648" s="63">
        <f>SUM(AF648:AO648)</f>
        <v>6</v>
      </c>
      <c r="AQ648" s="70"/>
    </row>
    <row r="649" spans="1:43" hidden="1" x14ac:dyDescent="0.25">
      <c r="A649" s="8" t="s">
        <v>2203</v>
      </c>
      <c r="B649" s="8" t="s">
        <v>2255</v>
      </c>
      <c r="C649" s="9" t="s">
        <v>2023</v>
      </c>
      <c r="D649" s="10" t="s">
        <v>918</v>
      </c>
      <c r="E649" s="8" t="s">
        <v>919</v>
      </c>
      <c r="F649" s="11">
        <v>18</v>
      </c>
      <c r="G649" s="11">
        <v>18</v>
      </c>
      <c r="H649" s="11">
        <f>G649-F649</f>
        <v>0</v>
      </c>
      <c r="I649" s="52">
        <f>H649/F649</f>
        <v>0</v>
      </c>
      <c r="J649" s="11">
        <v>8</v>
      </c>
      <c r="K649" s="11">
        <v>5</v>
      </c>
      <c r="L649" s="14">
        <f>IFERROR(K649/J649,"0%")</f>
        <v>0.625</v>
      </c>
      <c r="M649" s="8">
        <v>8</v>
      </c>
      <c r="N649" s="12">
        <f>M649/G649</f>
        <v>0.44444444444444442</v>
      </c>
      <c r="O649" s="8">
        <v>6</v>
      </c>
      <c r="P649" s="12">
        <f>O649/G649</f>
        <v>0.33333333333333331</v>
      </c>
      <c r="Q649" s="8">
        <v>10</v>
      </c>
      <c r="R649" s="12">
        <f>Q649/G649</f>
        <v>0.55555555555555558</v>
      </c>
      <c r="S649" s="8">
        <v>2</v>
      </c>
      <c r="T649" s="8">
        <v>0</v>
      </c>
      <c r="U649" s="8">
        <v>0</v>
      </c>
      <c r="V649" s="8"/>
      <c r="W649" s="8">
        <v>0</v>
      </c>
      <c r="X649" s="8">
        <v>0</v>
      </c>
      <c r="Y649" s="17">
        <f>IF(T649&gt;0,"YES",T649)</f>
        <v>0</v>
      </c>
      <c r="Z649" s="17">
        <f>IF(U649&gt;0,"YES",U649)</f>
        <v>0</v>
      </c>
      <c r="AA649" s="17">
        <f>IF(V649&gt;0,"YES",V649)</f>
        <v>0</v>
      </c>
      <c r="AB649" s="17">
        <f>IF(W649&gt;0,"YES",W649)</f>
        <v>0</v>
      </c>
      <c r="AC649" s="17">
        <f>IF(X649&gt;0,"YES",X649)</f>
        <v>0</v>
      </c>
      <c r="AD649" s="8">
        <v>8</v>
      </c>
      <c r="AE649" s="12">
        <f>AD649/G649</f>
        <v>0.44444444444444442</v>
      </c>
      <c r="AF649" s="19">
        <f>IF(G649&gt;=35,1,0)</f>
        <v>0</v>
      </c>
      <c r="AG649" s="19">
        <f>IF(OR(I649&gt;=0.095,H649&gt;=10),1,0)</f>
        <v>0</v>
      </c>
      <c r="AH649" s="19">
        <f>IF(L649&gt;=0.495,1,0)</f>
        <v>1</v>
      </c>
      <c r="AI649" s="19">
        <f>IF(N649&gt;=0.395,1,0)</f>
        <v>1</v>
      </c>
      <c r="AJ649" s="19">
        <f>IF(P649&gt;=0.695,1,0)</f>
        <v>0</v>
      </c>
      <c r="AK649" s="19">
        <f>IF(R649&gt;=0.495,1,0)</f>
        <v>1</v>
      </c>
      <c r="AL649" s="19">
        <f>IF(S649&gt;=3,1,0)</f>
        <v>0</v>
      </c>
      <c r="AM649" s="8">
        <f>IF(OR(Y649="YES",Z649="YES",AA649="YES"),1,0)</f>
        <v>0</v>
      </c>
      <c r="AN649" s="8">
        <f>IF(OR(AB649="YES",AC649="YES"),1,0)</f>
        <v>0</v>
      </c>
      <c r="AO649" s="8">
        <f>IF(AE649&gt;=0.59,1,0)</f>
        <v>0</v>
      </c>
      <c r="AP649" s="8">
        <f>SUM(AF649:AO649)</f>
        <v>3</v>
      </c>
    </row>
    <row r="650" spans="1:43" hidden="1" x14ac:dyDescent="0.25">
      <c r="A650" s="8" t="s">
        <v>2203</v>
      </c>
      <c r="B650" s="8" t="s">
        <v>2255</v>
      </c>
      <c r="C650" s="9" t="s">
        <v>2130</v>
      </c>
      <c r="D650" s="10" t="s">
        <v>884</v>
      </c>
      <c r="E650" s="8" t="s">
        <v>885</v>
      </c>
      <c r="F650" s="11">
        <v>20</v>
      </c>
      <c r="G650" s="11">
        <v>17</v>
      </c>
      <c r="H650" s="11">
        <f>G650-F650</f>
        <v>-3</v>
      </c>
      <c r="I650" s="52">
        <f>H650/F650</f>
        <v>-0.15</v>
      </c>
      <c r="J650" s="11">
        <v>9</v>
      </c>
      <c r="K650" s="11">
        <v>6</v>
      </c>
      <c r="L650" s="14">
        <f>IFERROR(K650/J650,"0%")</f>
        <v>0.66666666666666663</v>
      </c>
      <c r="M650" s="8">
        <v>10</v>
      </c>
      <c r="N650" s="12">
        <f>M650/G650</f>
        <v>0.58823529411764708</v>
      </c>
      <c r="O650" s="8">
        <v>10</v>
      </c>
      <c r="P650" s="12">
        <f>O650/G650</f>
        <v>0.58823529411764708</v>
      </c>
      <c r="Q650" s="8">
        <v>12</v>
      </c>
      <c r="R650" s="12">
        <f>Q650/G650</f>
        <v>0.70588235294117652</v>
      </c>
      <c r="S650" s="8">
        <v>5</v>
      </c>
      <c r="T650" s="8">
        <v>0</v>
      </c>
      <c r="U650" s="8">
        <v>0</v>
      </c>
      <c r="V650" s="8"/>
      <c r="W650" s="8">
        <v>0</v>
      </c>
      <c r="X650" s="8">
        <v>0</v>
      </c>
      <c r="Y650" s="17">
        <f>IF(T650&gt;0,"YES",T650)</f>
        <v>0</v>
      </c>
      <c r="Z650" s="17">
        <f>IF(U650&gt;0,"YES",U650)</f>
        <v>0</v>
      </c>
      <c r="AA650" s="17">
        <f>IF(V650&gt;0,"YES",V650)</f>
        <v>0</v>
      </c>
      <c r="AB650" s="17">
        <f>IF(W650&gt;0,"YES",W650)</f>
        <v>0</v>
      </c>
      <c r="AC650" s="17">
        <f>IF(X650&gt;0,"YES",X650)</f>
        <v>0</v>
      </c>
      <c r="AD650" s="8">
        <v>10</v>
      </c>
      <c r="AE650" s="12">
        <f>AD650/G650</f>
        <v>0.58823529411764708</v>
      </c>
      <c r="AF650" s="19">
        <f>IF(G650&gt;=35,1,0)</f>
        <v>0</v>
      </c>
      <c r="AG650" s="19">
        <f>IF(OR(I650&gt;=0.095,H650&gt;=10),1,0)</f>
        <v>0</v>
      </c>
      <c r="AH650" s="19">
        <f>IF(L650&gt;=0.495,1,0)</f>
        <v>1</v>
      </c>
      <c r="AI650" s="19">
        <f>IF(N650&gt;=0.395,1,0)</f>
        <v>1</v>
      </c>
      <c r="AJ650" s="19">
        <f>IF(P650&gt;=0.695,1,0)</f>
        <v>0</v>
      </c>
      <c r="AK650" s="19">
        <f>IF(R650&gt;=0.495,1,0)</f>
        <v>1</v>
      </c>
      <c r="AL650" s="19">
        <f>IF(S650&gt;=3,1,0)</f>
        <v>1</v>
      </c>
      <c r="AM650" s="8">
        <f>IF(OR(Y650="YES",Z650="YES",AA650="YES"),1,0)</f>
        <v>0</v>
      </c>
      <c r="AN650" s="8">
        <f>IF(OR(AB650="YES",AC650="YES"),1,0)</f>
        <v>0</v>
      </c>
      <c r="AO650" s="8">
        <f>IF(AE650&gt;=0.59,1,0)</f>
        <v>0</v>
      </c>
      <c r="AP650" s="8">
        <f>SUM(AF650:AO650)</f>
        <v>4</v>
      </c>
    </row>
    <row r="651" spans="1:43" hidden="1" x14ac:dyDescent="0.25">
      <c r="A651" s="8" t="s">
        <v>2203</v>
      </c>
      <c r="B651" s="8" t="s">
        <v>2255</v>
      </c>
      <c r="C651" s="9" t="s">
        <v>2039</v>
      </c>
      <c r="D651" s="10" t="s">
        <v>886</v>
      </c>
      <c r="E651" s="8" t="s">
        <v>887</v>
      </c>
      <c r="F651" s="11">
        <v>29</v>
      </c>
      <c r="G651" s="11">
        <v>17</v>
      </c>
      <c r="H651" s="11">
        <f>G651-F651</f>
        <v>-12</v>
      </c>
      <c r="I651" s="52">
        <f>H651/F651</f>
        <v>-0.41379310344827586</v>
      </c>
      <c r="J651" s="11">
        <v>7</v>
      </c>
      <c r="K651" s="11">
        <v>1</v>
      </c>
      <c r="L651" s="14">
        <f>IFERROR(K651/J651,"0%")</f>
        <v>0.14285714285714285</v>
      </c>
      <c r="M651" s="8">
        <v>8</v>
      </c>
      <c r="N651" s="12">
        <f>M651/G651</f>
        <v>0.47058823529411764</v>
      </c>
      <c r="O651" s="8">
        <v>14</v>
      </c>
      <c r="P651" s="12">
        <f>O651/G651</f>
        <v>0.82352941176470584</v>
      </c>
      <c r="Q651" s="8">
        <v>11</v>
      </c>
      <c r="R651" s="12">
        <f>Q651/G651</f>
        <v>0.6470588235294118</v>
      </c>
      <c r="S651" s="8">
        <v>5</v>
      </c>
      <c r="T651" s="8">
        <v>0</v>
      </c>
      <c r="U651" s="8">
        <v>0</v>
      </c>
      <c r="V651" s="8"/>
      <c r="W651" s="8">
        <v>0</v>
      </c>
      <c r="X651" s="8">
        <v>0</v>
      </c>
      <c r="Y651" s="17">
        <f>IF(T651&gt;0,"YES",T651)</f>
        <v>0</v>
      </c>
      <c r="Z651" s="17">
        <f>IF(U651&gt;0,"YES",U651)</f>
        <v>0</v>
      </c>
      <c r="AA651" s="17">
        <f>IF(V651&gt;0,"YES",V651)</f>
        <v>0</v>
      </c>
      <c r="AB651" s="17">
        <f>IF(W651&gt;0,"YES",W651)</f>
        <v>0</v>
      </c>
      <c r="AC651" s="17">
        <f>IF(X651&gt;0,"YES",X651)</f>
        <v>0</v>
      </c>
      <c r="AD651" s="8">
        <v>11</v>
      </c>
      <c r="AE651" s="12">
        <f>AD651/G651</f>
        <v>0.6470588235294118</v>
      </c>
      <c r="AF651" s="19">
        <f>IF(G651&gt;=35,1,0)</f>
        <v>0</v>
      </c>
      <c r="AG651" s="19">
        <f>IF(OR(I651&gt;=0.095,H651&gt;=10),1,0)</f>
        <v>0</v>
      </c>
      <c r="AH651" s="19">
        <f>IF(L651&gt;=0.495,1,0)</f>
        <v>0</v>
      </c>
      <c r="AI651" s="19">
        <f>IF(N651&gt;=0.395,1,0)</f>
        <v>1</v>
      </c>
      <c r="AJ651" s="19">
        <f>IF(P651&gt;=0.695,1,0)</f>
        <v>1</v>
      </c>
      <c r="AK651" s="19">
        <f>IF(R651&gt;=0.495,1,0)</f>
        <v>1</v>
      </c>
      <c r="AL651" s="19">
        <f>IF(S651&gt;=3,1,0)</f>
        <v>1</v>
      </c>
      <c r="AM651" s="8">
        <f>IF(OR(Y651="YES",Z651="YES",AA651="YES"),1,0)</f>
        <v>0</v>
      </c>
      <c r="AN651" s="8">
        <f>IF(OR(AB651="YES",AC651="YES"),1,0)</f>
        <v>0</v>
      </c>
      <c r="AO651" s="8">
        <f>IF(AE651&gt;=0.59,1,0)</f>
        <v>1</v>
      </c>
      <c r="AP651" s="8">
        <f>SUM(AF651:AO651)</f>
        <v>5</v>
      </c>
    </row>
    <row r="652" spans="1:43" hidden="1" x14ac:dyDescent="0.25">
      <c r="A652" s="8" t="s">
        <v>2203</v>
      </c>
      <c r="B652" s="8" t="s">
        <v>2255</v>
      </c>
      <c r="C652" s="9" t="s">
        <v>2150</v>
      </c>
      <c r="D652" s="10" t="s">
        <v>853</v>
      </c>
      <c r="E652" s="8" t="s">
        <v>854</v>
      </c>
      <c r="F652" s="11">
        <v>22</v>
      </c>
      <c r="G652" s="11">
        <v>16</v>
      </c>
      <c r="H652" s="11">
        <f>G652-F652</f>
        <v>-6</v>
      </c>
      <c r="I652" s="52">
        <f>H652/F652</f>
        <v>-0.27272727272727271</v>
      </c>
      <c r="J652" s="11">
        <v>8</v>
      </c>
      <c r="K652" s="11">
        <v>3</v>
      </c>
      <c r="L652" s="14">
        <f>IFERROR(K652/J652,"0%")</f>
        <v>0.375</v>
      </c>
      <c r="M652" s="8">
        <v>9</v>
      </c>
      <c r="N652" s="12">
        <f>M652/G652</f>
        <v>0.5625</v>
      </c>
      <c r="O652" s="8">
        <v>12</v>
      </c>
      <c r="P652" s="12">
        <f>O652/G652</f>
        <v>0.75</v>
      </c>
      <c r="Q652" s="8">
        <v>10</v>
      </c>
      <c r="R652" s="12">
        <f>Q652/G652</f>
        <v>0.625</v>
      </c>
      <c r="S652" s="8">
        <v>9</v>
      </c>
      <c r="T652" s="8">
        <v>0</v>
      </c>
      <c r="U652" s="8">
        <v>0</v>
      </c>
      <c r="V652" s="8"/>
      <c r="W652" s="8">
        <v>3</v>
      </c>
      <c r="X652" s="8">
        <v>0</v>
      </c>
      <c r="Y652" s="17">
        <f>IF(T652&gt;0,"YES",T652)</f>
        <v>0</v>
      </c>
      <c r="Z652" s="17">
        <f>IF(U652&gt;0,"YES",U652)</f>
        <v>0</v>
      </c>
      <c r="AA652" s="17">
        <f>IF(V652&gt;0,"YES",V652)</f>
        <v>0</v>
      </c>
      <c r="AB652" s="17" t="str">
        <f>IF(W652&gt;0,"YES",W652)</f>
        <v>YES</v>
      </c>
      <c r="AC652" s="17">
        <f>IF(X652&gt;0,"YES",X652)</f>
        <v>0</v>
      </c>
      <c r="AD652" s="8">
        <v>7</v>
      </c>
      <c r="AE652" s="12">
        <f>AD652/G652</f>
        <v>0.4375</v>
      </c>
      <c r="AF652" s="19">
        <f>IF(G652&gt;=35,1,0)</f>
        <v>0</v>
      </c>
      <c r="AG652" s="19">
        <f>IF(OR(I652&gt;=0.095,H652&gt;=10),1,0)</f>
        <v>0</v>
      </c>
      <c r="AH652" s="19">
        <f>IF(L652&gt;=0.495,1,0)</f>
        <v>0</v>
      </c>
      <c r="AI652" s="19">
        <f>IF(N652&gt;=0.395,1,0)</f>
        <v>1</v>
      </c>
      <c r="AJ652" s="19">
        <f>IF(P652&gt;=0.695,1,0)</f>
        <v>1</v>
      </c>
      <c r="AK652" s="19">
        <f>IF(R652&gt;=0.495,1,0)</f>
        <v>1</v>
      </c>
      <c r="AL652" s="19">
        <f>IF(S652&gt;=3,1,0)</f>
        <v>1</v>
      </c>
      <c r="AM652" s="8">
        <f>IF(OR(Y652="YES",Z652="YES",AA652="YES"),1,0)</f>
        <v>0</v>
      </c>
      <c r="AN652" s="8">
        <f>IF(OR(AB652="YES",AC652="YES"),1,0)</f>
        <v>1</v>
      </c>
      <c r="AO652" s="8">
        <f>IF(AE652&gt;=0.59,1,0)</f>
        <v>0</v>
      </c>
      <c r="AP652" s="8">
        <f>SUM(AF652:AO652)</f>
        <v>5</v>
      </c>
    </row>
    <row r="653" spans="1:43" hidden="1" x14ac:dyDescent="0.25">
      <c r="A653" s="8" t="s">
        <v>2203</v>
      </c>
      <c r="B653" s="8" t="s">
        <v>2255</v>
      </c>
      <c r="C653" s="9" t="s">
        <v>2260</v>
      </c>
      <c r="D653" s="10" t="s">
        <v>904</v>
      </c>
      <c r="E653" s="8" t="s">
        <v>905</v>
      </c>
      <c r="F653" s="11">
        <v>15</v>
      </c>
      <c r="G653" s="11">
        <v>15</v>
      </c>
      <c r="H653" s="11">
        <f>G653-F653</f>
        <v>0</v>
      </c>
      <c r="I653" s="52">
        <f>H653/F653</f>
        <v>0</v>
      </c>
      <c r="J653" s="11">
        <v>8</v>
      </c>
      <c r="K653" s="11">
        <v>3</v>
      </c>
      <c r="L653" s="14">
        <f>IFERROR(K653/J653,"0%")</f>
        <v>0.375</v>
      </c>
      <c r="M653" s="8">
        <v>3</v>
      </c>
      <c r="N653" s="12">
        <f>M653/G653</f>
        <v>0.2</v>
      </c>
      <c r="O653" s="8">
        <v>5</v>
      </c>
      <c r="P653" s="12">
        <f>O653/G653</f>
        <v>0.33333333333333331</v>
      </c>
      <c r="Q653" s="8">
        <v>6</v>
      </c>
      <c r="R653" s="12">
        <f>Q653/G653</f>
        <v>0.4</v>
      </c>
      <c r="S653" s="8">
        <v>4</v>
      </c>
      <c r="T653" s="8">
        <v>0</v>
      </c>
      <c r="U653" s="8">
        <v>0</v>
      </c>
      <c r="V653" s="8"/>
      <c r="W653" s="8">
        <v>1</v>
      </c>
      <c r="X653" s="8">
        <v>1</v>
      </c>
      <c r="Y653" s="17">
        <f>IF(T653&gt;0,"YES",T653)</f>
        <v>0</v>
      </c>
      <c r="Z653" s="17">
        <f>IF(U653&gt;0,"YES",U653)</f>
        <v>0</v>
      </c>
      <c r="AA653" s="17">
        <f>IF(V653&gt;0,"YES",V653)</f>
        <v>0</v>
      </c>
      <c r="AB653" s="17" t="str">
        <f>IF(W653&gt;0,"YES",W653)</f>
        <v>YES</v>
      </c>
      <c r="AC653" s="17" t="str">
        <f>IF(X653&gt;0,"YES",X653)</f>
        <v>YES</v>
      </c>
      <c r="AD653" s="8">
        <v>5</v>
      </c>
      <c r="AE653" s="12">
        <f>AD653/G653</f>
        <v>0.33333333333333331</v>
      </c>
      <c r="AF653" s="19">
        <f>IF(G653&gt;=35,1,0)</f>
        <v>0</v>
      </c>
      <c r="AG653" s="19">
        <f>IF(OR(I653&gt;=0.095,H653&gt;=10),1,0)</f>
        <v>0</v>
      </c>
      <c r="AH653" s="19">
        <f>IF(L653&gt;=0.495,1,0)</f>
        <v>0</v>
      </c>
      <c r="AI653" s="19">
        <f>IF(N653&gt;=0.395,1,0)</f>
        <v>0</v>
      </c>
      <c r="AJ653" s="19">
        <f>IF(P653&gt;=0.695,1,0)</f>
        <v>0</v>
      </c>
      <c r="AK653" s="19">
        <f>IF(R653&gt;=0.495,1,0)</f>
        <v>0</v>
      </c>
      <c r="AL653" s="19">
        <f>IF(S653&gt;=3,1,0)</f>
        <v>1</v>
      </c>
      <c r="AM653" s="8">
        <f>IF(OR(Y653="YES",Z653="YES",AA653="YES"),1,0)</f>
        <v>0</v>
      </c>
      <c r="AN653" s="8">
        <f>IF(OR(AB653="YES",AC653="YES"),1,0)</f>
        <v>1</v>
      </c>
      <c r="AO653" s="8">
        <f>IF(AE653&gt;=0.59,1,0)</f>
        <v>0</v>
      </c>
      <c r="AP653" s="8">
        <f>SUM(AF653:AO653)</f>
        <v>2</v>
      </c>
    </row>
    <row r="654" spans="1:43" hidden="1" x14ac:dyDescent="0.25">
      <c r="A654" s="8" t="s">
        <v>2203</v>
      </c>
      <c r="B654" s="8" t="s">
        <v>2255</v>
      </c>
      <c r="C654" s="9" t="s">
        <v>2112</v>
      </c>
      <c r="D654" s="10" t="s">
        <v>863</v>
      </c>
      <c r="E654" s="8" t="s">
        <v>864</v>
      </c>
      <c r="F654" s="11">
        <v>15</v>
      </c>
      <c r="G654" s="11">
        <v>14</v>
      </c>
      <c r="H654" s="11">
        <f>G654-F654</f>
        <v>-1</v>
      </c>
      <c r="I654" s="52">
        <f>H654/F654</f>
        <v>-6.6666666666666666E-2</v>
      </c>
      <c r="J654" s="11">
        <v>8</v>
      </c>
      <c r="K654" s="11">
        <v>2</v>
      </c>
      <c r="L654" s="14">
        <f>IFERROR(K654/J654,"0%")</f>
        <v>0.25</v>
      </c>
      <c r="M654" s="8">
        <v>6</v>
      </c>
      <c r="N654" s="12">
        <f>M654/G654</f>
        <v>0.42857142857142855</v>
      </c>
      <c r="O654" s="8">
        <v>10</v>
      </c>
      <c r="P654" s="12">
        <f>O654/G654</f>
        <v>0.7142857142857143</v>
      </c>
      <c r="Q654" s="8">
        <v>6</v>
      </c>
      <c r="R654" s="12">
        <f>Q654/G654</f>
        <v>0.42857142857142855</v>
      </c>
      <c r="S654" s="8">
        <v>2</v>
      </c>
      <c r="T654" s="8">
        <v>0</v>
      </c>
      <c r="U654" s="8">
        <v>0</v>
      </c>
      <c r="V654" s="8"/>
      <c r="W654" s="8">
        <v>0</v>
      </c>
      <c r="X654" s="8">
        <v>0</v>
      </c>
      <c r="Y654" s="17">
        <f>IF(T654&gt;0,"YES",T654)</f>
        <v>0</v>
      </c>
      <c r="Z654" s="17">
        <f>IF(U654&gt;0,"YES",U654)</f>
        <v>0</v>
      </c>
      <c r="AA654" s="17">
        <f>IF(V654&gt;0,"YES",V654)</f>
        <v>0</v>
      </c>
      <c r="AB654" s="17">
        <f>IF(W654&gt;0,"YES",W654)</f>
        <v>0</v>
      </c>
      <c r="AC654" s="17">
        <f>IF(X654&gt;0,"YES",X654)</f>
        <v>0</v>
      </c>
      <c r="AD654" s="8">
        <v>10</v>
      </c>
      <c r="AE654" s="12">
        <f>AD654/G654</f>
        <v>0.7142857142857143</v>
      </c>
      <c r="AF654" s="19">
        <f>IF(G654&gt;=35,1,0)</f>
        <v>0</v>
      </c>
      <c r="AG654" s="19">
        <f>IF(OR(I654&gt;=0.095,H654&gt;=10),1,0)</f>
        <v>0</v>
      </c>
      <c r="AH654" s="19">
        <f>IF(L654&gt;=0.495,1,0)</f>
        <v>0</v>
      </c>
      <c r="AI654" s="19">
        <f>IF(N654&gt;=0.395,1,0)</f>
        <v>1</v>
      </c>
      <c r="AJ654" s="19">
        <f>IF(P654&gt;=0.695,1,0)</f>
        <v>1</v>
      </c>
      <c r="AK654" s="19">
        <f>IF(R654&gt;=0.495,1,0)</f>
        <v>0</v>
      </c>
      <c r="AL654" s="19">
        <f>IF(S654&gt;=3,1,0)</f>
        <v>0</v>
      </c>
      <c r="AM654" s="8">
        <f>IF(OR(Y654="YES",Z654="YES",AA654="YES"),1,0)</f>
        <v>0</v>
      </c>
      <c r="AN654" s="8">
        <f>IF(OR(AB654="YES",AC654="YES"),1,0)</f>
        <v>0</v>
      </c>
      <c r="AO654" s="8">
        <f>IF(AE654&gt;=0.59,1,0)</f>
        <v>1</v>
      </c>
      <c r="AP654" s="8">
        <f>SUM(AF654:AO654)</f>
        <v>3</v>
      </c>
    </row>
    <row r="655" spans="1:43" hidden="1" x14ac:dyDescent="0.25">
      <c r="A655" s="8" t="s">
        <v>2203</v>
      </c>
      <c r="B655" s="8" t="s">
        <v>2255</v>
      </c>
      <c r="C655" s="9" t="s">
        <v>2134</v>
      </c>
      <c r="D655" s="10" t="s">
        <v>900</v>
      </c>
      <c r="E655" s="8" t="s">
        <v>901</v>
      </c>
      <c r="F655" s="11">
        <v>12</v>
      </c>
      <c r="G655" s="11">
        <v>14</v>
      </c>
      <c r="H655" s="11">
        <f>G655-F655</f>
        <v>2</v>
      </c>
      <c r="I655" s="52">
        <f>H655/F655</f>
        <v>0.16666666666666666</v>
      </c>
      <c r="J655" s="11">
        <v>9</v>
      </c>
      <c r="K655" s="11">
        <v>4</v>
      </c>
      <c r="L655" s="14">
        <f>IFERROR(K655/J655,"0%")</f>
        <v>0.44444444444444442</v>
      </c>
      <c r="M655" s="8">
        <v>1</v>
      </c>
      <c r="N655" s="12">
        <f>M655/G655</f>
        <v>7.1428571428571425E-2</v>
      </c>
      <c r="O655" s="8">
        <v>5</v>
      </c>
      <c r="P655" s="12">
        <f>O655/G655</f>
        <v>0.35714285714285715</v>
      </c>
      <c r="Q655" s="8">
        <v>8</v>
      </c>
      <c r="R655" s="12">
        <f>Q655/G655</f>
        <v>0.5714285714285714</v>
      </c>
      <c r="S655" s="8">
        <v>5</v>
      </c>
      <c r="T655" s="8">
        <v>0</v>
      </c>
      <c r="U655" s="8">
        <v>0</v>
      </c>
      <c r="V655" s="8"/>
      <c r="W655" s="8">
        <v>0</v>
      </c>
      <c r="X655" s="8">
        <v>0</v>
      </c>
      <c r="Y655" s="17">
        <f>IF(T655&gt;0,"YES",T655)</f>
        <v>0</v>
      </c>
      <c r="Z655" s="17">
        <f>IF(U655&gt;0,"YES",U655)</f>
        <v>0</v>
      </c>
      <c r="AA655" s="17">
        <f>IF(V655&gt;0,"YES",V655)</f>
        <v>0</v>
      </c>
      <c r="AB655" s="17">
        <f>IF(W655&gt;0,"YES",W655)</f>
        <v>0</v>
      </c>
      <c r="AC655" s="17">
        <f>IF(X655&gt;0,"YES",X655)</f>
        <v>0</v>
      </c>
      <c r="AD655" s="8">
        <v>3</v>
      </c>
      <c r="AE655" s="12">
        <f>AD655/G655</f>
        <v>0.21428571428571427</v>
      </c>
      <c r="AF655" s="19">
        <f>IF(G655&gt;=35,1,0)</f>
        <v>0</v>
      </c>
      <c r="AG655" s="19">
        <f>IF(OR(I655&gt;=0.095,H655&gt;=10),1,0)</f>
        <v>1</v>
      </c>
      <c r="AH655" s="19">
        <f>IF(L655&gt;=0.495,1,0)</f>
        <v>0</v>
      </c>
      <c r="AI655" s="19">
        <f>IF(N655&gt;=0.395,1,0)</f>
        <v>0</v>
      </c>
      <c r="AJ655" s="19">
        <f>IF(P655&gt;=0.695,1,0)</f>
        <v>0</v>
      </c>
      <c r="AK655" s="19">
        <f>IF(R655&gt;=0.495,1,0)</f>
        <v>1</v>
      </c>
      <c r="AL655" s="19">
        <f>IF(S655&gt;=3,1,0)</f>
        <v>1</v>
      </c>
      <c r="AM655" s="8">
        <f>IF(OR(Y655="YES",Z655="YES",AA655="YES"),1,0)</f>
        <v>0</v>
      </c>
      <c r="AN655" s="8">
        <f>IF(OR(AB655="YES",AC655="YES"),1,0)</f>
        <v>0</v>
      </c>
      <c r="AO655" s="8">
        <f>IF(AE655&gt;=0.59,1,0)</f>
        <v>0</v>
      </c>
      <c r="AP655" s="8">
        <f>SUM(AF655:AO655)</f>
        <v>3</v>
      </c>
    </row>
    <row r="656" spans="1:43" hidden="1" x14ac:dyDescent="0.25">
      <c r="A656" s="8" t="s">
        <v>2203</v>
      </c>
      <c r="B656" s="8" t="s">
        <v>2255</v>
      </c>
      <c r="C656" s="9" t="s">
        <v>2261</v>
      </c>
      <c r="D656" s="10" t="s">
        <v>906</v>
      </c>
      <c r="E656" s="8" t="s">
        <v>907</v>
      </c>
      <c r="F656" s="11">
        <v>11</v>
      </c>
      <c r="G656" s="11">
        <v>13</v>
      </c>
      <c r="H656" s="11">
        <f>G656-F656</f>
        <v>2</v>
      </c>
      <c r="I656" s="52">
        <f>H656/F656</f>
        <v>0.18181818181818182</v>
      </c>
      <c r="J656" s="11">
        <v>11</v>
      </c>
      <c r="K656" s="11">
        <v>7</v>
      </c>
      <c r="L656" s="14">
        <f>IFERROR(K656/J656,"0%")</f>
        <v>0.63636363636363635</v>
      </c>
      <c r="M656" s="8">
        <v>5</v>
      </c>
      <c r="N656" s="12">
        <f>M656/G656</f>
        <v>0.38461538461538464</v>
      </c>
      <c r="O656" s="8">
        <v>8</v>
      </c>
      <c r="P656" s="12">
        <f>O656/G656</f>
        <v>0.61538461538461542</v>
      </c>
      <c r="Q656" s="8">
        <v>7</v>
      </c>
      <c r="R656" s="12">
        <f>Q656/G656</f>
        <v>0.53846153846153844</v>
      </c>
      <c r="S656" s="8">
        <v>2</v>
      </c>
      <c r="T656" s="8">
        <v>0</v>
      </c>
      <c r="U656" s="8">
        <v>0</v>
      </c>
      <c r="V656" s="8"/>
      <c r="W656" s="8">
        <v>0</v>
      </c>
      <c r="X656" s="8">
        <v>1</v>
      </c>
      <c r="Y656" s="17">
        <f>IF(T656&gt;0,"YES",T656)</f>
        <v>0</v>
      </c>
      <c r="Z656" s="17">
        <f>IF(U656&gt;0,"YES",U656)</f>
        <v>0</v>
      </c>
      <c r="AA656" s="17">
        <f>IF(V656&gt;0,"YES",V656)</f>
        <v>0</v>
      </c>
      <c r="AB656" s="17">
        <f>IF(W656&gt;0,"YES",W656)</f>
        <v>0</v>
      </c>
      <c r="AC656" s="17" t="str">
        <f>IF(X656&gt;0,"YES",X656)</f>
        <v>YES</v>
      </c>
      <c r="AD656" s="8">
        <v>5</v>
      </c>
      <c r="AE656" s="12">
        <f>AD656/G656</f>
        <v>0.38461538461538464</v>
      </c>
      <c r="AF656" s="19">
        <f>IF(G656&gt;=35,1,0)</f>
        <v>0</v>
      </c>
      <c r="AG656" s="19">
        <f>IF(OR(I656&gt;=0.095,H656&gt;=10),1,0)</f>
        <v>1</v>
      </c>
      <c r="AH656" s="19">
        <f>IF(L656&gt;=0.495,1,0)</f>
        <v>1</v>
      </c>
      <c r="AI656" s="19">
        <f>IF(N656&gt;=0.395,1,0)</f>
        <v>0</v>
      </c>
      <c r="AJ656" s="19">
        <f>IF(P656&gt;=0.695,1,0)</f>
        <v>0</v>
      </c>
      <c r="AK656" s="19">
        <f>IF(R656&gt;=0.495,1,0)</f>
        <v>1</v>
      </c>
      <c r="AL656" s="19">
        <f>IF(S656&gt;=3,1,0)</f>
        <v>0</v>
      </c>
      <c r="AM656" s="8">
        <f>IF(OR(Y656="YES",Z656="YES",AA656="YES"),1,0)</f>
        <v>0</v>
      </c>
      <c r="AN656" s="8">
        <f>IF(OR(AB656="YES",AC656="YES"),1,0)</f>
        <v>1</v>
      </c>
      <c r="AO656" s="8">
        <f>IF(AE656&gt;=0.59,1,0)</f>
        <v>0</v>
      </c>
      <c r="AP656" s="8">
        <f>SUM(AF656:AO656)</f>
        <v>4</v>
      </c>
    </row>
    <row r="657" spans="1:42" hidden="1" x14ac:dyDescent="0.25">
      <c r="A657" s="8" t="s">
        <v>2203</v>
      </c>
      <c r="B657" s="8" t="s">
        <v>2255</v>
      </c>
      <c r="C657" s="9" t="s">
        <v>1963</v>
      </c>
      <c r="D657" s="10" t="s">
        <v>859</v>
      </c>
      <c r="E657" s="8" t="s">
        <v>860</v>
      </c>
      <c r="F657" s="11">
        <v>14</v>
      </c>
      <c r="G657" s="11">
        <v>11</v>
      </c>
      <c r="H657" s="11">
        <f>G657-F657</f>
        <v>-3</v>
      </c>
      <c r="I657" s="52">
        <f>H657/F657</f>
        <v>-0.21428571428571427</v>
      </c>
      <c r="J657" s="11">
        <v>5</v>
      </c>
      <c r="K657" s="11">
        <v>0</v>
      </c>
      <c r="L657" s="14">
        <f>IFERROR(K657/J657,"0")</f>
        <v>0</v>
      </c>
      <c r="M657" s="8">
        <v>2</v>
      </c>
      <c r="N657" s="12">
        <f>M657/G657</f>
        <v>0.18181818181818182</v>
      </c>
      <c r="O657" s="8">
        <v>2</v>
      </c>
      <c r="P657" s="12">
        <f>O657/G657</f>
        <v>0.18181818181818182</v>
      </c>
      <c r="Q657" s="8">
        <v>2</v>
      </c>
      <c r="R657" s="12">
        <f>Q657/G657</f>
        <v>0.18181818181818182</v>
      </c>
      <c r="S657" s="8">
        <v>5</v>
      </c>
      <c r="T657" s="8">
        <v>0</v>
      </c>
      <c r="U657" s="8">
        <v>0</v>
      </c>
      <c r="V657" s="8"/>
      <c r="W657" s="8">
        <v>0</v>
      </c>
      <c r="X657" s="8">
        <v>0</v>
      </c>
      <c r="Y657" s="17">
        <f>IF(T657&gt;0,"YES",T657)</f>
        <v>0</v>
      </c>
      <c r="Z657" s="17">
        <f>IF(U657&gt;0,"YES",U657)</f>
        <v>0</v>
      </c>
      <c r="AA657" s="17">
        <f>IF(V657&gt;0,"YES",V657)</f>
        <v>0</v>
      </c>
      <c r="AB657" s="17">
        <f>IF(W657&gt;0,"YES",W657)</f>
        <v>0</v>
      </c>
      <c r="AC657" s="17">
        <f>IF(X657&gt;0,"YES",X657)</f>
        <v>0</v>
      </c>
      <c r="AD657" s="8">
        <v>2</v>
      </c>
      <c r="AE657" s="12">
        <f>AD657/G657</f>
        <v>0.18181818181818182</v>
      </c>
      <c r="AF657" s="19">
        <f>IF(G657&gt;=35,1,0)</f>
        <v>0</v>
      </c>
      <c r="AG657" s="19">
        <f>IF(OR(I657&gt;=0.095,H657&gt;=10),1,0)</f>
        <v>0</v>
      </c>
      <c r="AH657" s="19">
        <f>IF(L657&gt;=0.495,1,0)</f>
        <v>0</v>
      </c>
      <c r="AI657" s="19">
        <f>IF(N657&gt;=0.395,1,0)</f>
        <v>0</v>
      </c>
      <c r="AJ657" s="19">
        <f>IF(P657&gt;=0.695,1,0)</f>
        <v>0</v>
      </c>
      <c r="AK657" s="19">
        <f>IF(R657&gt;=0.495,1,0)</f>
        <v>0</v>
      </c>
      <c r="AL657" s="19">
        <f>IF(S657&gt;=3,1,0)</f>
        <v>1</v>
      </c>
      <c r="AM657" s="8">
        <f>IF(OR(Y657="YES",Z657="YES",AA657="YES"),1,0)</f>
        <v>0</v>
      </c>
      <c r="AN657" s="8">
        <f>IF(OR(AB657="YES",AC657="YES"),1,0)</f>
        <v>0</v>
      </c>
      <c r="AO657" s="8">
        <f>IF(AE657&gt;=0.59,1,0)</f>
        <v>0</v>
      </c>
      <c r="AP657" s="8">
        <f>SUM(AF657:AO657)</f>
        <v>1</v>
      </c>
    </row>
    <row r="658" spans="1:42" hidden="1" x14ac:dyDescent="0.25">
      <c r="A658" s="8" t="s">
        <v>2203</v>
      </c>
      <c r="B658" s="8" t="s">
        <v>2255</v>
      </c>
      <c r="C658" s="9" t="s">
        <v>2218</v>
      </c>
      <c r="D658" s="10" t="s">
        <v>872</v>
      </c>
      <c r="E658" s="8" t="s">
        <v>873</v>
      </c>
      <c r="F658" s="11">
        <v>8</v>
      </c>
      <c r="G658" s="11">
        <v>11</v>
      </c>
      <c r="H658" s="11">
        <f>G658-F658</f>
        <v>3</v>
      </c>
      <c r="I658" s="52">
        <f>H658/F658</f>
        <v>0.375</v>
      </c>
      <c r="J658" s="11">
        <v>4</v>
      </c>
      <c r="K658" s="11">
        <v>1</v>
      </c>
      <c r="L658" s="14">
        <f>IFERROR(K658/J658,"0%")</f>
        <v>0.25</v>
      </c>
      <c r="M658" s="8">
        <v>2</v>
      </c>
      <c r="N658" s="12">
        <f>M658/G658</f>
        <v>0.18181818181818182</v>
      </c>
      <c r="O658" s="8">
        <v>7</v>
      </c>
      <c r="P658" s="12">
        <f>O658/G658</f>
        <v>0.63636363636363635</v>
      </c>
      <c r="Q658" s="8">
        <v>7</v>
      </c>
      <c r="R658" s="12">
        <f>Q658/G658</f>
        <v>0.63636363636363635</v>
      </c>
      <c r="S658" s="8">
        <v>5</v>
      </c>
      <c r="T658" s="8">
        <v>0</v>
      </c>
      <c r="U658" s="8">
        <v>0</v>
      </c>
      <c r="V658" s="8"/>
      <c r="W658" s="8">
        <v>2</v>
      </c>
      <c r="X658" s="8">
        <v>0</v>
      </c>
      <c r="Y658" s="17">
        <f>IF(T658&gt;0,"YES",T658)</f>
        <v>0</v>
      </c>
      <c r="Z658" s="17">
        <f>IF(U658&gt;0,"YES",U658)</f>
        <v>0</v>
      </c>
      <c r="AA658" s="17">
        <f>IF(V658&gt;0,"YES",V658)</f>
        <v>0</v>
      </c>
      <c r="AB658" s="17" t="str">
        <f>IF(W658&gt;0,"YES",W658)</f>
        <v>YES</v>
      </c>
      <c r="AC658" s="17">
        <f>IF(X658&gt;0,"YES",X658)</f>
        <v>0</v>
      </c>
      <c r="AD658" s="8">
        <v>3</v>
      </c>
      <c r="AE658" s="12">
        <f>AD658/G658</f>
        <v>0.27272727272727271</v>
      </c>
      <c r="AF658" s="19">
        <f>IF(G658&gt;=35,1,0)</f>
        <v>0</v>
      </c>
      <c r="AG658" s="19">
        <f>IF(OR(I658&gt;=0.095,H658&gt;=10),1,0)</f>
        <v>1</v>
      </c>
      <c r="AH658" s="19">
        <f>IF(L658&gt;=0.495,1,0)</f>
        <v>0</v>
      </c>
      <c r="AI658" s="19">
        <f>IF(N658&gt;=0.395,1,0)</f>
        <v>0</v>
      </c>
      <c r="AJ658" s="19">
        <f>IF(P658&gt;=0.695,1,0)</f>
        <v>0</v>
      </c>
      <c r="AK658" s="19">
        <f>IF(R658&gt;=0.495,1,0)</f>
        <v>1</v>
      </c>
      <c r="AL658" s="19">
        <f>IF(S658&gt;=3,1,0)</f>
        <v>1</v>
      </c>
      <c r="AM658" s="8">
        <f>IF(OR(Y658="YES",Z658="YES",AA658="YES"),1,0)</f>
        <v>0</v>
      </c>
      <c r="AN658" s="8">
        <f>IF(OR(AB658="YES",AC658="YES"),1,0)</f>
        <v>1</v>
      </c>
      <c r="AO658" s="8">
        <f>IF(AE658&gt;=0.59,1,0)</f>
        <v>0</v>
      </c>
      <c r="AP658" s="8">
        <f>SUM(AF658:AO658)</f>
        <v>4</v>
      </c>
    </row>
    <row r="659" spans="1:42" hidden="1" x14ac:dyDescent="0.25">
      <c r="A659" s="8" t="s">
        <v>2203</v>
      </c>
      <c r="B659" s="8" t="s">
        <v>2255</v>
      </c>
      <c r="C659" s="9" t="s">
        <v>2266</v>
      </c>
      <c r="D659" s="10" t="s">
        <v>920</v>
      </c>
      <c r="E659" s="8" t="s">
        <v>921</v>
      </c>
      <c r="F659" s="11">
        <v>16</v>
      </c>
      <c r="G659" s="11">
        <v>11</v>
      </c>
      <c r="H659" s="11">
        <f>G659-F659</f>
        <v>-5</v>
      </c>
      <c r="I659" s="52">
        <f>H659/F659</f>
        <v>-0.3125</v>
      </c>
      <c r="J659" s="11">
        <v>5</v>
      </c>
      <c r="K659" s="11">
        <v>2</v>
      </c>
      <c r="L659" s="14">
        <f>IFERROR(K659/J659,"0%")</f>
        <v>0.4</v>
      </c>
      <c r="M659" s="8">
        <v>4</v>
      </c>
      <c r="N659" s="12">
        <f>M659/G659</f>
        <v>0.36363636363636365</v>
      </c>
      <c r="O659" s="8">
        <v>7</v>
      </c>
      <c r="P659" s="12">
        <f>O659/G659</f>
        <v>0.63636363636363635</v>
      </c>
      <c r="Q659" s="8">
        <v>5</v>
      </c>
      <c r="R659" s="12">
        <f>Q659/G659</f>
        <v>0.45454545454545453</v>
      </c>
      <c r="S659" s="8">
        <v>2</v>
      </c>
      <c r="T659" s="8">
        <v>0</v>
      </c>
      <c r="U659" s="8">
        <v>0</v>
      </c>
      <c r="V659" s="8"/>
      <c r="W659" s="8">
        <v>0</v>
      </c>
      <c r="X659" s="8">
        <v>0</v>
      </c>
      <c r="Y659" s="17">
        <f>IF(T659&gt;0,"YES",T659)</f>
        <v>0</v>
      </c>
      <c r="Z659" s="17">
        <f>IF(U659&gt;0,"YES",U659)</f>
        <v>0</v>
      </c>
      <c r="AA659" s="17">
        <f>IF(V659&gt;0,"YES",V659)</f>
        <v>0</v>
      </c>
      <c r="AB659" s="17">
        <f>IF(W659&gt;0,"YES",W659)</f>
        <v>0</v>
      </c>
      <c r="AC659" s="17">
        <f>IF(X659&gt;0,"YES",X659)</f>
        <v>0</v>
      </c>
      <c r="AD659" s="8">
        <v>6</v>
      </c>
      <c r="AE659" s="12">
        <f>AD659/G659</f>
        <v>0.54545454545454541</v>
      </c>
      <c r="AF659" s="19">
        <f>IF(G659&gt;=35,1,0)</f>
        <v>0</v>
      </c>
      <c r="AG659" s="19">
        <f>IF(OR(I659&gt;=0.095,H659&gt;=10),1,0)</f>
        <v>0</v>
      </c>
      <c r="AH659" s="19">
        <f>IF(L659&gt;=0.495,1,0)</f>
        <v>0</v>
      </c>
      <c r="AI659" s="19">
        <f>IF(N659&gt;=0.395,1,0)</f>
        <v>0</v>
      </c>
      <c r="AJ659" s="19">
        <f>IF(P659&gt;=0.695,1,0)</f>
        <v>0</v>
      </c>
      <c r="AK659" s="19">
        <f>IF(R659&gt;=0.495,1,0)</f>
        <v>0</v>
      </c>
      <c r="AL659" s="19">
        <f>IF(S659&gt;=3,1,0)</f>
        <v>0</v>
      </c>
      <c r="AM659" s="8">
        <f>IF(OR(Y659="YES",Z659="YES",AA659="YES"),1,0)</f>
        <v>0</v>
      </c>
      <c r="AN659" s="8">
        <f>IF(OR(AB659="YES",AC659="YES"),1,0)</f>
        <v>0</v>
      </c>
      <c r="AO659" s="8">
        <f>IF(AE659&gt;=0.59,1,0)</f>
        <v>0</v>
      </c>
      <c r="AP659" s="8">
        <f>SUM(AF659:AO659)</f>
        <v>0</v>
      </c>
    </row>
    <row r="660" spans="1:42" hidden="1" x14ac:dyDescent="0.25">
      <c r="A660" s="8" t="s">
        <v>2203</v>
      </c>
      <c r="B660" s="8" t="s">
        <v>2255</v>
      </c>
      <c r="C660" s="9" t="s">
        <v>2231</v>
      </c>
      <c r="D660" s="10" t="s">
        <v>896</v>
      </c>
      <c r="E660" s="8" t="s">
        <v>897</v>
      </c>
      <c r="F660" s="11">
        <v>16</v>
      </c>
      <c r="G660" s="11">
        <v>10</v>
      </c>
      <c r="H660" s="11">
        <f>G660-F660</f>
        <v>-6</v>
      </c>
      <c r="I660" s="52">
        <f>H660/F660</f>
        <v>-0.375</v>
      </c>
      <c r="J660" s="11">
        <v>7</v>
      </c>
      <c r="K660" s="11">
        <v>3</v>
      </c>
      <c r="L660" s="14">
        <f>IFERROR(K660/J660,"0%")</f>
        <v>0.42857142857142855</v>
      </c>
      <c r="M660" s="8">
        <v>2</v>
      </c>
      <c r="N660" s="12">
        <f>M660/G660</f>
        <v>0.2</v>
      </c>
      <c r="O660" s="8">
        <v>6</v>
      </c>
      <c r="P660" s="12">
        <f>O660/G660</f>
        <v>0.6</v>
      </c>
      <c r="Q660" s="8">
        <v>4</v>
      </c>
      <c r="R660" s="12">
        <f>Q660/G660</f>
        <v>0.4</v>
      </c>
      <c r="S660" s="8">
        <v>4</v>
      </c>
      <c r="T660" s="8">
        <v>0</v>
      </c>
      <c r="U660" s="8">
        <v>0</v>
      </c>
      <c r="V660" s="8"/>
      <c r="W660" s="8">
        <v>0</v>
      </c>
      <c r="X660" s="8">
        <v>0</v>
      </c>
      <c r="Y660" s="17">
        <f>IF(T660&gt;0,"YES",T660)</f>
        <v>0</v>
      </c>
      <c r="Z660" s="17">
        <f>IF(U660&gt;0,"YES",U660)</f>
        <v>0</v>
      </c>
      <c r="AA660" s="17">
        <f>IF(V660&gt;0,"YES",V660)</f>
        <v>0</v>
      </c>
      <c r="AB660" s="17">
        <f>IF(W660&gt;0,"YES",W660)</f>
        <v>0</v>
      </c>
      <c r="AC660" s="17">
        <f>IF(X660&gt;0,"YES",X660)</f>
        <v>0</v>
      </c>
      <c r="AD660" s="8">
        <v>1</v>
      </c>
      <c r="AE660" s="12">
        <f>AD660/G660</f>
        <v>0.1</v>
      </c>
      <c r="AF660" s="19">
        <f>IF(G660&gt;=35,1,0)</f>
        <v>0</v>
      </c>
      <c r="AG660" s="19">
        <f>IF(OR(I660&gt;=0.095,H660&gt;=10),1,0)</f>
        <v>0</v>
      </c>
      <c r="AH660" s="19">
        <f>IF(L660&gt;=0.495,1,0)</f>
        <v>0</v>
      </c>
      <c r="AI660" s="19">
        <f>IF(N660&gt;=0.395,1,0)</f>
        <v>0</v>
      </c>
      <c r="AJ660" s="19">
        <f>IF(P660&gt;=0.695,1,0)</f>
        <v>0</v>
      </c>
      <c r="AK660" s="19">
        <f>IF(R660&gt;=0.495,1,0)</f>
        <v>0</v>
      </c>
      <c r="AL660" s="19">
        <f>IF(S660&gt;=3,1,0)</f>
        <v>1</v>
      </c>
      <c r="AM660" s="8">
        <f>IF(OR(Y660="YES",Z660="YES",AA660="YES"),1,0)</f>
        <v>0</v>
      </c>
      <c r="AN660" s="8">
        <f>IF(OR(AB660="YES",AC660="YES"),1,0)</f>
        <v>0</v>
      </c>
      <c r="AO660" s="8">
        <f>IF(AE660&gt;=0.59,1,0)</f>
        <v>0</v>
      </c>
      <c r="AP660" s="8">
        <f>SUM(AF660:AO660)</f>
        <v>1</v>
      </c>
    </row>
    <row r="661" spans="1:42" hidden="1" x14ac:dyDescent="0.25">
      <c r="A661" s="8" t="s">
        <v>2337</v>
      </c>
      <c r="B661" s="8" t="s">
        <v>2377</v>
      </c>
      <c r="C661" s="9" t="s">
        <v>2018</v>
      </c>
      <c r="D661" s="10" t="s">
        <v>1880</v>
      </c>
      <c r="E661" s="8" t="s">
        <v>1881</v>
      </c>
      <c r="F661" s="11">
        <v>41</v>
      </c>
      <c r="G661" s="11">
        <v>39</v>
      </c>
      <c r="H661" s="11">
        <f>G661-F661</f>
        <v>-2</v>
      </c>
      <c r="I661" s="52">
        <f>H661/F661</f>
        <v>-4.878048780487805E-2</v>
      </c>
      <c r="J661" s="11">
        <v>15</v>
      </c>
      <c r="K661" s="11">
        <v>2</v>
      </c>
      <c r="L661" s="14">
        <f>IFERROR(K661/J661,"0%")</f>
        <v>0.13333333333333333</v>
      </c>
      <c r="M661" s="8">
        <v>10</v>
      </c>
      <c r="N661" s="12">
        <f>M661/G661</f>
        <v>0.25641025641025639</v>
      </c>
      <c r="O661" s="8">
        <v>29</v>
      </c>
      <c r="P661" s="12">
        <f>O661/G661</f>
        <v>0.74358974358974361</v>
      </c>
      <c r="Q661" s="8">
        <v>8</v>
      </c>
      <c r="R661" s="12">
        <f>Q661/G661</f>
        <v>0.20512820512820512</v>
      </c>
      <c r="S661" s="8">
        <v>3</v>
      </c>
      <c r="T661" s="8">
        <v>0</v>
      </c>
      <c r="U661" s="8">
        <v>0</v>
      </c>
      <c r="V661" s="8"/>
      <c r="W661" s="8">
        <v>2</v>
      </c>
      <c r="X661" s="8">
        <v>0</v>
      </c>
      <c r="Y661" s="17">
        <f>IF(T661&gt;0,"YES",T661)</f>
        <v>0</v>
      </c>
      <c r="Z661" s="17">
        <f>IF(U661&gt;0,"YES",U661)</f>
        <v>0</v>
      </c>
      <c r="AA661" s="17">
        <f>IF(V661&gt;0,"YES",V661)</f>
        <v>0</v>
      </c>
      <c r="AB661" s="17" t="str">
        <f>IF(W661&gt;0,"YES",W661)</f>
        <v>YES</v>
      </c>
      <c r="AC661" s="17">
        <f>IF(X661&gt;0,"YES",X661)</f>
        <v>0</v>
      </c>
      <c r="AD661" s="8">
        <v>11</v>
      </c>
      <c r="AE661" s="12">
        <f>AD661/G661</f>
        <v>0.28205128205128205</v>
      </c>
      <c r="AF661" s="19">
        <f>IF(G661&gt;=35,1,0)</f>
        <v>1</v>
      </c>
      <c r="AG661" s="19">
        <f>IF(OR(I661&gt;=0.095,H661&gt;=10),1,0)</f>
        <v>0</v>
      </c>
      <c r="AH661" s="19">
        <f>IF(L661&gt;=0.495,1,0)</f>
        <v>0</v>
      </c>
      <c r="AI661" s="19">
        <f>IF(N661&gt;=0.395,1,0)</f>
        <v>0</v>
      </c>
      <c r="AJ661" s="19">
        <f>IF(P661&gt;=0.695,1,0)</f>
        <v>1</v>
      </c>
      <c r="AK661" s="19">
        <f>IF(R661&gt;=0.495,1,0)</f>
        <v>0</v>
      </c>
      <c r="AL661" s="19">
        <f>IF(S661&gt;=3,1,0)</f>
        <v>1</v>
      </c>
      <c r="AM661" s="8">
        <f>IF(OR(Y661="YES",Z661="YES",AA661="YES"),1,0)</f>
        <v>0</v>
      </c>
      <c r="AN661" s="8">
        <f>IF(OR(AB661="YES",AC661="YES"),1,0)</f>
        <v>1</v>
      </c>
      <c r="AO661" s="8">
        <f>IF(AE661&gt;=0.59,1,0)</f>
        <v>0</v>
      </c>
      <c r="AP661" s="8">
        <f>SUM(AF661:AO661)</f>
        <v>4</v>
      </c>
    </row>
    <row r="662" spans="1:42" hidden="1" x14ac:dyDescent="0.25">
      <c r="A662" s="8" t="s">
        <v>2337</v>
      </c>
      <c r="B662" s="8" t="s">
        <v>2377</v>
      </c>
      <c r="C662" s="9" t="s">
        <v>2057</v>
      </c>
      <c r="D662" s="10" t="s">
        <v>1855</v>
      </c>
      <c r="E662" s="8" t="s">
        <v>1856</v>
      </c>
      <c r="F662" s="11">
        <v>33</v>
      </c>
      <c r="G662" s="11">
        <v>33</v>
      </c>
      <c r="H662" s="11">
        <f>G662-F662</f>
        <v>0</v>
      </c>
      <c r="I662" s="52">
        <f>H662/F662</f>
        <v>0</v>
      </c>
      <c r="J662" s="11">
        <v>13</v>
      </c>
      <c r="K662" s="11">
        <v>4</v>
      </c>
      <c r="L662" s="14">
        <f>IFERROR(K662/J662,"0%")</f>
        <v>0.30769230769230771</v>
      </c>
      <c r="M662" s="8">
        <v>13</v>
      </c>
      <c r="N662" s="12">
        <f>M662/G662</f>
        <v>0.39393939393939392</v>
      </c>
      <c r="O662" s="8">
        <v>25</v>
      </c>
      <c r="P662" s="12">
        <f>O662/G662</f>
        <v>0.75757575757575757</v>
      </c>
      <c r="Q662" s="8">
        <v>25</v>
      </c>
      <c r="R662" s="12">
        <f>Q662/G662</f>
        <v>0.75757575757575757</v>
      </c>
      <c r="S662" s="8">
        <v>5</v>
      </c>
      <c r="T662" s="8">
        <v>0</v>
      </c>
      <c r="U662" s="8">
        <v>0</v>
      </c>
      <c r="V662" s="8"/>
      <c r="W662" s="8">
        <v>2</v>
      </c>
      <c r="X662" s="8">
        <v>0</v>
      </c>
      <c r="Y662" s="17">
        <f>IF(T662&gt;0,"YES",T662)</f>
        <v>0</v>
      </c>
      <c r="Z662" s="17">
        <f>IF(U662&gt;0,"YES",U662)</f>
        <v>0</v>
      </c>
      <c r="AA662" s="17">
        <f>IF(V662&gt;0,"YES",V662)</f>
        <v>0</v>
      </c>
      <c r="AB662" s="17" t="str">
        <f>IF(W662&gt;0,"YES",W662)</f>
        <v>YES</v>
      </c>
      <c r="AC662" s="17">
        <f>IF(X662&gt;0,"YES",X662)</f>
        <v>0</v>
      </c>
      <c r="AD662" s="8">
        <v>9</v>
      </c>
      <c r="AE662" s="12">
        <f>AD662/G662</f>
        <v>0.27272727272727271</v>
      </c>
      <c r="AF662" s="19">
        <f>IF(G662&gt;=35,1,0)</f>
        <v>0</v>
      </c>
      <c r="AG662" s="19">
        <f>IF(OR(I662&gt;=0.095,H662&gt;=10),1,0)</f>
        <v>0</v>
      </c>
      <c r="AH662" s="19">
        <f>IF(L662&gt;=0.495,1,0)</f>
        <v>0</v>
      </c>
      <c r="AI662" s="19">
        <f>IF(N662&gt;=0.395,1,0)</f>
        <v>0</v>
      </c>
      <c r="AJ662" s="19">
        <f>IF(P662&gt;=0.695,1,0)</f>
        <v>1</v>
      </c>
      <c r="AK662" s="19">
        <f>IF(R662&gt;=0.495,1,0)</f>
        <v>1</v>
      </c>
      <c r="AL662" s="19">
        <f>IF(S662&gt;=3,1,0)</f>
        <v>1</v>
      </c>
      <c r="AM662" s="8">
        <f>IF(OR(Y662="YES",Z662="YES",AA662="YES"),1,0)</f>
        <v>0</v>
      </c>
      <c r="AN662" s="8">
        <f>IF(OR(AB662="YES",AC662="YES"),1,0)</f>
        <v>1</v>
      </c>
      <c r="AO662" s="8">
        <f>IF(AE662&gt;=0.59,1,0)</f>
        <v>0</v>
      </c>
      <c r="AP662" s="8">
        <f>SUM(AF662:AO662)</f>
        <v>4</v>
      </c>
    </row>
    <row r="663" spans="1:42" hidden="1" x14ac:dyDescent="0.25">
      <c r="A663" s="8" t="s">
        <v>2337</v>
      </c>
      <c r="B663" s="8" t="s">
        <v>2377</v>
      </c>
      <c r="C663" s="9" t="s">
        <v>2379</v>
      </c>
      <c r="D663" s="10" t="s">
        <v>1872</v>
      </c>
      <c r="E663" s="8" t="s">
        <v>1873</v>
      </c>
      <c r="F663" s="11">
        <v>13</v>
      </c>
      <c r="G663" s="11">
        <v>27</v>
      </c>
      <c r="H663" s="11">
        <f>G663-F663</f>
        <v>14</v>
      </c>
      <c r="I663" s="52">
        <f>H663/F663</f>
        <v>1.0769230769230769</v>
      </c>
      <c r="J663" s="11">
        <v>7</v>
      </c>
      <c r="K663" s="11">
        <v>3</v>
      </c>
      <c r="L663" s="14">
        <f>IFERROR(K663/J663,"0%")</f>
        <v>0.42857142857142855</v>
      </c>
      <c r="M663" s="8">
        <v>5</v>
      </c>
      <c r="N663" s="12">
        <f>M663/G663</f>
        <v>0.18518518518518517</v>
      </c>
      <c r="O663" s="8">
        <v>22</v>
      </c>
      <c r="P663" s="12">
        <f>O663/G663</f>
        <v>0.81481481481481477</v>
      </c>
      <c r="Q663" s="8">
        <v>14</v>
      </c>
      <c r="R663" s="12">
        <f>Q663/G663</f>
        <v>0.51851851851851849</v>
      </c>
      <c r="S663" s="8">
        <v>3</v>
      </c>
      <c r="T663" s="8">
        <v>0</v>
      </c>
      <c r="U663" s="8">
        <v>0</v>
      </c>
      <c r="V663" s="8"/>
      <c r="W663" s="8">
        <v>0</v>
      </c>
      <c r="X663" s="8">
        <v>0</v>
      </c>
      <c r="Y663" s="17">
        <f>IF(T663&gt;0,"YES",T663)</f>
        <v>0</v>
      </c>
      <c r="Z663" s="17">
        <f>IF(U663&gt;0,"YES",U663)</f>
        <v>0</v>
      </c>
      <c r="AA663" s="17">
        <f>IF(V663&gt;0,"YES",V663)</f>
        <v>0</v>
      </c>
      <c r="AB663" s="17">
        <f>IF(W663&gt;0,"YES",W663)</f>
        <v>0</v>
      </c>
      <c r="AC663" s="17">
        <f>IF(X663&gt;0,"YES",X663)</f>
        <v>0</v>
      </c>
      <c r="AD663" s="8">
        <v>2</v>
      </c>
      <c r="AE663" s="12">
        <f>AD663/G663</f>
        <v>7.407407407407407E-2</v>
      </c>
      <c r="AF663" s="19">
        <f>IF(G663&gt;=35,1,0)</f>
        <v>0</v>
      </c>
      <c r="AG663" s="19">
        <f>IF(OR(I663&gt;=0.095,H663&gt;=10),1,0)</f>
        <v>1</v>
      </c>
      <c r="AH663" s="19">
        <f>IF(L663&gt;=0.495,1,0)</f>
        <v>0</v>
      </c>
      <c r="AI663" s="19">
        <f>IF(N663&gt;=0.395,1,0)</f>
        <v>0</v>
      </c>
      <c r="AJ663" s="19">
        <f>IF(P663&gt;=0.695,1,0)</f>
        <v>1</v>
      </c>
      <c r="AK663" s="19">
        <f>IF(R663&gt;=0.495,1,0)</f>
        <v>1</v>
      </c>
      <c r="AL663" s="19">
        <f>IF(S663&gt;=3,1,0)</f>
        <v>1</v>
      </c>
      <c r="AM663" s="8">
        <f>IF(OR(Y663="YES",Z663="YES",AA663="YES"),1,0)</f>
        <v>0</v>
      </c>
      <c r="AN663" s="8">
        <f>IF(OR(AB663="YES",AC663="YES"),1,0)</f>
        <v>0</v>
      </c>
      <c r="AO663" s="8">
        <f>IF(AE663&gt;=0.59,1,0)</f>
        <v>0</v>
      </c>
      <c r="AP663" s="8">
        <f>SUM(AF663:AO663)</f>
        <v>4</v>
      </c>
    </row>
    <row r="664" spans="1:42" hidden="1" x14ac:dyDescent="0.25">
      <c r="A664" s="8" t="s">
        <v>2337</v>
      </c>
      <c r="B664" s="8" t="s">
        <v>2377</v>
      </c>
      <c r="C664" s="9" t="s">
        <v>2086</v>
      </c>
      <c r="D664" s="10" t="s">
        <v>1884</v>
      </c>
      <c r="E664" s="8" t="s">
        <v>1885</v>
      </c>
      <c r="F664" s="11">
        <v>32</v>
      </c>
      <c r="G664" s="11">
        <v>23</v>
      </c>
      <c r="H664" s="11">
        <f>G664-F664</f>
        <v>-9</v>
      </c>
      <c r="I664" s="52">
        <f>H664/F664</f>
        <v>-0.28125</v>
      </c>
      <c r="J664" s="11">
        <v>19</v>
      </c>
      <c r="K664" s="11">
        <v>4</v>
      </c>
      <c r="L664" s="14">
        <f>IFERROR(K664/J664,"0%")</f>
        <v>0.21052631578947367</v>
      </c>
      <c r="M664" s="8">
        <v>8</v>
      </c>
      <c r="N664" s="12">
        <f>M664/G664</f>
        <v>0.34782608695652173</v>
      </c>
      <c r="O664" s="8">
        <v>17</v>
      </c>
      <c r="P664" s="12">
        <f>O664/G664</f>
        <v>0.73913043478260865</v>
      </c>
      <c r="Q664" s="8">
        <v>11</v>
      </c>
      <c r="R664" s="12">
        <f>Q664/G664</f>
        <v>0.47826086956521741</v>
      </c>
      <c r="S664" s="8">
        <v>4</v>
      </c>
      <c r="T664" s="8">
        <v>0</v>
      </c>
      <c r="U664" s="8">
        <v>0</v>
      </c>
      <c r="V664" s="8"/>
      <c r="W664" s="8">
        <v>1</v>
      </c>
      <c r="X664" s="8">
        <v>1</v>
      </c>
      <c r="Y664" s="17">
        <f>IF(T664&gt;0,"YES",T664)</f>
        <v>0</v>
      </c>
      <c r="Z664" s="17">
        <f>IF(U664&gt;0,"YES",U664)</f>
        <v>0</v>
      </c>
      <c r="AA664" s="17">
        <f>IF(V664&gt;0,"YES",V664)</f>
        <v>0</v>
      </c>
      <c r="AB664" s="17" t="str">
        <f>IF(W664&gt;0,"YES",W664)</f>
        <v>YES</v>
      </c>
      <c r="AC664" s="17" t="str">
        <f>IF(X664&gt;0,"YES",X664)</f>
        <v>YES</v>
      </c>
      <c r="AD664" s="8">
        <v>11</v>
      </c>
      <c r="AE664" s="12">
        <f>AD664/G664</f>
        <v>0.47826086956521741</v>
      </c>
      <c r="AF664" s="19">
        <f>IF(G664&gt;=35,1,0)</f>
        <v>0</v>
      </c>
      <c r="AG664" s="19">
        <f>IF(OR(I664&gt;=0.095,H664&gt;=10),1,0)</f>
        <v>0</v>
      </c>
      <c r="AH664" s="19">
        <f>IF(L664&gt;=0.495,1,0)</f>
        <v>0</v>
      </c>
      <c r="AI664" s="19">
        <f>IF(N664&gt;=0.395,1,0)</f>
        <v>0</v>
      </c>
      <c r="AJ664" s="19">
        <f>IF(P664&gt;=0.695,1,0)</f>
        <v>1</v>
      </c>
      <c r="AK664" s="19">
        <f>IF(R664&gt;=0.495,1,0)</f>
        <v>0</v>
      </c>
      <c r="AL664" s="19">
        <f>IF(S664&gt;=3,1,0)</f>
        <v>1</v>
      </c>
      <c r="AM664" s="8">
        <f>IF(OR(Y664="YES",Z664="YES",AA664="YES"),1,0)</f>
        <v>0</v>
      </c>
      <c r="AN664" s="8">
        <f>IF(OR(AB664="YES",AC664="YES"),1,0)</f>
        <v>1</v>
      </c>
      <c r="AO664" s="8">
        <f>IF(AE664&gt;=0.59,1,0)</f>
        <v>0</v>
      </c>
      <c r="AP664" s="8">
        <f>SUM(AF664:AO664)</f>
        <v>3</v>
      </c>
    </row>
    <row r="665" spans="1:42" hidden="1" x14ac:dyDescent="0.25">
      <c r="A665" s="8" t="s">
        <v>2337</v>
      </c>
      <c r="B665" s="8" t="s">
        <v>2377</v>
      </c>
      <c r="C665" s="9" t="s">
        <v>2079</v>
      </c>
      <c r="D665" s="10" t="s">
        <v>1849</v>
      </c>
      <c r="E665" s="8" t="s">
        <v>1850</v>
      </c>
      <c r="F665" s="11">
        <v>24</v>
      </c>
      <c r="G665" s="11">
        <v>22</v>
      </c>
      <c r="H665" s="11">
        <f>G665-F665</f>
        <v>-2</v>
      </c>
      <c r="I665" s="52">
        <f>H665/F665</f>
        <v>-8.3333333333333329E-2</v>
      </c>
      <c r="J665" s="11">
        <v>17</v>
      </c>
      <c r="K665" s="11">
        <v>9</v>
      </c>
      <c r="L665" s="14">
        <f>IFERROR(K665/J665,"0%")</f>
        <v>0.52941176470588236</v>
      </c>
      <c r="M665" s="8">
        <v>4</v>
      </c>
      <c r="N665" s="12">
        <f>M665/G665</f>
        <v>0.18181818181818182</v>
      </c>
      <c r="O665" s="8">
        <v>14</v>
      </c>
      <c r="P665" s="12">
        <f>O665/G665</f>
        <v>0.63636363636363635</v>
      </c>
      <c r="Q665" s="8">
        <v>16</v>
      </c>
      <c r="R665" s="12">
        <f>Q665/G665</f>
        <v>0.72727272727272729</v>
      </c>
      <c r="S665" s="8">
        <v>2</v>
      </c>
      <c r="T665" s="8">
        <v>0</v>
      </c>
      <c r="U665" s="8">
        <v>0</v>
      </c>
      <c r="V665" s="8"/>
      <c r="W665" s="8">
        <v>1</v>
      </c>
      <c r="X665" s="8">
        <v>1</v>
      </c>
      <c r="Y665" s="17">
        <f>IF(T665&gt;0,"YES",T665)</f>
        <v>0</v>
      </c>
      <c r="Z665" s="17">
        <f>IF(U665&gt;0,"YES",U665)</f>
        <v>0</v>
      </c>
      <c r="AA665" s="17">
        <f>IF(V665&gt;0,"YES",V665)</f>
        <v>0</v>
      </c>
      <c r="AB665" s="17" t="str">
        <f>IF(W665&gt;0,"YES",W665)</f>
        <v>YES</v>
      </c>
      <c r="AC665" s="17" t="str">
        <f>IF(X665&gt;0,"YES",X665)</f>
        <v>YES</v>
      </c>
      <c r="AD665" s="8">
        <v>4</v>
      </c>
      <c r="AE665" s="12">
        <f>AD665/G665</f>
        <v>0.18181818181818182</v>
      </c>
      <c r="AF665" s="19">
        <f>IF(G665&gt;=35,1,0)</f>
        <v>0</v>
      </c>
      <c r="AG665" s="19">
        <f>IF(OR(I665&gt;=0.095,H665&gt;=10),1,0)</f>
        <v>0</v>
      </c>
      <c r="AH665" s="19">
        <f>IF(L665&gt;=0.495,1,0)</f>
        <v>1</v>
      </c>
      <c r="AI665" s="19">
        <f>IF(N665&gt;=0.395,1,0)</f>
        <v>0</v>
      </c>
      <c r="AJ665" s="19">
        <f>IF(P665&gt;=0.695,1,0)</f>
        <v>0</v>
      </c>
      <c r="AK665" s="19">
        <f>IF(R665&gt;=0.495,1,0)</f>
        <v>1</v>
      </c>
      <c r="AL665" s="19">
        <f>IF(S665&gt;=3,1,0)</f>
        <v>0</v>
      </c>
      <c r="AM665" s="8">
        <f>IF(OR(Y665="YES",Z665="YES",AA665="YES"),1,0)</f>
        <v>0</v>
      </c>
      <c r="AN665" s="8">
        <f>IF(OR(AB665="YES",AC665="YES"),1,0)</f>
        <v>1</v>
      </c>
      <c r="AO665" s="8">
        <f>IF(AE665&gt;=0.59,1,0)</f>
        <v>0</v>
      </c>
      <c r="AP665" s="8">
        <f>SUM(AF665:AO665)</f>
        <v>3</v>
      </c>
    </row>
    <row r="666" spans="1:42" hidden="1" x14ac:dyDescent="0.25">
      <c r="A666" s="8" t="s">
        <v>2337</v>
      </c>
      <c r="B666" s="8" t="s">
        <v>2377</v>
      </c>
      <c r="C666" s="9" t="s">
        <v>2173</v>
      </c>
      <c r="D666" s="10" t="s">
        <v>1859</v>
      </c>
      <c r="E666" s="8" t="s">
        <v>1860</v>
      </c>
      <c r="F666" s="11">
        <v>22</v>
      </c>
      <c r="G666" s="11">
        <v>21</v>
      </c>
      <c r="H666" s="11">
        <f>G666-F666</f>
        <v>-1</v>
      </c>
      <c r="I666" s="52">
        <f>H666/F666</f>
        <v>-4.5454545454545456E-2</v>
      </c>
      <c r="J666" s="11">
        <v>8</v>
      </c>
      <c r="K666" s="11">
        <v>3</v>
      </c>
      <c r="L666" s="14">
        <f>IFERROR(K666/J666,"0%")</f>
        <v>0.375</v>
      </c>
      <c r="M666" s="8">
        <v>9</v>
      </c>
      <c r="N666" s="12">
        <f>M666/G666</f>
        <v>0.42857142857142855</v>
      </c>
      <c r="O666" s="8">
        <v>9</v>
      </c>
      <c r="P666" s="12">
        <f>O666/G666</f>
        <v>0.42857142857142855</v>
      </c>
      <c r="Q666" s="8">
        <v>12</v>
      </c>
      <c r="R666" s="12">
        <f>Q666/G666</f>
        <v>0.5714285714285714</v>
      </c>
      <c r="S666" s="8">
        <v>1</v>
      </c>
      <c r="T666" s="8">
        <v>0</v>
      </c>
      <c r="U666" s="8">
        <v>0</v>
      </c>
      <c r="V666" s="8"/>
      <c r="W666" s="8">
        <v>0</v>
      </c>
      <c r="X666" s="8">
        <v>0</v>
      </c>
      <c r="Y666" s="17">
        <f>IF(T666&gt;0,"YES",T666)</f>
        <v>0</v>
      </c>
      <c r="Z666" s="17">
        <f>IF(U666&gt;0,"YES",U666)</f>
        <v>0</v>
      </c>
      <c r="AA666" s="17">
        <f>IF(V666&gt;0,"YES",V666)</f>
        <v>0</v>
      </c>
      <c r="AB666" s="17">
        <f>IF(W666&gt;0,"YES",W666)</f>
        <v>0</v>
      </c>
      <c r="AC666" s="17">
        <f>IF(X666&gt;0,"YES",X666)</f>
        <v>0</v>
      </c>
      <c r="AD666" s="8">
        <v>5</v>
      </c>
      <c r="AE666" s="12">
        <f>AD666/G666</f>
        <v>0.23809523809523808</v>
      </c>
      <c r="AF666" s="19">
        <f>IF(G666&gt;=35,1,0)</f>
        <v>0</v>
      </c>
      <c r="AG666" s="19">
        <f>IF(OR(I666&gt;=0.095,H666&gt;=10),1,0)</f>
        <v>0</v>
      </c>
      <c r="AH666" s="19">
        <f>IF(L666&gt;=0.495,1,0)</f>
        <v>0</v>
      </c>
      <c r="AI666" s="19">
        <f>IF(N666&gt;=0.395,1,0)</f>
        <v>1</v>
      </c>
      <c r="AJ666" s="19">
        <f>IF(P666&gt;=0.695,1,0)</f>
        <v>0</v>
      </c>
      <c r="AK666" s="19">
        <f>IF(R666&gt;=0.495,1,0)</f>
        <v>1</v>
      </c>
      <c r="AL666" s="19">
        <f>IF(S666&gt;=3,1,0)</f>
        <v>0</v>
      </c>
      <c r="AM666" s="8">
        <f>IF(OR(Y666="YES",Z666="YES",AA666="YES"),1,0)</f>
        <v>0</v>
      </c>
      <c r="AN666" s="8">
        <f>IF(OR(AB666="YES",AC666="YES"),1,0)</f>
        <v>0</v>
      </c>
      <c r="AO666" s="8">
        <f>IF(AE666&gt;=0.59,1,0)</f>
        <v>0</v>
      </c>
      <c r="AP666" s="8">
        <f>SUM(AF666:AO666)</f>
        <v>2</v>
      </c>
    </row>
    <row r="667" spans="1:42" hidden="1" x14ac:dyDescent="0.25">
      <c r="A667" s="8" t="s">
        <v>2337</v>
      </c>
      <c r="B667" s="8" t="s">
        <v>2377</v>
      </c>
      <c r="C667" s="9" t="s">
        <v>2146</v>
      </c>
      <c r="D667" s="10" t="s">
        <v>1870</v>
      </c>
      <c r="E667" s="8" t="s">
        <v>1871</v>
      </c>
      <c r="F667" s="11">
        <v>18</v>
      </c>
      <c r="G667" s="11">
        <v>21</v>
      </c>
      <c r="H667" s="11">
        <f>G667-F667</f>
        <v>3</v>
      </c>
      <c r="I667" s="52">
        <f>H667/F667</f>
        <v>0.16666666666666666</v>
      </c>
      <c r="J667" s="11">
        <v>8</v>
      </c>
      <c r="K667" s="11">
        <v>5</v>
      </c>
      <c r="L667" s="14">
        <f>IFERROR(K667/J667,"0%")</f>
        <v>0.625</v>
      </c>
      <c r="M667" s="8">
        <v>4</v>
      </c>
      <c r="N667" s="12">
        <f>M667/G667</f>
        <v>0.19047619047619047</v>
      </c>
      <c r="O667" s="8">
        <v>15</v>
      </c>
      <c r="P667" s="12">
        <f>O667/G667</f>
        <v>0.7142857142857143</v>
      </c>
      <c r="Q667" s="8">
        <v>10</v>
      </c>
      <c r="R667" s="12">
        <f>Q667/G667</f>
        <v>0.47619047619047616</v>
      </c>
      <c r="S667" s="8">
        <v>5</v>
      </c>
      <c r="T667" s="8">
        <v>0</v>
      </c>
      <c r="U667" s="8">
        <v>0</v>
      </c>
      <c r="V667" s="8"/>
      <c r="W667" s="8">
        <v>3</v>
      </c>
      <c r="X667" s="8">
        <v>0</v>
      </c>
      <c r="Y667" s="17">
        <f>IF(T667&gt;0,"YES",T667)</f>
        <v>0</v>
      </c>
      <c r="Z667" s="17">
        <f>IF(U667&gt;0,"YES",U667)</f>
        <v>0</v>
      </c>
      <c r="AA667" s="17">
        <f>IF(V667&gt;0,"YES",V667)</f>
        <v>0</v>
      </c>
      <c r="AB667" s="17" t="str">
        <f>IF(W667&gt;0,"YES",W667)</f>
        <v>YES</v>
      </c>
      <c r="AC667" s="17">
        <f>IF(X667&gt;0,"YES",X667)</f>
        <v>0</v>
      </c>
      <c r="AD667" s="8">
        <v>9</v>
      </c>
      <c r="AE667" s="12">
        <f>AD667/G667</f>
        <v>0.42857142857142855</v>
      </c>
      <c r="AF667" s="19">
        <f>IF(G667&gt;=35,1,0)</f>
        <v>0</v>
      </c>
      <c r="AG667" s="19">
        <f>IF(OR(I667&gt;=0.095,H667&gt;=10),1,0)</f>
        <v>1</v>
      </c>
      <c r="AH667" s="19">
        <f>IF(L667&gt;=0.495,1,0)</f>
        <v>1</v>
      </c>
      <c r="AI667" s="19">
        <f>IF(N667&gt;=0.395,1,0)</f>
        <v>0</v>
      </c>
      <c r="AJ667" s="19">
        <f>IF(P667&gt;=0.695,1,0)</f>
        <v>1</v>
      </c>
      <c r="AK667" s="19">
        <f>IF(R667&gt;=0.495,1,0)</f>
        <v>0</v>
      </c>
      <c r="AL667" s="19">
        <f>IF(S667&gt;=3,1,0)</f>
        <v>1</v>
      </c>
      <c r="AM667" s="8">
        <f>IF(OR(Y667="YES",Z667="YES",AA667="YES"),1,0)</f>
        <v>0</v>
      </c>
      <c r="AN667" s="8">
        <f>IF(OR(AB667="YES",AC667="YES"),1,0)</f>
        <v>1</v>
      </c>
      <c r="AO667" s="8">
        <f>IF(AE667&gt;=0.59,1,0)</f>
        <v>0</v>
      </c>
      <c r="AP667" s="8">
        <f>SUM(AF667:AO667)</f>
        <v>5</v>
      </c>
    </row>
    <row r="668" spans="1:42" hidden="1" x14ac:dyDescent="0.25">
      <c r="A668" s="8" t="s">
        <v>2337</v>
      </c>
      <c r="B668" s="8" t="s">
        <v>2377</v>
      </c>
      <c r="C668" s="9" t="s">
        <v>1986</v>
      </c>
      <c r="D668" s="10" t="s">
        <v>1845</v>
      </c>
      <c r="E668" s="8" t="s">
        <v>1846</v>
      </c>
      <c r="F668" s="11">
        <v>16</v>
      </c>
      <c r="G668" s="11">
        <v>19</v>
      </c>
      <c r="H668" s="11">
        <f>G668-F668</f>
        <v>3</v>
      </c>
      <c r="I668" s="52">
        <f>H668/F668</f>
        <v>0.1875</v>
      </c>
      <c r="J668" s="11">
        <v>7</v>
      </c>
      <c r="K668" s="11">
        <v>3</v>
      </c>
      <c r="L668" s="14">
        <f>IFERROR(K668/J668,"0%")</f>
        <v>0.42857142857142855</v>
      </c>
      <c r="M668" s="8">
        <v>6</v>
      </c>
      <c r="N668" s="12">
        <f>M668/G668</f>
        <v>0.31578947368421051</v>
      </c>
      <c r="O668" s="8">
        <v>10</v>
      </c>
      <c r="P668" s="12">
        <f>O668/G668</f>
        <v>0.52631578947368418</v>
      </c>
      <c r="Q668" s="8">
        <v>3</v>
      </c>
      <c r="R668" s="12">
        <f>Q668/G668</f>
        <v>0.15789473684210525</v>
      </c>
      <c r="S668" s="8">
        <v>5</v>
      </c>
      <c r="T668" s="8">
        <v>0</v>
      </c>
      <c r="U668" s="8">
        <v>0</v>
      </c>
      <c r="V668" s="8"/>
      <c r="W668" s="8">
        <v>0</v>
      </c>
      <c r="X668" s="8">
        <v>0</v>
      </c>
      <c r="Y668" s="17">
        <f>IF(T668&gt;0,"YES",T668)</f>
        <v>0</v>
      </c>
      <c r="Z668" s="17">
        <f>IF(U668&gt;0,"YES",U668)</f>
        <v>0</v>
      </c>
      <c r="AA668" s="17">
        <f>IF(V668&gt;0,"YES",V668)</f>
        <v>0</v>
      </c>
      <c r="AB668" s="17">
        <f>IF(W668&gt;0,"YES",W668)</f>
        <v>0</v>
      </c>
      <c r="AC668" s="17">
        <f>IF(X668&gt;0,"YES",X668)</f>
        <v>0</v>
      </c>
      <c r="AD668" s="8">
        <v>7</v>
      </c>
      <c r="AE668" s="12">
        <f>AD668/G668</f>
        <v>0.36842105263157893</v>
      </c>
      <c r="AF668" s="19">
        <f>IF(G668&gt;=35,1,0)</f>
        <v>0</v>
      </c>
      <c r="AG668" s="19">
        <f>IF(OR(I668&gt;=0.095,H668&gt;=10),1,0)</f>
        <v>1</v>
      </c>
      <c r="AH668" s="19">
        <f>IF(L668&gt;=0.495,1,0)</f>
        <v>0</v>
      </c>
      <c r="AI668" s="19">
        <f>IF(N668&gt;=0.395,1,0)</f>
        <v>0</v>
      </c>
      <c r="AJ668" s="19">
        <f>IF(P668&gt;=0.695,1,0)</f>
        <v>0</v>
      </c>
      <c r="AK668" s="19">
        <f>IF(R668&gt;=0.495,1,0)</f>
        <v>0</v>
      </c>
      <c r="AL668" s="19">
        <f>IF(S668&gt;=3,1,0)</f>
        <v>1</v>
      </c>
      <c r="AM668" s="8">
        <f>IF(OR(Y668="YES",Z668="YES",AA668="YES"),1,0)</f>
        <v>0</v>
      </c>
      <c r="AN668" s="8">
        <f>IF(OR(AB668="YES",AC668="YES"),1,0)</f>
        <v>0</v>
      </c>
      <c r="AO668" s="8">
        <f>IF(AE668&gt;=0.59,1,0)</f>
        <v>0</v>
      </c>
      <c r="AP668" s="8">
        <f>SUM(AF668:AO668)</f>
        <v>2</v>
      </c>
    </row>
    <row r="669" spans="1:42" x14ac:dyDescent="0.25">
      <c r="A669" s="8" t="s">
        <v>2337</v>
      </c>
      <c r="B669" s="8" t="s">
        <v>2377</v>
      </c>
      <c r="C669" s="9" t="s">
        <v>2381</v>
      </c>
      <c r="D669" s="10" t="s">
        <v>1888</v>
      </c>
      <c r="E669" s="8" t="s">
        <v>1889</v>
      </c>
      <c r="F669" s="11">
        <v>59</v>
      </c>
      <c r="G669" s="11">
        <v>19</v>
      </c>
      <c r="H669" s="11">
        <f>G669-F669</f>
        <v>-40</v>
      </c>
      <c r="I669" s="52">
        <f>H669/F669</f>
        <v>-0.67796610169491522</v>
      </c>
      <c r="J669" s="11">
        <v>24</v>
      </c>
      <c r="K669" s="11">
        <v>2</v>
      </c>
      <c r="L669" s="14">
        <f>IFERROR(K669/J669,"0%")</f>
        <v>8.3333333333333329E-2</v>
      </c>
      <c r="M669" s="8">
        <v>9</v>
      </c>
      <c r="N669" s="12">
        <f>M669/G669</f>
        <v>0.47368421052631576</v>
      </c>
      <c r="O669" s="8">
        <v>16</v>
      </c>
      <c r="P669" s="12">
        <f>O669/G669</f>
        <v>0.84210526315789469</v>
      </c>
      <c r="Q669" s="8">
        <v>15</v>
      </c>
      <c r="R669" s="12">
        <f>Q669/G669</f>
        <v>0.78947368421052633</v>
      </c>
      <c r="S669" s="8">
        <v>0</v>
      </c>
      <c r="T669" s="8">
        <v>1</v>
      </c>
      <c r="U669" s="8">
        <v>0</v>
      </c>
      <c r="V669" s="8"/>
      <c r="W669" s="8">
        <v>3</v>
      </c>
      <c r="X669" s="8">
        <v>1</v>
      </c>
      <c r="Y669" s="17" t="str">
        <f>IF(T669&gt;0,"YES",T669)</f>
        <v>YES</v>
      </c>
      <c r="Z669" s="17">
        <f>IF(U669&gt;0,"YES",U669)</f>
        <v>0</v>
      </c>
      <c r="AA669" s="17">
        <f>IF(V669&gt;0,"YES",V669)</f>
        <v>0</v>
      </c>
      <c r="AB669" s="17" t="str">
        <f>IF(W669&gt;0,"YES",W669)</f>
        <v>YES</v>
      </c>
      <c r="AC669" s="17" t="str">
        <f>IF(X669&gt;0,"YES",X669)</f>
        <v>YES</v>
      </c>
      <c r="AD669" s="8">
        <v>15</v>
      </c>
      <c r="AE669" s="12">
        <f>AD669/G669</f>
        <v>0.78947368421052633</v>
      </c>
      <c r="AF669" s="19">
        <f>IF(G669&gt;=35,1,0)</f>
        <v>0</v>
      </c>
      <c r="AG669" s="19">
        <f>IF(OR(I669&gt;=0.095,H669&gt;=10),1,0)</f>
        <v>0</v>
      </c>
      <c r="AH669" s="19">
        <f>IF(L669&gt;=0.495,1,0)</f>
        <v>0</v>
      </c>
      <c r="AI669" s="19">
        <f>IF(N669&gt;=0.395,1,0)</f>
        <v>1</v>
      </c>
      <c r="AJ669" s="19">
        <f>IF(P669&gt;=0.695,1,0)</f>
        <v>1</v>
      </c>
      <c r="AK669" s="19">
        <f>IF(R669&gt;=0.495,1,0)</f>
        <v>1</v>
      </c>
      <c r="AL669" s="19">
        <f>IF(S669&gt;=3,1,0)</f>
        <v>0</v>
      </c>
      <c r="AM669" s="8">
        <f>IF(OR(Y669="YES",Z669="YES",AA669="YES"),1,0)</f>
        <v>1</v>
      </c>
      <c r="AN669" s="8">
        <f>IF(OR(AB669="YES",AC669="YES"),1,0)</f>
        <v>1</v>
      </c>
      <c r="AO669" s="8">
        <f>IF(AE669&gt;=0.59,1,0)</f>
        <v>1</v>
      </c>
      <c r="AP669" s="8">
        <f>SUM(AF669:AO669)</f>
        <v>6</v>
      </c>
    </row>
    <row r="670" spans="1:42" x14ac:dyDescent="0.25">
      <c r="A670" s="8" t="s">
        <v>2337</v>
      </c>
      <c r="B670" s="8" t="s">
        <v>2377</v>
      </c>
      <c r="C670" s="9" t="s">
        <v>2171</v>
      </c>
      <c r="D670" s="10" t="s">
        <v>1851</v>
      </c>
      <c r="E670" s="8" t="s">
        <v>1852</v>
      </c>
      <c r="F670" s="11">
        <v>48</v>
      </c>
      <c r="G670" s="11">
        <v>62</v>
      </c>
      <c r="H670" s="11">
        <f>G670-F670</f>
        <v>14</v>
      </c>
      <c r="I670" s="52">
        <f>H670/F670</f>
        <v>0.29166666666666669</v>
      </c>
      <c r="J670" s="11">
        <v>20</v>
      </c>
      <c r="K670" s="11">
        <v>6</v>
      </c>
      <c r="L670" s="14">
        <f>IFERROR(K670/J670,"0%")</f>
        <v>0.3</v>
      </c>
      <c r="M670" s="8">
        <v>23</v>
      </c>
      <c r="N670" s="12">
        <f>M670/G670</f>
        <v>0.37096774193548387</v>
      </c>
      <c r="O670" s="8">
        <v>25</v>
      </c>
      <c r="P670" s="12">
        <f>O670/G670</f>
        <v>0.40322580645161288</v>
      </c>
      <c r="Q670" s="8">
        <v>43</v>
      </c>
      <c r="R670" s="12">
        <f>Q670/G670</f>
        <v>0.69354838709677424</v>
      </c>
      <c r="S670" s="8">
        <v>4</v>
      </c>
      <c r="T670" s="8">
        <v>0</v>
      </c>
      <c r="U670" s="8">
        <v>0</v>
      </c>
      <c r="V670" s="8"/>
      <c r="W670" s="8">
        <v>2</v>
      </c>
      <c r="X670" s="8">
        <v>0</v>
      </c>
      <c r="Y670" s="17">
        <f>IF(T670&gt;0,"YES",T670)</f>
        <v>0</v>
      </c>
      <c r="Z670" s="17">
        <f>IF(U670&gt;0,"YES",U670)</f>
        <v>0</v>
      </c>
      <c r="AA670" s="17">
        <f>IF(V670&gt;0,"YES",V670)</f>
        <v>0</v>
      </c>
      <c r="AB670" s="17" t="str">
        <f>IF(W670&gt;0,"YES",W670)</f>
        <v>YES</v>
      </c>
      <c r="AC670" s="17">
        <f>IF(X670&gt;0,"YES",X670)</f>
        <v>0</v>
      </c>
      <c r="AD670" s="8">
        <v>38</v>
      </c>
      <c r="AE670" s="12">
        <f>AD670/G670</f>
        <v>0.61290322580645162</v>
      </c>
      <c r="AF670" s="19">
        <f>IF(G670&gt;=35,1,0)</f>
        <v>1</v>
      </c>
      <c r="AG670" s="19">
        <f>IF(OR(I670&gt;=0.095,H670&gt;=10),1,0)</f>
        <v>1</v>
      </c>
      <c r="AH670" s="19">
        <f>IF(L670&gt;=0.495,1,0)</f>
        <v>0</v>
      </c>
      <c r="AI670" s="19">
        <f>IF(N670&gt;=0.395,1,0)</f>
        <v>0</v>
      </c>
      <c r="AJ670" s="19">
        <f>IF(P670&gt;=0.695,1,0)</f>
        <v>0</v>
      </c>
      <c r="AK670" s="19">
        <f>IF(R670&gt;=0.495,1,0)</f>
        <v>1</v>
      </c>
      <c r="AL670" s="19">
        <f>IF(S670&gt;=3,1,0)</f>
        <v>1</v>
      </c>
      <c r="AM670" s="8">
        <f>IF(OR(Y670="YES",Z670="YES",AA670="YES"),1,0)</f>
        <v>0</v>
      </c>
      <c r="AN670" s="8">
        <f>IF(OR(AB670="YES",AC670="YES"),1,0)</f>
        <v>1</v>
      </c>
      <c r="AO670" s="8">
        <f>IF(AE670&gt;=0.59,1,0)</f>
        <v>1</v>
      </c>
      <c r="AP670" s="8">
        <f>SUM(AF670:AO670)</f>
        <v>6</v>
      </c>
    </row>
    <row r="671" spans="1:42" x14ac:dyDescent="0.25">
      <c r="A671" s="8" t="s">
        <v>2337</v>
      </c>
      <c r="B671" s="8" t="s">
        <v>2377</v>
      </c>
      <c r="C671" s="9" t="s">
        <v>2150</v>
      </c>
      <c r="D671" s="10" t="s">
        <v>1853</v>
      </c>
      <c r="E671" s="8" t="s">
        <v>1854</v>
      </c>
      <c r="F671" s="11">
        <v>48</v>
      </c>
      <c r="G671" s="11">
        <v>35</v>
      </c>
      <c r="H671" s="11">
        <f>G671-F671</f>
        <v>-13</v>
      </c>
      <c r="I671" s="52">
        <f>H671/F671</f>
        <v>-0.27083333333333331</v>
      </c>
      <c r="J671" s="11">
        <v>28</v>
      </c>
      <c r="K671" s="11">
        <v>13</v>
      </c>
      <c r="L671" s="14">
        <f>IFERROR(K671/J671,"0%")</f>
        <v>0.4642857142857143</v>
      </c>
      <c r="M671" s="8">
        <v>14</v>
      </c>
      <c r="N671" s="12">
        <f>M671/G671</f>
        <v>0.4</v>
      </c>
      <c r="O671" s="8">
        <v>21</v>
      </c>
      <c r="P671" s="12">
        <f>O671/G671</f>
        <v>0.6</v>
      </c>
      <c r="Q671" s="8">
        <v>21</v>
      </c>
      <c r="R671" s="12">
        <f>Q671/G671</f>
        <v>0.6</v>
      </c>
      <c r="S671" s="8">
        <v>4</v>
      </c>
      <c r="T671" s="8">
        <v>0</v>
      </c>
      <c r="U671" s="8">
        <v>0</v>
      </c>
      <c r="V671" s="8"/>
      <c r="W671" s="8">
        <v>0</v>
      </c>
      <c r="X671" s="8">
        <v>1</v>
      </c>
      <c r="Y671" s="17">
        <f>IF(T671&gt;0,"YES",T671)</f>
        <v>0</v>
      </c>
      <c r="Z671" s="17">
        <f>IF(U671&gt;0,"YES",U671)</f>
        <v>0</v>
      </c>
      <c r="AA671" s="17">
        <f>IF(V671&gt;0,"YES",V671)</f>
        <v>0</v>
      </c>
      <c r="AB671" s="17">
        <f>IF(W671&gt;0,"YES",W671)</f>
        <v>0</v>
      </c>
      <c r="AC671" s="17" t="str">
        <f>IF(X671&gt;0,"YES",X671)</f>
        <v>YES</v>
      </c>
      <c r="AD671" s="8">
        <v>21</v>
      </c>
      <c r="AE671" s="12">
        <f>AD671/G671</f>
        <v>0.6</v>
      </c>
      <c r="AF671" s="19">
        <f>IF(G671&gt;=35,1,0)</f>
        <v>1</v>
      </c>
      <c r="AG671" s="19">
        <f>IF(OR(I671&gt;=0.095,H671&gt;=10),1,0)</f>
        <v>0</v>
      </c>
      <c r="AH671" s="19">
        <f>IF(L671&gt;=0.495,1,0)</f>
        <v>0</v>
      </c>
      <c r="AI671" s="19">
        <f>IF(N671&gt;=0.395,1,0)</f>
        <v>1</v>
      </c>
      <c r="AJ671" s="19">
        <f>IF(P671&gt;=0.695,1,0)</f>
        <v>0</v>
      </c>
      <c r="AK671" s="19">
        <f>IF(R671&gt;=0.495,1,0)</f>
        <v>1</v>
      </c>
      <c r="AL671" s="19">
        <f>IF(S671&gt;=3,1,0)</f>
        <v>1</v>
      </c>
      <c r="AM671" s="8">
        <f>IF(OR(Y671="YES",Z671="YES",AA671="YES"),1,0)</f>
        <v>0</v>
      </c>
      <c r="AN671" s="8">
        <f>IF(OR(AB671="YES",AC671="YES"),1,0)</f>
        <v>1</v>
      </c>
      <c r="AO671" s="8">
        <f>IF(AE671&gt;=0.59,1,0)</f>
        <v>1</v>
      </c>
      <c r="AP671" s="8">
        <f>SUM(AF671:AO671)</f>
        <v>6</v>
      </c>
    </row>
    <row r="672" spans="1:42" x14ac:dyDescent="0.25">
      <c r="A672" s="8" t="s">
        <v>2337</v>
      </c>
      <c r="B672" s="8" t="s">
        <v>2377</v>
      </c>
      <c r="C672" s="9" t="s">
        <v>2114</v>
      </c>
      <c r="D672" s="10" t="s">
        <v>1863</v>
      </c>
      <c r="E672" s="8" t="s">
        <v>1864</v>
      </c>
      <c r="F672" s="11">
        <v>22</v>
      </c>
      <c r="G672" s="11">
        <v>23</v>
      </c>
      <c r="H672" s="11">
        <f>G672-F672</f>
        <v>1</v>
      </c>
      <c r="I672" s="52">
        <f>H672/F672</f>
        <v>4.5454545454545456E-2</v>
      </c>
      <c r="J672" s="11">
        <v>5</v>
      </c>
      <c r="K672" s="11">
        <v>3</v>
      </c>
      <c r="L672" s="14">
        <f>IFERROR(K672/J672,"0%")</f>
        <v>0.6</v>
      </c>
      <c r="M672" s="8">
        <v>16</v>
      </c>
      <c r="N672" s="12">
        <f>M672/G672</f>
        <v>0.69565217391304346</v>
      </c>
      <c r="O672" s="8">
        <v>15</v>
      </c>
      <c r="P672" s="12">
        <f>O672/G672</f>
        <v>0.65217391304347827</v>
      </c>
      <c r="Q672" s="8">
        <v>15</v>
      </c>
      <c r="R672" s="12">
        <f>Q672/G672</f>
        <v>0.65217391304347827</v>
      </c>
      <c r="S672" s="8">
        <v>4</v>
      </c>
      <c r="T672" s="8">
        <v>0</v>
      </c>
      <c r="U672" s="8">
        <v>0</v>
      </c>
      <c r="V672" s="8"/>
      <c r="W672" s="8">
        <v>1</v>
      </c>
      <c r="X672" s="8">
        <v>0</v>
      </c>
      <c r="Y672" s="17">
        <f>IF(T672&gt;0,"YES",T672)</f>
        <v>0</v>
      </c>
      <c r="Z672" s="17">
        <f>IF(U672&gt;0,"YES",U672)</f>
        <v>0</v>
      </c>
      <c r="AA672" s="17">
        <f>IF(V672&gt;0,"YES",V672)</f>
        <v>0</v>
      </c>
      <c r="AB672" s="17" t="str">
        <f>IF(W672&gt;0,"YES",W672)</f>
        <v>YES</v>
      </c>
      <c r="AC672" s="17">
        <f>IF(X672&gt;0,"YES",X672)</f>
        <v>0</v>
      </c>
      <c r="AD672" s="8">
        <v>21</v>
      </c>
      <c r="AE672" s="12">
        <f>AD672/G672</f>
        <v>0.91304347826086951</v>
      </c>
      <c r="AF672" s="19">
        <f>IF(G672&gt;=35,1,0)</f>
        <v>0</v>
      </c>
      <c r="AG672" s="19">
        <f>IF(OR(I672&gt;=0.095,H672&gt;=10),1,0)</f>
        <v>0</v>
      </c>
      <c r="AH672" s="19">
        <f>IF(L672&gt;=0.495,1,0)</f>
        <v>1</v>
      </c>
      <c r="AI672" s="19">
        <f>IF(N672&gt;=0.395,1,0)</f>
        <v>1</v>
      </c>
      <c r="AJ672" s="19">
        <f>IF(P672&gt;=0.695,1,0)</f>
        <v>0</v>
      </c>
      <c r="AK672" s="19">
        <f>IF(R672&gt;=0.495,1,0)</f>
        <v>1</v>
      </c>
      <c r="AL672" s="19">
        <f>IF(S672&gt;=3,1,0)</f>
        <v>1</v>
      </c>
      <c r="AM672" s="8">
        <f>IF(OR(Y672="YES",Z672="YES",AA672="YES"),1,0)</f>
        <v>0</v>
      </c>
      <c r="AN672" s="8">
        <f>IF(OR(AB672="YES",AC672="YES"),1,0)</f>
        <v>1</v>
      </c>
      <c r="AO672" s="8">
        <f>IF(AE672&gt;=0.59,1,0)</f>
        <v>1</v>
      </c>
      <c r="AP672" s="8">
        <f>SUM(AF672:AO672)</f>
        <v>6</v>
      </c>
    </row>
    <row r="673" spans="1:42" x14ac:dyDescent="0.25">
      <c r="A673" s="8" t="s">
        <v>2337</v>
      </c>
      <c r="B673" s="8" t="s">
        <v>2377</v>
      </c>
      <c r="C673" s="9" t="s">
        <v>2030</v>
      </c>
      <c r="D673" s="10" t="s">
        <v>1868</v>
      </c>
      <c r="E673" s="8" t="s">
        <v>1869</v>
      </c>
      <c r="F673" s="11">
        <v>24</v>
      </c>
      <c r="G673" s="11">
        <v>39</v>
      </c>
      <c r="H673" s="11">
        <f>G673-F673</f>
        <v>15</v>
      </c>
      <c r="I673" s="52">
        <f>H673/F673</f>
        <v>0.625</v>
      </c>
      <c r="J673" s="11">
        <v>20</v>
      </c>
      <c r="K673" s="11">
        <v>11</v>
      </c>
      <c r="L673" s="14">
        <f>IFERROR(K673/J673,"0%")</f>
        <v>0.55000000000000004</v>
      </c>
      <c r="M673" s="8">
        <v>13</v>
      </c>
      <c r="N673" s="12">
        <f>M673/G673</f>
        <v>0.33333333333333331</v>
      </c>
      <c r="O673" s="8">
        <v>30</v>
      </c>
      <c r="P673" s="12">
        <f>O673/G673</f>
        <v>0.76923076923076927</v>
      </c>
      <c r="Q673" s="8">
        <v>23</v>
      </c>
      <c r="R673" s="12">
        <f>Q673/G673</f>
        <v>0.58974358974358976</v>
      </c>
      <c r="S673" s="8">
        <v>9</v>
      </c>
      <c r="T673" s="8">
        <v>0</v>
      </c>
      <c r="U673" s="8">
        <v>0</v>
      </c>
      <c r="V673" s="8"/>
      <c r="W673" s="8">
        <v>2</v>
      </c>
      <c r="X673" s="8">
        <v>1</v>
      </c>
      <c r="Y673" s="17">
        <f>IF(T673&gt;0,"YES",T673)</f>
        <v>0</v>
      </c>
      <c r="Z673" s="17">
        <f>IF(U673&gt;0,"YES",U673)</f>
        <v>0</v>
      </c>
      <c r="AA673" s="17">
        <f>IF(V673&gt;0,"YES",V673)</f>
        <v>0</v>
      </c>
      <c r="AB673" s="17" t="str">
        <f>IF(W673&gt;0,"YES",W673)</f>
        <v>YES</v>
      </c>
      <c r="AC673" s="17" t="str">
        <f>IF(X673&gt;0,"YES",X673)</f>
        <v>YES</v>
      </c>
      <c r="AD673" s="8">
        <v>29</v>
      </c>
      <c r="AE673" s="12">
        <f>AD673/G673</f>
        <v>0.74358974358974361</v>
      </c>
      <c r="AF673" s="19">
        <f>IF(G673&gt;=35,1,0)</f>
        <v>1</v>
      </c>
      <c r="AG673" s="19">
        <f>IF(OR(I673&gt;=0.095,H673&gt;=10),1,0)</f>
        <v>1</v>
      </c>
      <c r="AH673" s="19">
        <f>IF(L673&gt;=0.495,1,0)</f>
        <v>1</v>
      </c>
      <c r="AI673" s="19">
        <f>IF(N673&gt;=0.395,1,0)</f>
        <v>0</v>
      </c>
      <c r="AJ673" s="19">
        <f>IF(P673&gt;=0.695,1,0)</f>
        <v>1</v>
      </c>
      <c r="AK673" s="19">
        <f>IF(R673&gt;=0.495,1,0)</f>
        <v>1</v>
      </c>
      <c r="AL673" s="19">
        <f>IF(S673&gt;=3,1,0)</f>
        <v>1</v>
      </c>
      <c r="AM673" s="8">
        <f>IF(OR(Y673="YES",Z673="YES",AA673="YES"),1,0)</f>
        <v>0</v>
      </c>
      <c r="AN673" s="8">
        <f>IF(OR(AB673="YES",AC673="YES"),1,0)</f>
        <v>1</v>
      </c>
      <c r="AO673" s="8">
        <f>IF(AE673&gt;=0.59,1,0)</f>
        <v>1</v>
      </c>
      <c r="AP673" s="8">
        <f>SUM(AF673:AO673)</f>
        <v>8</v>
      </c>
    </row>
    <row r="674" spans="1:42" x14ac:dyDescent="0.25">
      <c r="A674" s="8" t="s">
        <v>2337</v>
      </c>
      <c r="B674" s="8" t="s">
        <v>2377</v>
      </c>
      <c r="C674" s="9" t="s">
        <v>1969</v>
      </c>
      <c r="D674" s="10" t="s">
        <v>1874</v>
      </c>
      <c r="E674" s="8" t="s">
        <v>1875</v>
      </c>
      <c r="F674" s="11">
        <v>17</v>
      </c>
      <c r="G674" s="11">
        <v>22</v>
      </c>
      <c r="H674" s="11">
        <f>G674-F674</f>
        <v>5</v>
      </c>
      <c r="I674" s="52">
        <f>H674/F674</f>
        <v>0.29411764705882354</v>
      </c>
      <c r="J674" s="11">
        <v>9</v>
      </c>
      <c r="K674" s="11">
        <v>7</v>
      </c>
      <c r="L674" s="14">
        <f>IFERROR(K674/J674,"0%")</f>
        <v>0.77777777777777779</v>
      </c>
      <c r="M674" s="8">
        <v>11</v>
      </c>
      <c r="N674" s="12">
        <f>M674/G674</f>
        <v>0.5</v>
      </c>
      <c r="O674" s="8">
        <v>17</v>
      </c>
      <c r="P674" s="12">
        <f>O674/G674</f>
        <v>0.77272727272727271</v>
      </c>
      <c r="Q674" s="8">
        <v>13</v>
      </c>
      <c r="R674" s="12">
        <f>Q674/G674</f>
        <v>0.59090909090909094</v>
      </c>
      <c r="S674" s="8">
        <v>5</v>
      </c>
      <c r="T674" s="8">
        <v>0</v>
      </c>
      <c r="U674" s="8">
        <v>0</v>
      </c>
      <c r="V674" s="8"/>
      <c r="W674" s="8">
        <v>3</v>
      </c>
      <c r="X674" s="8">
        <v>0</v>
      </c>
      <c r="Y674" s="17">
        <f>IF(T674&gt;0,"YES",T674)</f>
        <v>0</v>
      </c>
      <c r="Z674" s="17">
        <f>IF(U674&gt;0,"YES",U674)</f>
        <v>0</v>
      </c>
      <c r="AA674" s="17">
        <f>IF(V674&gt;0,"YES",V674)</f>
        <v>0</v>
      </c>
      <c r="AB674" s="17" t="str">
        <f>IF(W674&gt;0,"YES",W674)</f>
        <v>YES</v>
      </c>
      <c r="AC674" s="17">
        <f>IF(X674&gt;0,"YES",X674)</f>
        <v>0</v>
      </c>
      <c r="AD674" s="8">
        <v>2</v>
      </c>
      <c r="AE674" s="12">
        <f>AD674/G674</f>
        <v>9.0909090909090912E-2</v>
      </c>
      <c r="AF674" s="19">
        <f>IF(G674&gt;=35,1,0)</f>
        <v>0</v>
      </c>
      <c r="AG674" s="19">
        <f>IF(OR(I674&gt;=0.095,H674&gt;=10),1,0)</f>
        <v>1</v>
      </c>
      <c r="AH674" s="19">
        <f>IF(L674&gt;=0.495,1,0)</f>
        <v>1</v>
      </c>
      <c r="AI674" s="19">
        <f>IF(N674&gt;=0.395,1,0)</f>
        <v>1</v>
      </c>
      <c r="AJ674" s="19">
        <f>IF(P674&gt;=0.695,1,0)</f>
        <v>1</v>
      </c>
      <c r="AK674" s="19">
        <f>IF(R674&gt;=0.495,1,0)</f>
        <v>1</v>
      </c>
      <c r="AL674" s="19">
        <f>IF(S674&gt;=3,1,0)</f>
        <v>1</v>
      </c>
      <c r="AM674" s="8">
        <f>IF(OR(Y674="YES",Z674="YES",AA674="YES"),1,0)</f>
        <v>0</v>
      </c>
      <c r="AN674" s="8">
        <f>IF(OR(AB674="YES",AC674="YES"),1,0)</f>
        <v>1</v>
      </c>
      <c r="AO674" s="8">
        <f>IF(AE674&gt;=0.59,1,0)</f>
        <v>0</v>
      </c>
      <c r="AP674" s="8">
        <f>SUM(AF674:AO674)</f>
        <v>7</v>
      </c>
    </row>
    <row r="675" spans="1:42" x14ac:dyDescent="0.25">
      <c r="A675" s="8" t="s">
        <v>2337</v>
      </c>
      <c r="B675" s="8" t="s">
        <v>2377</v>
      </c>
      <c r="C675" s="9" t="s">
        <v>1991</v>
      </c>
      <c r="D675" s="10" t="s">
        <v>1876</v>
      </c>
      <c r="E675" s="8" t="s">
        <v>1877</v>
      </c>
      <c r="F675" s="11">
        <v>57</v>
      </c>
      <c r="G675" s="11">
        <v>56</v>
      </c>
      <c r="H675" s="11">
        <f>G675-F675</f>
        <v>-1</v>
      </c>
      <c r="I675" s="52">
        <f>H675/F675</f>
        <v>-1.7543859649122806E-2</v>
      </c>
      <c r="J675" s="11">
        <v>31</v>
      </c>
      <c r="K675" s="11">
        <v>14</v>
      </c>
      <c r="L675" s="14">
        <f>IFERROR(K675/J675,"0%")</f>
        <v>0.45161290322580644</v>
      </c>
      <c r="M675" s="8">
        <v>36</v>
      </c>
      <c r="N675" s="12">
        <f>M675/G675</f>
        <v>0.6428571428571429</v>
      </c>
      <c r="O675" s="8">
        <v>45</v>
      </c>
      <c r="P675" s="12">
        <f>O675/G675</f>
        <v>0.8035714285714286</v>
      </c>
      <c r="Q675" s="8">
        <v>43</v>
      </c>
      <c r="R675" s="12">
        <f>Q675/G675</f>
        <v>0.7678571428571429</v>
      </c>
      <c r="S675" s="8">
        <v>3</v>
      </c>
      <c r="T675" s="8">
        <v>0</v>
      </c>
      <c r="U675" s="8">
        <v>0</v>
      </c>
      <c r="V675" s="8"/>
      <c r="W675" s="8">
        <v>1</v>
      </c>
      <c r="X675" s="8">
        <v>0</v>
      </c>
      <c r="Y675" s="17">
        <f>IF(T675&gt;0,"YES",T675)</f>
        <v>0</v>
      </c>
      <c r="Z675" s="17">
        <f>IF(U675&gt;0,"YES",U675)</f>
        <v>0</v>
      </c>
      <c r="AA675" s="17">
        <f>IF(V675&gt;0,"YES",V675)</f>
        <v>0</v>
      </c>
      <c r="AB675" s="17" t="str">
        <f>IF(W675&gt;0,"YES",W675)</f>
        <v>YES</v>
      </c>
      <c r="AC675" s="17">
        <f>IF(X675&gt;0,"YES",X675)</f>
        <v>0</v>
      </c>
      <c r="AD675" s="8">
        <v>15</v>
      </c>
      <c r="AE675" s="12">
        <f>AD675/G675</f>
        <v>0.26785714285714285</v>
      </c>
      <c r="AF675" s="19">
        <f>IF(G675&gt;=35,1,0)</f>
        <v>1</v>
      </c>
      <c r="AG675" s="19">
        <f>IF(OR(I675&gt;=0.095,H675&gt;=10),1,0)</f>
        <v>0</v>
      </c>
      <c r="AH675" s="19">
        <f>IF(L675&gt;=0.495,1,0)</f>
        <v>0</v>
      </c>
      <c r="AI675" s="19">
        <f>IF(N675&gt;=0.395,1,0)</f>
        <v>1</v>
      </c>
      <c r="AJ675" s="19">
        <f>IF(P675&gt;=0.695,1,0)</f>
        <v>1</v>
      </c>
      <c r="AK675" s="19">
        <f>IF(R675&gt;=0.495,1,0)</f>
        <v>1</v>
      </c>
      <c r="AL675" s="19">
        <f>IF(S675&gt;=3,1,0)</f>
        <v>1</v>
      </c>
      <c r="AM675" s="8">
        <f>IF(OR(Y675="YES",Z675="YES",AA675="YES"),1,0)</f>
        <v>0</v>
      </c>
      <c r="AN675" s="8">
        <f>IF(OR(AB675="YES",AC675="YES"),1,0)</f>
        <v>1</v>
      </c>
      <c r="AO675" s="8">
        <f>IF(AE675&gt;=0.59,1,0)</f>
        <v>0</v>
      </c>
      <c r="AP675" s="8">
        <f>SUM(AF675:AO675)</f>
        <v>6</v>
      </c>
    </row>
    <row r="676" spans="1:42" x14ac:dyDescent="0.25">
      <c r="A676" s="8" t="s">
        <v>2337</v>
      </c>
      <c r="B676" s="8" t="s">
        <v>2377</v>
      </c>
      <c r="C676" s="9" t="s">
        <v>1992</v>
      </c>
      <c r="D676" s="10" t="s">
        <v>1878</v>
      </c>
      <c r="E676" s="8" t="s">
        <v>1879</v>
      </c>
      <c r="F676" s="11">
        <v>61</v>
      </c>
      <c r="G676" s="11">
        <v>70</v>
      </c>
      <c r="H676" s="11">
        <f>G676-F676</f>
        <v>9</v>
      </c>
      <c r="I676" s="52">
        <f>H676/F676</f>
        <v>0.14754098360655737</v>
      </c>
      <c r="J676" s="11">
        <v>30</v>
      </c>
      <c r="K676" s="11">
        <v>16</v>
      </c>
      <c r="L676" s="14">
        <f>IFERROR(K676/J676,"0%")</f>
        <v>0.53333333333333333</v>
      </c>
      <c r="M676" s="8">
        <v>39</v>
      </c>
      <c r="N676" s="12">
        <f>M676/G676</f>
        <v>0.55714285714285716</v>
      </c>
      <c r="O676" s="8">
        <v>63</v>
      </c>
      <c r="P676" s="12">
        <f>O676/G676</f>
        <v>0.9</v>
      </c>
      <c r="Q676" s="8">
        <v>61</v>
      </c>
      <c r="R676" s="12">
        <f>Q676/G676</f>
        <v>0.87142857142857144</v>
      </c>
      <c r="S676" s="8">
        <v>12</v>
      </c>
      <c r="T676" s="8">
        <v>1</v>
      </c>
      <c r="U676" s="8">
        <v>0</v>
      </c>
      <c r="V676" s="8"/>
      <c r="W676" s="8">
        <v>2</v>
      </c>
      <c r="X676" s="8">
        <v>5</v>
      </c>
      <c r="Y676" s="17" t="str">
        <f>IF(T676&gt;0,"YES",T676)</f>
        <v>YES</v>
      </c>
      <c r="Z676" s="17">
        <f>IF(U676&gt;0,"YES",U676)</f>
        <v>0</v>
      </c>
      <c r="AA676" s="17">
        <f>IF(V676&gt;0,"YES",V676)</f>
        <v>0</v>
      </c>
      <c r="AB676" s="17" t="str">
        <f>IF(W676&gt;0,"YES",W676)</f>
        <v>YES</v>
      </c>
      <c r="AC676" s="17" t="str">
        <f>IF(X676&gt;0,"YES",X676)</f>
        <v>YES</v>
      </c>
      <c r="AD676" s="8">
        <v>64</v>
      </c>
      <c r="AE676" s="12">
        <f>AD676/G676</f>
        <v>0.91428571428571426</v>
      </c>
      <c r="AF676" s="19">
        <f>IF(G676&gt;=35,1,0)</f>
        <v>1</v>
      </c>
      <c r="AG676" s="19">
        <f>IF(OR(I676&gt;=0.095,H676&gt;=10),1,0)</f>
        <v>1</v>
      </c>
      <c r="AH676" s="19">
        <f>IF(L676&gt;=0.495,1,0)</f>
        <v>1</v>
      </c>
      <c r="AI676" s="19">
        <f>IF(N676&gt;=0.395,1,0)</f>
        <v>1</v>
      </c>
      <c r="AJ676" s="19">
        <f>IF(P676&gt;=0.695,1,0)</f>
        <v>1</v>
      </c>
      <c r="AK676" s="19">
        <f>IF(R676&gt;=0.495,1,0)</f>
        <v>1</v>
      </c>
      <c r="AL676" s="19">
        <f>IF(S676&gt;=3,1,0)</f>
        <v>1</v>
      </c>
      <c r="AM676" s="8">
        <f>IF(OR(Y676="YES",Z676="YES",AA676="YES"),1,0)</f>
        <v>1</v>
      </c>
      <c r="AN676" s="8">
        <f>IF(OR(AB676="YES",AC676="YES"),1,0)</f>
        <v>1</v>
      </c>
      <c r="AO676" s="8">
        <f>IF(AE676&gt;=0.59,1,0)</f>
        <v>1</v>
      </c>
      <c r="AP676" s="8">
        <f>SUM(AF676:AO676)</f>
        <v>10</v>
      </c>
    </row>
    <row r="677" spans="1:42" hidden="1" x14ac:dyDescent="0.25">
      <c r="A677" s="8" t="s">
        <v>2337</v>
      </c>
      <c r="B677" s="8" t="s">
        <v>2377</v>
      </c>
      <c r="C677" s="9" t="s">
        <v>2285</v>
      </c>
      <c r="D677" s="10" t="s">
        <v>1882</v>
      </c>
      <c r="E677" s="8" t="s">
        <v>1883</v>
      </c>
      <c r="F677" s="11">
        <v>20</v>
      </c>
      <c r="G677" s="11">
        <v>14</v>
      </c>
      <c r="H677" s="11">
        <f>G677-F677</f>
        <v>-6</v>
      </c>
      <c r="I677" s="52">
        <f>H677/F677</f>
        <v>-0.3</v>
      </c>
      <c r="J677" s="11">
        <v>13</v>
      </c>
      <c r="K677" s="11">
        <v>1</v>
      </c>
      <c r="L677" s="14">
        <f>IFERROR(K677/J677,"0%")</f>
        <v>7.6923076923076927E-2</v>
      </c>
      <c r="M677" s="8">
        <v>1</v>
      </c>
      <c r="N677" s="12">
        <f>M677/G677</f>
        <v>7.1428571428571425E-2</v>
      </c>
      <c r="O677" s="8">
        <v>8</v>
      </c>
      <c r="P677" s="12">
        <f>O677/G677</f>
        <v>0.5714285714285714</v>
      </c>
      <c r="Q677" s="8">
        <v>1</v>
      </c>
      <c r="R677" s="12">
        <f>Q677/G677</f>
        <v>7.1428571428571425E-2</v>
      </c>
      <c r="S677" s="8">
        <v>4</v>
      </c>
      <c r="T677" s="8">
        <v>0</v>
      </c>
      <c r="U677" s="8">
        <v>0</v>
      </c>
      <c r="V677" s="8"/>
      <c r="W677" s="8">
        <v>0</v>
      </c>
      <c r="X677" s="8">
        <v>0</v>
      </c>
      <c r="Y677" s="17">
        <f>IF(T677&gt;0,"YES",T677)</f>
        <v>0</v>
      </c>
      <c r="Z677" s="17">
        <f>IF(U677&gt;0,"YES",U677)</f>
        <v>0</v>
      </c>
      <c r="AA677" s="17">
        <f>IF(V677&gt;0,"YES",V677)</f>
        <v>0</v>
      </c>
      <c r="AB677" s="17">
        <f>IF(W677&gt;0,"YES",W677)</f>
        <v>0</v>
      </c>
      <c r="AC677" s="17">
        <f>IF(X677&gt;0,"YES",X677)</f>
        <v>0</v>
      </c>
      <c r="AD677" s="8">
        <v>0</v>
      </c>
      <c r="AE677" s="12">
        <f>AD677/G677</f>
        <v>0</v>
      </c>
      <c r="AF677" s="19">
        <f>IF(G677&gt;=35,1,0)</f>
        <v>0</v>
      </c>
      <c r="AG677" s="19">
        <f>IF(OR(I677&gt;=0.095,H677&gt;=10),1,0)</f>
        <v>0</v>
      </c>
      <c r="AH677" s="19">
        <f>IF(L677&gt;=0.495,1,0)</f>
        <v>0</v>
      </c>
      <c r="AI677" s="19">
        <f>IF(N677&gt;=0.395,1,0)</f>
        <v>0</v>
      </c>
      <c r="AJ677" s="19">
        <f>IF(P677&gt;=0.695,1,0)</f>
        <v>0</v>
      </c>
      <c r="AK677" s="19">
        <f>IF(R677&gt;=0.495,1,0)</f>
        <v>0</v>
      </c>
      <c r="AL677" s="19">
        <f>IF(S677&gt;=3,1,0)</f>
        <v>1</v>
      </c>
      <c r="AM677" s="8">
        <f>IF(OR(Y677="YES",Z677="YES",AA677="YES"),1,0)</f>
        <v>0</v>
      </c>
      <c r="AN677" s="8">
        <f>IF(OR(AB677="YES",AC677="YES"),1,0)</f>
        <v>0</v>
      </c>
      <c r="AO677" s="8">
        <f>IF(AE677&gt;=0.59,1,0)</f>
        <v>0</v>
      </c>
      <c r="AP677" s="8">
        <f>SUM(AF677:AO677)</f>
        <v>1</v>
      </c>
    </row>
    <row r="678" spans="1:42" hidden="1" x14ac:dyDescent="0.25">
      <c r="A678" s="8" t="s">
        <v>2337</v>
      </c>
      <c r="B678" s="8" t="s">
        <v>2377</v>
      </c>
      <c r="C678" s="9" t="s">
        <v>2181</v>
      </c>
      <c r="D678" s="10" t="s">
        <v>1847</v>
      </c>
      <c r="E678" s="8" t="s">
        <v>1848</v>
      </c>
      <c r="F678" s="11">
        <v>11</v>
      </c>
      <c r="G678" s="11">
        <v>12</v>
      </c>
      <c r="H678" s="11">
        <f>G678-F678</f>
        <v>1</v>
      </c>
      <c r="I678" s="52">
        <f>H678/F678</f>
        <v>9.0909090909090912E-2</v>
      </c>
      <c r="J678" s="11">
        <v>8</v>
      </c>
      <c r="K678" s="11">
        <v>3</v>
      </c>
      <c r="L678" s="14">
        <f>IFERROR(K678/J678,"0%")</f>
        <v>0.375</v>
      </c>
      <c r="M678" s="8">
        <v>2</v>
      </c>
      <c r="N678" s="12">
        <f>M678/G678</f>
        <v>0.16666666666666666</v>
      </c>
      <c r="O678" s="8">
        <v>9</v>
      </c>
      <c r="P678" s="12">
        <f>O678/G678</f>
        <v>0.75</v>
      </c>
      <c r="Q678" s="8">
        <v>4</v>
      </c>
      <c r="R678" s="12">
        <f>Q678/G678</f>
        <v>0.33333333333333331</v>
      </c>
      <c r="S678" s="8">
        <v>4</v>
      </c>
      <c r="T678" s="8">
        <v>0</v>
      </c>
      <c r="U678" s="8">
        <v>0</v>
      </c>
      <c r="V678" s="8"/>
      <c r="W678" s="8">
        <v>1</v>
      </c>
      <c r="X678" s="8">
        <v>0</v>
      </c>
      <c r="Y678" s="17">
        <f>IF(T678&gt;0,"YES",T678)</f>
        <v>0</v>
      </c>
      <c r="Z678" s="17">
        <f>IF(U678&gt;0,"YES",U678)</f>
        <v>0</v>
      </c>
      <c r="AA678" s="17">
        <f>IF(V678&gt;0,"YES",V678)</f>
        <v>0</v>
      </c>
      <c r="AB678" s="17" t="str">
        <f>IF(W678&gt;0,"YES",W678)</f>
        <v>YES</v>
      </c>
      <c r="AC678" s="17">
        <f>IF(X678&gt;0,"YES",X678)</f>
        <v>0</v>
      </c>
      <c r="AD678" s="8">
        <v>2</v>
      </c>
      <c r="AE678" s="12">
        <f>AD678/G678</f>
        <v>0.16666666666666666</v>
      </c>
      <c r="AF678" s="19">
        <f>IF(G678&gt;=35,1,0)</f>
        <v>0</v>
      </c>
      <c r="AG678" s="19">
        <f>IF(OR(I678&gt;=0.095,H678&gt;=10),1,0)</f>
        <v>0</v>
      </c>
      <c r="AH678" s="19">
        <f>IF(L678&gt;=0.495,1,0)</f>
        <v>0</v>
      </c>
      <c r="AI678" s="19">
        <f>IF(N678&gt;=0.395,1,0)</f>
        <v>0</v>
      </c>
      <c r="AJ678" s="19">
        <f>IF(P678&gt;=0.695,1,0)</f>
        <v>1</v>
      </c>
      <c r="AK678" s="19">
        <f>IF(R678&gt;=0.495,1,0)</f>
        <v>0</v>
      </c>
      <c r="AL678" s="19">
        <f>IF(S678&gt;=3,1,0)</f>
        <v>1</v>
      </c>
      <c r="AM678" s="8">
        <f>IF(OR(Y678="YES",Z678="YES",AA678="YES"),1,0)</f>
        <v>0</v>
      </c>
      <c r="AN678" s="8">
        <f>IF(OR(AB678="YES",AC678="YES"),1,0)</f>
        <v>1</v>
      </c>
      <c r="AO678" s="8">
        <f>IF(AE678&gt;=0.59,1,0)</f>
        <v>0</v>
      </c>
      <c r="AP678" s="8">
        <f>SUM(AF678:AO678)</f>
        <v>3</v>
      </c>
    </row>
    <row r="679" spans="1:42" hidden="1" x14ac:dyDescent="0.25">
      <c r="A679" s="8" t="s">
        <v>2337</v>
      </c>
      <c r="B679" s="8" t="s">
        <v>2377</v>
      </c>
      <c r="C679" s="9" t="s">
        <v>2200</v>
      </c>
      <c r="D679" s="10" t="s">
        <v>1861</v>
      </c>
      <c r="E679" s="8" t="s">
        <v>1862</v>
      </c>
      <c r="F679" s="11">
        <v>17</v>
      </c>
      <c r="G679" s="11">
        <v>12</v>
      </c>
      <c r="H679" s="11">
        <f>G679-F679</f>
        <v>-5</v>
      </c>
      <c r="I679" s="52">
        <f>H679/F679</f>
        <v>-0.29411764705882354</v>
      </c>
      <c r="J679" s="11">
        <v>8</v>
      </c>
      <c r="K679" s="11">
        <v>3</v>
      </c>
      <c r="L679" s="14">
        <f>IFERROR(K679/J679,"0%")</f>
        <v>0.375</v>
      </c>
      <c r="M679" s="8">
        <v>8</v>
      </c>
      <c r="N679" s="12">
        <f>M679/G679</f>
        <v>0.66666666666666663</v>
      </c>
      <c r="O679" s="8">
        <v>4</v>
      </c>
      <c r="P679" s="12">
        <f>O679/G679</f>
        <v>0.33333333333333331</v>
      </c>
      <c r="Q679" s="8">
        <v>6</v>
      </c>
      <c r="R679" s="12">
        <f>Q679/G679</f>
        <v>0.5</v>
      </c>
      <c r="S679" s="8">
        <v>4</v>
      </c>
      <c r="T679" s="8">
        <v>0</v>
      </c>
      <c r="U679" s="8">
        <v>0</v>
      </c>
      <c r="V679" s="8"/>
      <c r="W679" s="8">
        <v>0</v>
      </c>
      <c r="X679" s="8">
        <v>0</v>
      </c>
      <c r="Y679" s="17">
        <f>IF(T679&gt;0,"YES",T679)</f>
        <v>0</v>
      </c>
      <c r="Z679" s="17">
        <f>IF(U679&gt;0,"YES",U679)</f>
        <v>0</v>
      </c>
      <c r="AA679" s="17">
        <f>IF(V679&gt;0,"YES",V679)</f>
        <v>0</v>
      </c>
      <c r="AB679" s="17">
        <f>IF(W679&gt;0,"YES",W679)</f>
        <v>0</v>
      </c>
      <c r="AC679" s="17">
        <f>IF(X679&gt;0,"YES",X679)</f>
        <v>0</v>
      </c>
      <c r="AD679" s="8">
        <v>5</v>
      </c>
      <c r="AE679" s="12">
        <f>AD679/G679</f>
        <v>0.41666666666666669</v>
      </c>
      <c r="AF679" s="19">
        <f>IF(G679&gt;=35,1,0)</f>
        <v>0</v>
      </c>
      <c r="AG679" s="19">
        <f>IF(OR(I679&gt;=0.095,H679&gt;=10),1,0)</f>
        <v>0</v>
      </c>
      <c r="AH679" s="19">
        <f>IF(L679&gt;=0.495,1,0)</f>
        <v>0</v>
      </c>
      <c r="AI679" s="19">
        <f>IF(N679&gt;=0.395,1,0)</f>
        <v>1</v>
      </c>
      <c r="AJ679" s="19">
        <f>IF(P679&gt;=0.695,1,0)</f>
        <v>0</v>
      </c>
      <c r="AK679" s="19">
        <f>IF(R679&gt;=0.495,1,0)</f>
        <v>1</v>
      </c>
      <c r="AL679" s="19">
        <f>IF(S679&gt;=3,1,0)</f>
        <v>1</v>
      </c>
      <c r="AM679" s="8">
        <f>IF(OR(Y679="YES",Z679="YES",AA679="YES"),1,0)</f>
        <v>0</v>
      </c>
      <c r="AN679" s="8">
        <f>IF(OR(AB679="YES",AC679="YES"),1,0)</f>
        <v>0</v>
      </c>
      <c r="AO679" s="8">
        <f>IF(AE679&gt;=0.59,1,0)</f>
        <v>0</v>
      </c>
      <c r="AP679" s="8">
        <f>SUM(AF679:AO679)</f>
        <v>3</v>
      </c>
    </row>
    <row r="680" spans="1:42" hidden="1" x14ac:dyDescent="0.25">
      <c r="A680" s="8" t="s">
        <v>2337</v>
      </c>
      <c r="B680" s="8" t="s">
        <v>2377</v>
      </c>
      <c r="C680" s="9" t="s">
        <v>2028</v>
      </c>
      <c r="D680" s="10" t="s">
        <v>1857</v>
      </c>
      <c r="E680" s="8" t="s">
        <v>1858</v>
      </c>
      <c r="F680" s="11">
        <v>10</v>
      </c>
      <c r="G680" s="11">
        <v>10</v>
      </c>
      <c r="H680" s="11">
        <f>G680-F680</f>
        <v>0</v>
      </c>
      <c r="I680" s="52">
        <f>H680/F680</f>
        <v>0</v>
      </c>
      <c r="J680" s="11">
        <v>8</v>
      </c>
      <c r="K680" s="11">
        <v>2</v>
      </c>
      <c r="L680" s="14">
        <f>IFERROR(K680/J680,"0%")</f>
        <v>0.25</v>
      </c>
      <c r="M680" s="8">
        <v>3</v>
      </c>
      <c r="N680" s="12">
        <f>M680/G680</f>
        <v>0.3</v>
      </c>
      <c r="O680" s="8">
        <v>3</v>
      </c>
      <c r="P680" s="12">
        <f>O680/G680</f>
        <v>0.3</v>
      </c>
      <c r="Q680" s="8">
        <v>2</v>
      </c>
      <c r="R680" s="12">
        <f>Q680/G680</f>
        <v>0.2</v>
      </c>
      <c r="S680" s="8">
        <v>6</v>
      </c>
      <c r="T680" s="8">
        <v>0</v>
      </c>
      <c r="U680" s="8">
        <v>0</v>
      </c>
      <c r="V680" s="8"/>
      <c r="W680" s="8">
        <v>2</v>
      </c>
      <c r="X680" s="8">
        <v>0</v>
      </c>
      <c r="Y680" s="17">
        <f>IF(T680&gt;0,"YES",T680)</f>
        <v>0</v>
      </c>
      <c r="Z680" s="17">
        <f>IF(U680&gt;0,"YES",U680)</f>
        <v>0</v>
      </c>
      <c r="AA680" s="17">
        <f>IF(V680&gt;0,"YES",V680)</f>
        <v>0</v>
      </c>
      <c r="AB680" s="17" t="str">
        <f>IF(W680&gt;0,"YES",W680)</f>
        <v>YES</v>
      </c>
      <c r="AC680" s="17">
        <f>IF(X680&gt;0,"YES",X680)</f>
        <v>0</v>
      </c>
      <c r="AD680" s="8">
        <v>2</v>
      </c>
      <c r="AE680" s="12">
        <f>AD680/G680</f>
        <v>0.2</v>
      </c>
      <c r="AF680" s="19">
        <f>IF(G680&gt;=35,1,0)</f>
        <v>0</v>
      </c>
      <c r="AG680" s="19">
        <f>IF(OR(I680&gt;=0.095,H680&gt;=10),1,0)</f>
        <v>0</v>
      </c>
      <c r="AH680" s="19">
        <f>IF(L680&gt;=0.495,1,0)</f>
        <v>0</v>
      </c>
      <c r="AI680" s="19">
        <f>IF(N680&gt;=0.395,1,0)</f>
        <v>0</v>
      </c>
      <c r="AJ680" s="19">
        <f>IF(P680&gt;=0.695,1,0)</f>
        <v>0</v>
      </c>
      <c r="AK680" s="19">
        <f>IF(R680&gt;=0.495,1,0)</f>
        <v>0</v>
      </c>
      <c r="AL680" s="19">
        <f>IF(S680&gt;=3,1,0)</f>
        <v>1</v>
      </c>
      <c r="AM680" s="8">
        <f>IF(OR(Y680="YES",Z680="YES",AA680="YES"),1,0)</f>
        <v>0</v>
      </c>
      <c r="AN680" s="8">
        <f>IF(OR(AB680="YES",AC680="YES"),1,0)</f>
        <v>1</v>
      </c>
      <c r="AO680" s="8">
        <f>IF(AE680&gt;=0.59,1,0)</f>
        <v>0</v>
      </c>
      <c r="AP680" s="8">
        <f>SUM(AF680:AO680)</f>
        <v>2</v>
      </c>
    </row>
    <row r="681" spans="1:42" hidden="1" x14ac:dyDescent="0.25">
      <c r="A681" s="8" t="s">
        <v>2337</v>
      </c>
      <c r="B681" s="8" t="s">
        <v>2377</v>
      </c>
      <c r="C681" s="9" t="s">
        <v>2152</v>
      </c>
      <c r="D681" s="10" t="s">
        <v>1865</v>
      </c>
      <c r="E681" s="8" t="s">
        <v>1866</v>
      </c>
      <c r="F681" s="11">
        <v>3</v>
      </c>
      <c r="G681" s="11">
        <v>10</v>
      </c>
      <c r="H681" s="11">
        <f>G681-F681</f>
        <v>7</v>
      </c>
      <c r="I681" s="52">
        <f>H681/F681</f>
        <v>2.3333333333333335</v>
      </c>
      <c r="J681" s="11">
        <v>0</v>
      </c>
      <c r="K681" s="11">
        <v>0</v>
      </c>
      <c r="L681" s="57">
        <v>0</v>
      </c>
      <c r="M681" s="8">
        <v>3</v>
      </c>
      <c r="N681" s="12">
        <f>M681/G681</f>
        <v>0.3</v>
      </c>
      <c r="O681" s="8">
        <v>3</v>
      </c>
      <c r="P681" s="12">
        <f>O681/G681</f>
        <v>0.3</v>
      </c>
      <c r="Q681" s="8">
        <v>4</v>
      </c>
      <c r="R681" s="12">
        <f>Q681/G681</f>
        <v>0.4</v>
      </c>
      <c r="S681" s="8">
        <v>2</v>
      </c>
      <c r="T681" s="8">
        <v>0</v>
      </c>
      <c r="U681" s="8">
        <v>0</v>
      </c>
      <c r="V681" s="8"/>
      <c r="W681" s="8">
        <v>0</v>
      </c>
      <c r="X681" s="8">
        <v>0</v>
      </c>
      <c r="Y681" s="17">
        <f>IF(T681&gt;0,"YES",T681)</f>
        <v>0</v>
      </c>
      <c r="Z681" s="17">
        <f>IF(U681&gt;0,"YES",U681)</f>
        <v>0</v>
      </c>
      <c r="AA681" s="17">
        <f>IF(V681&gt;0,"YES",V681)</f>
        <v>0</v>
      </c>
      <c r="AB681" s="17">
        <f>IF(W681&gt;0,"YES",W681)</f>
        <v>0</v>
      </c>
      <c r="AC681" s="17">
        <f>IF(X681&gt;0,"YES",X681)</f>
        <v>0</v>
      </c>
      <c r="AD681" s="8">
        <v>4</v>
      </c>
      <c r="AE681" s="12">
        <f>AD681/G681</f>
        <v>0.4</v>
      </c>
      <c r="AF681" s="19">
        <f>IF(G681&gt;=35,1,0)</f>
        <v>0</v>
      </c>
      <c r="AG681" s="19">
        <f>IF(OR(I681&gt;=0.095,H681&gt;=10),1,0)</f>
        <v>1</v>
      </c>
      <c r="AH681" s="19">
        <f>IF(L681&gt;=0.495,1,0)</f>
        <v>0</v>
      </c>
      <c r="AI681" s="19">
        <f>IF(N681&gt;=0.395,1,0)</f>
        <v>0</v>
      </c>
      <c r="AJ681" s="19">
        <f>IF(P681&gt;=0.695,1,0)</f>
        <v>0</v>
      </c>
      <c r="AK681" s="19">
        <f>IF(R681&gt;=0.495,1,0)</f>
        <v>0</v>
      </c>
      <c r="AL681" s="19">
        <f>IF(S681&gt;=3,1,0)</f>
        <v>0</v>
      </c>
      <c r="AM681" s="8">
        <f>IF(OR(Y681="YES",Z681="YES",AA681="YES"),1,0)</f>
        <v>0</v>
      </c>
      <c r="AN681" s="8">
        <f>IF(OR(AB681="YES",AC681="YES"),1,0)</f>
        <v>0</v>
      </c>
      <c r="AO681" s="8">
        <f>IF(AE681&gt;=0.59,1,0)</f>
        <v>0</v>
      </c>
      <c r="AP681" s="8">
        <f>SUM(AF681:AO681)</f>
        <v>1</v>
      </c>
    </row>
    <row r="682" spans="1:42" hidden="1" x14ac:dyDescent="0.25">
      <c r="A682" s="8" t="s">
        <v>2203</v>
      </c>
      <c r="B682" s="8" t="s">
        <v>2271</v>
      </c>
      <c r="C682" s="9" t="s">
        <v>2171</v>
      </c>
      <c r="D682" s="10" t="s">
        <v>927</v>
      </c>
      <c r="E682" s="8" t="s">
        <v>928</v>
      </c>
      <c r="F682" s="11">
        <v>29</v>
      </c>
      <c r="G682" s="11">
        <v>32</v>
      </c>
      <c r="H682" s="11">
        <f>G682-F682</f>
        <v>3</v>
      </c>
      <c r="I682" s="52">
        <f>H682/F682</f>
        <v>0.10344827586206896</v>
      </c>
      <c r="J682" s="11">
        <v>27</v>
      </c>
      <c r="K682" s="11">
        <v>7</v>
      </c>
      <c r="L682" s="14">
        <f>IFERROR(K682/J682,"0%")</f>
        <v>0.25925925925925924</v>
      </c>
      <c r="M682" s="8">
        <v>13</v>
      </c>
      <c r="N682" s="12">
        <f>M682/G682</f>
        <v>0.40625</v>
      </c>
      <c r="O682" s="8">
        <v>19</v>
      </c>
      <c r="P682" s="12">
        <f>O682/G682</f>
        <v>0.59375</v>
      </c>
      <c r="Q682" s="8">
        <v>16</v>
      </c>
      <c r="R682" s="12">
        <f>Q682/G682</f>
        <v>0.5</v>
      </c>
      <c r="S682" s="8">
        <v>2</v>
      </c>
      <c r="T682" s="8">
        <v>0</v>
      </c>
      <c r="U682" s="8">
        <v>0</v>
      </c>
      <c r="V682" s="8"/>
      <c r="W682" s="8">
        <v>1</v>
      </c>
      <c r="X682" s="8">
        <v>1</v>
      </c>
      <c r="Y682" s="17">
        <f>IF(T682&gt;0,"YES",T682)</f>
        <v>0</v>
      </c>
      <c r="Z682" s="17">
        <f>IF(U682&gt;0,"YES",U682)</f>
        <v>0</v>
      </c>
      <c r="AA682" s="17">
        <f>IF(V682&gt;0,"YES",V682)</f>
        <v>0</v>
      </c>
      <c r="AB682" s="17" t="str">
        <f>IF(W682&gt;0,"YES",W682)</f>
        <v>YES</v>
      </c>
      <c r="AC682" s="17" t="str">
        <f>IF(X682&gt;0,"YES",X682)</f>
        <v>YES</v>
      </c>
      <c r="AD682" s="8">
        <v>12</v>
      </c>
      <c r="AE682" s="12">
        <f>AD682/G682</f>
        <v>0.375</v>
      </c>
      <c r="AF682" s="19">
        <f>IF(G682&gt;=35,1,0)</f>
        <v>0</v>
      </c>
      <c r="AG682" s="19">
        <f>IF(OR(I682&gt;=0.095,H682&gt;=10),1,0)</f>
        <v>1</v>
      </c>
      <c r="AH682" s="19">
        <f>IF(L682&gt;=0.495,1,0)</f>
        <v>0</v>
      </c>
      <c r="AI682" s="19">
        <f>IF(N682&gt;=0.395,1,0)</f>
        <v>1</v>
      </c>
      <c r="AJ682" s="19">
        <f>IF(P682&gt;=0.695,1,0)</f>
        <v>0</v>
      </c>
      <c r="AK682" s="19">
        <f>IF(R682&gt;=0.495,1,0)</f>
        <v>1</v>
      </c>
      <c r="AL682" s="19">
        <f>IF(S682&gt;=3,1,0)</f>
        <v>0</v>
      </c>
      <c r="AM682" s="8">
        <f>IF(OR(Y682="YES",Z682="YES",AA682="YES"),1,0)</f>
        <v>0</v>
      </c>
      <c r="AN682" s="8">
        <f>IF(OR(AB682="YES",AC682="YES"),1,0)</f>
        <v>1</v>
      </c>
      <c r="AO682" s="8">
        <f>IF(AE682&gt;=0.59,1,0)</f>
        <v>0</v>
      </c>
      <c r="AP682" s="8">
        <f>SUM(AF682:AO682)</f>
        <v>4</v>
      </c>
    </row>
    <row r="683" spans="1:42" x14ac:dyDescent="0.25">
      <c r="A683" s="8" t="s">
        <v>2203</v>
      </c>
      <c r="B683" s="8" t="s">
        <v>2271</v>
      </c>
      <c r="C683" s="9" t="s">
        <v>1961</v>
      </c>
      <c r="D683" s="10" t="s">
        <v>929</v>
      </c>
      <c r="E683" s="8" t="s">
        <v>930</v>
      </c>
      <c r="F683" s="11">
        <v>18</v>
      </c>
      <c r="G683" s="11">
        <v>13</v>
      </c>
      <c r="H683" s="11">
        <f>G683-F683</f>
        <v>-5</v>
      </c>
      <c r="I683" s="52">
        <f>H683/F683</f>
        <v>-0.27777777777777779</v>
      </c>
      <c r="J683" s="11">
        <v>5</v>
      </c>
      <c r="K683" s="11">
        <v>2</v>
      </c>
      <c r="L683" s="14">
        <f>IFERROR(K683/J683,"0%")</f>
        <v>0.4</v>
      </c>
      <c r="M683" s="8">
        <v>6</v>
      </c>
      <c r="N683" s="12">
        <f>M683/G683</f>
        <v>0.46153846153846156</v>
      </c>
      <c r="O683" s="8">
        <v>12</v>
      </c>
      <c r="P683" s="12">
        <f>O683/G683</f>
        <v>0.92307692307692313</v>
      </c>
      <c r="Q683" s="8">
        <v>8</v>
      </c>
      <c r="R683" s="12">
        <f>Q683/G683</f>
        <v>0.61538461538461542</v>
      </c>
      <c r="S683" s="8">
        <v>6</v>
      </c>
      <c r="T683" s="8">
        <v>0</v>
      </c>
      <c r="U683" s="8">
        <v>0</v>
      </c>
      <c r="V683" s="8"/>
      <c r="W683" s="8">
        <v>1</v>
      </c>
      <c r="X683" s="8">
        <v>0</v>
      </c>
      <c r="Y683" s="17">
        <f>IF(T683&gt;0,"YES",T683)</f>
        <v>0</v>
      </c>
      <c r="Z683" s="17">
        <f>IF(U683&gt;0,"YES",U683)</f>
        <v>0</v>
      </c>
      <c r="AA683" s="17">
        <f>IF(V683&gt;0,"YES",V683)</f>
        <v>0</v>
      </c>
      <c r="AB683" s="17" t="str">
        <f>IF(W683&gt;0,"YES",W683)</f>
        <v>YES</v>
      </c>
      <c r="AC683" s="17">
        <f>IF(X683&gt;0,"YES",X683)</f>
        <v>0</v>
      </c>
      <c r="AD683" s="8">
        <v>9</v>
      </c>
      <c r="AE683" s="12">
        <f>AD683/G683</f>
        <v>0.69230769230769229</v>
      </c>
      <c r="AF683" s="19">
        <f>IF(G683&gt;=35,1,0)</f>
        <v>0</v>
      </c>
      <c r="AG683" s="19">
        <f>IF(OR(I683&gt;=0.095,H683&gt;=10),1,0)</f>
        <v>0</v>
      </c>
      <c r="AH683" s="19">
        <f>IF(L683&gt;=0.495,1,0)</f>
        <v>0</v>
      </c>
      <c r="AI683" s="19">
        <f>IF(N683&gt;=0.395,1,0)</f>
        <v>1</v>
      </c>
      <c r="AJ683" s="19">
        <f>IF(P683&gt;=0.695,1,0)</f>
        <v>1</v>
      </c>
      <c r="AK683" s="19">
        <f>IF(R683&gt;=0.495,1,0)</f>
        <v>1</v>
      </c>
      <c r="AL683" s="19">
        <f>IF(S683&gt;=3,1,0)</f>
        <v>1</v>
      </c>
      <c r="AM683" s="8">
        <f>IF(OR(Y683="YES",Z683="YES",AA683="YES"),1,0)</f>
        <v>0</v>
      </c>
      <c r="AN683" s="8">
        <f>IF(OR(AB683="YES",AC683="YES"),1,0)</f>
        <v>1</v>
      </c>
      <c r="AO683" s="8">
        <f>IF(AE683&gt;=0.59,1,0)</f>
        <v>1</v>
      </c>
      <c r="AP683" s="8">
        <f>SUM(AF683:AO683)</f>
        <v>6</v>
      </c>
    </row>
    <row r="684" spans="1:42" hidden="1" x14ac:dyDescent="0.25">
      <c r="A684" s="8" t="s">
        <v>2203</v>
      </c>
      <c r="B684" s="8" t="s">
        <v>2271</v>
      </c>
      <c r="C684" s="9" t="s">
        <v>2181</v>
      </c>
      <c r="D684" s="10" t="s">
        <v>1602</v>
      </c>
      <c r="E684" s="8" t="s">
        <v>2272</v>
      </c>
      <c r="F684" s="11">
        <v>15</v>
      </c>
      <c r="G684" s="11">
        <v>19</v>
      </c>
      <c r="H684" s="11">
        <f>G684-F684</f>
        <v>4</v>
      </c>
      <c r="I684" s="52">
        <f>H684/F684</f>
        <v>0.26666666666666666</v>
      </c>
      <c r="J684" s="11">
        <v>4</v>
      </c>
      <c r="K684" s="11">
        <v>9</v>
      </c>
      <c r="L684" s="14">
        <f>IFERROR(K684/J684,"0%")</f>
        <v>2.25</v>
      </c>
      <c r="M684" s="8">
        <v>8</v>
      </c>
      <c r="N684" s="12">
        <f>M684/G684</f>
        <v>0.42105263157894735</v>
      </c>
      <c r="O684" s="8">
        <v>13</v>
      </c>
      <c r="P684" s="12">
        <f>O684/G684</f>
        <v>0.68421052631578949</v>
      </c>
      <c r="Q684" s="8">
        <v>8</v>
      </c>
      <c r="R684" s="12">
        <f>Q684/G684</f>
        <v>0.42105263157894735</v>
      </c>
      <c r="S684" s="8">
        <v>6</v>
      </c>
      <c r="T684" s="8">
        <v>0</v>
      </c>
      <c r="U684" s="8">
        <v>0</v>
      </c>
      <c r="V684" s="8"/>
      <c r="W684" s="8">
        <v>2</v>
      </c>
      <c r="X684" s="8">
        <v>0</v>
      </c>
      <c r="Y684" s="17">
        <f>IF(T684&gt;0,"YES",T684)</f>
        <v>0</v>
      </c>
      <c r="Z684" s="17">
        <f>IF(U684&gt;0,"YES",U684)</f>
        <v>0</v>
      </c>
      <c r="AA684" s="17">
        <f>IF(V684&gt;0,"YES",V684)</f>
        <v>0</v>
      </c>
      <c r="AB684" s="17" t="str">
        <f>IF(W684&gt;0,"YES",W684)</f>
        <v>YES</v>
      </c>
      <c r="AC684" s="17">
        <f>IF(X684&gt;0,"YES",X684)</f>
        <v>0</v>
      </c>
      <c r="AD684" s="8">
        <v>10</v>
      </c>
      <c r="AE684" s="12">
        <f>AD684/G684</f>
        <v>0.52631578947368418</v>
      </c>
      <c r="AF684" s="19">
        <f>IF(G684&gt;=35,1,0)</f>
        <v>0</v>
      </c>
      <c r="AG684" s="19">
        <f>IF(OR(I684&gt;=0.095,H684&gt;=10),1,0)</f>
        <v>1</v>
      </c>
      <c r="AH684" s="19">
        <f>IF(L684&gt;=0.495,1,0)</f>
        <v>1</v>
      </c>
      <c r="AI684" s="19">
        <f>IF(N684&gt;=0.395,1,0)</f>
        <v>1</v>
      </c>
      <c r="AJ684" s="19">
        <f>IF(P684&gt;=0.695,1,0)</f>
        <v>0</v>
      </c>
      <c r="AK684" s="19">
        <f>IF(R684&gt;=0.495,1,0)</f>
        <v>0</v>
      </c>
      <c r="AL684" s="19">
        <f>IF(S684&gt;=3,1,0)</f>
        <v>1</v>
      </c>
      <c r="AM684" s="8">
        <f>IF(OR(Y684="YES",Z684="YES",AA684="YES"),1,0)</f>
        <v>0</v>
      </c>
      <c r="AN684" s="8">
        <f>IF(OR(AB684="YES",AC684="YES"),1,0)</f>
        <v>1</v>
      </c>
      <c r="AO684" s="8">
        <f>IF(AE684&gt;=0.59,1,0)</f>
        <v>0</v>
      </c>
      <c r="AP684" s="8">
        <f>SUM(AF684:AO684)</f>
        <v>5</v>
      </c>
    </row>
    <row r="685" spans="1:42" hidden="1" x14ac:dyDescent="0.25">
      <c r="A685" s="8" t="s">
        <v>2203</v>
      </c>
      <c r="B685" s="8" t="s">
        <v>2271</v>
      </c>
      <c r="C685" s="9" t="s">
        <v>2054</v>
      </c>
      <c r="D685" s="10" t="s">
        <v>931</v>
      </c>
      <c r="E685" s="8" t="s">
        <v>932</v>
      </c>
      <c r="F685" s="11">
        <v>23</v>
      </c>
      <c r="G685" s="11">
        <v>14</v>
      </c>
      <c r="H685" s="11">
        <f>G685-F685</f>
        <v>-9</v>
      </c>
      <c r="I685" s="52">
        <f>H685/F685</f>
        <v>-0.39130434782608697</v>
      </c>
      <c r="J685" s="11">
        <v>12</v>
      </c>
      <c r="K685" s="11">
        <v>5</v>
      </c>
      <c r="L685" s="14">
        <f>IFERROR(K685/J685,"0%")</f>
        <v>0.41666666666666669</v>
      </c>
      <c r="M685" s="8">
        <v>5</v>
      </c>
      <c r="N685" s="12">
        <f>M685/G685</f>
        <v>0.35714285714285715</v>
      </c>
      <c r="O685" s="8">
        <v>7</v>
      </c>
      <c r="P685" s="12">
        <f>O685/G685</f>
        <v>0.5</v>
      </c>
      <c r="Q685" s="8">
        <v>8</v>
      </c>
      <c r="R685" s="12">
        <f>Q685/G685</f>
        <v>0.5714285714285714</v>
      </c>
      <c r="S685" s="8">
        <v>3</v>
      </c>
      <c r="T685" s="8">
        <v>0</v>
      </c>
      <c r="U685" s="8">
        <v>0</v>
      </c>
      <c r="V685" s="8"/>
      <c r="W685" s="8">
        <v>0</v>
      </c>
      <c r="X685" s="8">
        <v>0</v>
      </c>
      <c r="Y685" s="17">
        <f>IF(T685&gt;0,"YES",T685)</f>
        <v>0</v>
      </c>
      <c r="Z685" s="17">
        <f>IF(U685&gt;0,"YES",U685)</f>
        <v>0</v>
      </c>
      <c r="AA685" s="17">
        <f>IF(V685&gt;0,"YES",V685)</f>
        <v>0</v>
      </c>
      <c r="AB685" s="17">
        <f>IF(W685&gt;0,"YES",W685)</f>
        <v>0</v>
      </c>
      <c r="AC685" s="17">
        <f>IF(X685&gt;0,"YES",X685)</f>
        <v>0</v>
      </c>
      <c r="AD685" s="8">
        <v>3</v>
      </c>
      <c r="AE685" s="12">
        <f>AD685/G685</f>
        <v>0.21428571428571427</v>
      </c>
      <c r="AF685" s="19">
        <f>IF(G685&gt;=35,1,0)</f>
        <v>0</v>
      </c>
      <c r="AG685" s="19">
        <f>IF(OR(I685&gt;=0.095,H685&gt;=10),1,0)</f>
        <v>0</v>
      </c>
      <c r="AH685" s="19">
        <f>IF(L685&gt;=0.495,1,0)</f>
        <v>0</v>
      </c>
      <c r="AI685" s="19">
        <f>IF(N685&gt;=0.395,1,0)</f>
        <v>0</v>
      </c>
      <c r="AJ685" s="19">
        <f>IF(P685&gt;=0.695,1,0)</f>
        <v>0</v>
      </c>
      <c r="AK685" s="19">
        <f>IF(R685&gt;=0.495,1,0)</f>
        <v>1</v>
      </c>
      <c r="AL685" s="19">
        <f>IF(S685&gt;=3,1,0)</f>
        <v>1</v>
      </c>
      <c r="AM685" s="8">
        <f>IF(OR(Y685="YES",Z685="YES",AA685="YES"),1,0)</f>
        <v>0</v>
      </c>
      <c r="AN685" s="8">
        <f>IF(OR(AB685="YES",AC685="YES"),1,0)</f>
        <v>0</v>
      </c>
      <c r="AO685" s="8">
        <f>IF(AE685&gt;=0.59,1,0)</f>
        <v>0</v>
      </c>
      <c r="AP685" s="8">
        <f>SUM(AF685:AO685)</f>
        <v>2</v>
      </c>
    </row>
    <row r="686" spans="1:42" x14ac:dyDescent="0.25">
      <c r="A686" s="8" t="s">
        <v>2091</v>
      </c>
      <c r="B686" s="8" t="s">
        <v>2138</v>
      </c>
      <c r="C686" s="9" t="s">
        <v>2139</v>
      </c>
      <c r="D686" s="10" t="s">
        <v>377</v>
      </c>
      <c r="E686" s="8" t="s">
        <v>378</v>
      </c>
      <c r="F686" s="11">
        <v>61</v>
      </c>
      <c r="G686" s="11">
        <v>75</v>
      </c>
      <c r="H686" s="11">
        <f>G686-F686</f>
        <v>14</v>
      </c>
      <c r="I686" s="52">
        <f>H686/F686</f>
        <v>0.22950819672131148</v>
      </c>
      <c r="J686" s="11">
        <v>28</v>
      </c>
      <c r="K686" s="11">
        <v>17</v>
      </c>
      <c r="L686" s="14">
        <f>IFERROR(K686/J686,"0%")</f>
        <v>0.6071428571428571</v>
      </c>
      <c r="M686" s="8">
        <v>30</v>
      </c>
      <c r="N686" s="12">
        <f>M686/G686</f>
        <v>0.4</v>
      </c>
      <c r="O686" s="8">
        <v>54</v>
      </c>
      <c r="P686" s="12">
        <f>O686/G686</f>
        <v>0.72</v>
      </c>
      <c r="Q686" s="8">
        <v>42</v>
      </c>
      <c r="R686" s="12">
        <f>Q686/G686</f>
        <v>0.56000000000000005</v>
      </c>
      <c r="S686" s="8">
        <v>10</v>
      </c>
      <c r="T686" s="8">
        <v>0</v>
      </c>
      <c r="U686" s="8">
        <v>1</v>
      </c>
      <c r="V686" s="8"/>
      <c r="W686" s="8">
        <v>1</v>
      </c>
      <c r="X686" s="8">
        <v>0</v>
      </c>
      <c r="Y686" s="17">
        <f>IF(T686&gt;0,"YES",T686)</f>
        <v>0</v>
      </c>
      <c r="Z686" s="17" t="str">
        <f>IF(U686&gt;0,"YES",U686)</f>
        <v>YES</v>
      </c>
      <c r="AA686" s="17">
        <f>IF(V686&gt;0,"YES",V686)</f>
        <v>0</v>
      </c>
      <c r="AB686" s="17" t="str">
        <f>IF(W686&gt;0,"YES",W686)</f>
        <v>YES</v>
      </c>
      <c r="AC686" s="17">
        <f>IF(X686&gt;0,"YES",X686)</f>
        <v>0</v>
      </c>
      <c r="AD686" s="8">
        <v>35</v>
      </c>
      <c r="AE686" s="12">
        <f>AD686/G686</f>
        <v>0.46666666666666667</v>
      </c>
      <c r="AF686" s="19">
        <f>IF(G686&gt;=35,1,0)</f>
        <v>1</v>
      </c>
      <c r="AG686" s="19">
        <f>IF(OR(I686&gt;=0.095,H686&gt;=10),1,0)</f>
        <v>1</v>
      </c>
      <c r="AH686" s="19">
        <f>IF(L686&gt;=0.495,1,0)</f>
        <v>1</v>
      </c>
      <c r="AI686" s="19">
        <f>IF(N686&gt;=0.395,1,0)</f>
        <v>1</v>
      </c>
      <c r="AJ686" s="19">
        <f>IF(P686&gt;=0.695,1,0)</f>
        <v>1</v>
      </c>
      <c r="AK686" s="19">
        <f>IF(R686&gt;=0.495,1,0)</f>
        <v>1</v>
      </c>
      <c r="AL686" s="19">
        <f>IF(S686&gt;=3,1,0)</f>
        <v>1</v>
      </c>
      <c r="AM686" s="8">
        <f>IF(OR(Y686="YES",Z686="YES",AA686="YES"),1,0)</f>
        <v>1</v>
      </c>
      <c r="AN686" s="8">
        <f>IF(OR(AB686="YES",AC686="YES"),1,0)</f>
        <v>1</v>
      </c>
      <c r="AO686" s="8">
        <f>IF(AE686&gt;=0.59,1,0)</f>
        <v>0</v>
      </c>
      <c r="AP686" s="8">
        <f>SUM(AF686:AO686)</f>
        <v>9</v>
      </c>
    </row>
    <row r="687" spans="1:42" x14ac:dyDescent="0.25">
      <c r="A687" s="8" t="s">
        <v>2091</v>
      </c>
      <c r="B687" s="8" t="s">
        <v>2138</v>
      </c>
      <c r="C687" s="9" t="s">
        <v>2103</v>
      </c>
      <c r="D687" s="10" t="s">
        <v>379</v>
      </c>
      <c r="E687" s="8" t="s">
        <v>380</v>
      </c>
      <c r="F687" s="11">
        <v>22</v>
      </c>
      <c r="G687" s="11">
        <v>15</v>
      </c>
      <c r="H687" s="11">
        <f>G687-F687</f>
        <v>-7</v>
      </c>
      <c r="I687" s="52">
        <f>H687/F687</f>
        <v>-0.31818181818181818</v>
      </c>
      <c r="J687" s="11">
        <v>14</v>
      </c>
      <c r="K687" s="11">
        <v>6</v>
      </c>
      <c r="L687" s="14">
        <f>IFERROR(K687/J687,"0%")</f>
        <v>0.42857142857142855</v>
      </c>
      <c r="M687" s="8">
        <v>8</v>
      </c>
      <c r="N687" s="12">
        <f>M687/G687</f>
        <v>0.53333333333333333</v>
      </c>
      <c r="O687" s="8">
        <v>14</v>
      </c>
      <c r="P687" s="12">
        <f>O687/G687</f>
        <v>0.93333333333333335</v>
      </c>
      <c r="Q687" s="8">
        <v>10</v>
      </c>
      <c r="R687" s="12">
        <f>Q687/G687</f>
        <v>0.66666666666666663</v>
      </c>
      <c r="S687" s="8">
        <v>7</v>
      </c>
      <c r="T687" s="8">
        <v>0</v>
      </c>
      <c r="U687" s="8">
        <v>1</v>
      </c>
      <c r="V687" s="8"/>
      <c r="W687" s="8">
        <v>2</v>
      </c>
      <c r="X687" s="8">
        <v>0</v>
      </c>
      <c r="Y687" s="17">
        <f>IF(T687&gt;0,"YES",T687)</f>
        <v>0</v>
      </c>
      <c r="Z687" s="17" t="str">
        <f>IF(U687&gt;0,"YES",U687)</f>
        <v>YES</v>
      </c>
      <c r="AA687" s="17">
        <f>IF(V687&gt;0,"YES",V687)</f>
        <v>0</v>
      </c>
      <c r="AB687" s="17" t="str">
        <f>IF(W687&gt;0,"YES",W687)</f>
        <v>YES</v>
      </c>
      <c r="AC687" s="17">
        <f>IF(X687&gt;0,"YES",X687)</f>
        <v>0</v>
      </c>
      <c r="AD687" s="8">
        <v>13</v>
      </c>
      <c r="AE687" s="12">
        <f>AD687/G687</f>
        <v>0.8666666666666667</v>
      </c>
      <c r="AF687" s="19">
        <f>IF(G687&gt;=35,1,0)</f>
        <v>0</v>
      </c>
      <c r="AG687" s="19">
        <f>IF(OR(I687&gt;=0.095,H687&gt;=10),1,0)</f>
        <v>0</v>
      </c>
      <c r="AH687" s="19">
        <f>IF(L687&gt;=0.495,1,0)</f>
        <v>0</v>
      </c>
      <c r="AI687" s="19">
        <f>IF(N687&gt;=0.395,1,0)</f>
        <v>1</v>
      </c>
      <c r="AJ687" s="19">
        <f>IF(P687&gt;=0.695,1,0)</f>
        <v>1</v>
      </c>
      <c r="AK687" s="19">
        <f>IF(R687&gt;=0.495,1,0)</f>
        <v>1</v>
      </c>
      <c r="AL687" s="19">
        <f>IF(S687&gt;=3,1,0)</f>
        <v>1</v>
      </c>
      <c r="AM687" s="8">
        <f>IF(OR(Y687="YES",Z687="YES",AA687="YES"),1,0)</f>
        <v>1</v>
      </c>
      <c r="AN687" s="8">
        <f>IF(OR(AB687="YES",AC687="YES"),1,0)</f>
        <v>1</v>
      </c>
      <c r="AO687" s="8">
        <f>IF(AE687&gt;=0.59,1,0)</f>
        <v>1</v>
      </c>
      <c r="AP687" s="8">
        <f>SUM(AF687:AO687)</f>
        <v>7</v>
      </c>
    </row>
    <row r="688" spans="1:42" x14ac:dyDescent="0.25">
      <c r="A688" s="8" t="s">
        <v>2091</v>
      </c>
      <c r="B688" s="8" t="s">
        <v>2138</v>
      </c>
      <c r="C688" s="9" t="s">
        <v>2053</v>
      </c>
      <c r="D688" s="10" t="s">
        <v>381</v>
      </c>
      <c r="E688" s="8" t="s">
        <v>382</v>
      </c>
      <c r="F688" s="11">
        <v>26</v>
      </c>
      <c r="G688" s="11">
        <v>18</v>
      </c>
      <c r="H688" s="11">
        <f>G688-F688</f>
        <v>-8</v>
      </c>
      <c r="I688" s="52">
        <f>H688/F688</f>
        <v>-0.30769230769230771</v>
      </c>
      <c r="J688" s="11">
        <v>11</v>
      </c>
      <c r="K688" s="11">
        <v>3</v>
      </c>
      <c r="L688" s="14">
        <f>IFERROR(K688/J688,"0%")</f>
        <v>0.27272727272727271</v>
      </c>
      <c r="M688" s="8">
        <v>6</v>
      </c>
      <c r="N688" s="12">
        <f>M688/G688</f>
        <v>0.33333333333333331</v>
      </c>
      <c r="O688" s="8">
        <v>13</v>
      </c>
      <c r="P688" s="12">
        <f>O688/G688</f>
        <v>0.72222222222222221</v>
      </c>
      <c r="Q688" s="8">
        <v>10</v>
      </c>
      <c r="R688" s="12">
        <f>Q688/G688</f>
        <v>0.55555555555555558</v>
      </c>
      <c r="S688" s="8">
        <v>6</v>
      </c>
      <c r="T688" s="8">
        <v>0</v>
      </c>
      <c r="U688" s="8">
        <v>1</v>
      </c>
      <c r="V688" s="8"/>
      <c r="W688" s="8">
        <v>4</v>
      </c>
      <c r="X688" s="8">
        <v>0</v>
      </c>
      <c r="Y688" s="17">
        <f>IF(T688&gt;0,"YES",T688)</f>
        <v>0</v>
      </c>
      <c r="Z688" s="17" t="str">
        <f>IF(U688&gt;0,"YES",U688)</f>
        <v>YES</v>
      </c>
      <c r="AA688" s="17">
        <f>IF(V688&gt;0,"YES",V688)</f>
        <v>0</v>
      </c>
      <c r="AB688" s="17" t="str">
        <f>IF(W688&gt;0,"YES",W688)</f>
        <v>YES</v>
      </c>
      <c r="AC688" s="17">
        <f>IF(X688&gt;0,"YES",X688)</f>
        <v>0</v>
      </c>
      <c r="AD688" s="8">
        <v>11</v>
      </c>
      <c r="AE688" s="12">
        <f>AD688/G688</f>
        <v>0.61111111111111116</v>
      </c>
      <c r="AF688" s="19">
        <f>IF(G688&gt;=35,1,0)</f>
        <v>0</v>
      </c>
      <c r="AG688" s="19">
        <f>IF(OR(I688&gt;=0.095,H688&gt;=10),1,0)</f>
        <v>0</v>
      </c>
      <c r="AH688" s="19">
        <f>IF(L688&gt;=0.495,1,0)</f>
        <v>0</v>
      </c>
      <c r="AI688" s="19">
        <f>IF(N688&gt;=0.395,1,0)</f>
        <v>0</v>
      </c>
      <c r="AJ688" s="19">
        <f>IF(P688&gt;=0.695,1,0)</f>
        <v>1</v>
      </c>
      <c r="AK688" s="19">
        <f>IF(R688&gt;=0.495,1,0)</f>
        <v>1</v>
      </c>
      <c r="AL688" s="19">
        <f>IF(S688&gt;=3,1,0)</f>
        <v>1</v>
      </c>
      <c r="AM688" s="8">
        <f>IF(OR(Y688="YES",Z688="YES",AA688="YES"),1,0)</f>
        <v>1</v>
      </c>
      <c r="AN688" s="8">
        <f>IF(OR(AB688="YES",AC688="YES"),1,0)</f>
        <v>1</v>
      </c>
      <c r="AO688" s="8">
        <f>IF(AE688&gt;=0.59,1,0)</f>
        <v>1</v>
      </c>
      <c r="AP688" s="8">
        <f>SUM(AF688:AO688)</f>
        <v>6</v>
      </c>
    </row>
    <row r="689" spans="1:42" x14ac:dyDescent="0.25">
      <c r="A689" s="8" t="s">
        <v>2091</v>
      </c>
      <c r="B689" s="8" t="s">
        <v>2138</v>
      </c>
      <c r="C689" s="9" t="s">
        <v>2140</v>
      </c>
      <c r="D689" s="10" t="s">
        <v>383</v>
      </c>
      <c r="E689" s="8" t="s">
        <v>384</v>
      </c>
      <c r="F689" s="11">
        <v>31</v>
      </c>
      <c r="G689" s="11">
        <v>40</v>
      </c>
      <c r="H689" s="11">
        <f>G689-F689</f>
        <v>9</v>
      </c>
      <c r="I689" s="52">
        <f>H689/F689</f>
        <v>0.29032258064516131</v>
      </c>
      <c r="J689" s="11">
        <v>14</v>
      </c>
      <c r="K689" s="11">
        <v>9</v>
      </c>
      <c r="L689" s="14">
        <f>IFERROR(K689/J689,"0%")</f>
        <v>0.6428571428571429</v>
      </c>
      <c r="M689" s="8">
        <v>11</v>
      </c>
      <c r="N689" s="12">
        <f>M689/G689</f>
        <v>0.27500000000000002</v>
      </c>
      <c r="O689" s="8">
        <v>22</v>
      </c>
      <c r="P689" s="12">
        <f>O689/G689</f>
        <v>0.55000000000000004</v>
      </c>
      <c r="Q689" s="8">
        <v>21</v>
      </c>
      <c r="R689" s="12">
        <f>Q689/G689</f>
        <v>0.52500000000000002</v>
      </c>
      <c r="S689" s="8">
        <v>9</v>
      </c>
      <c r="T689" s="8">
        <v>0</v>
      </c>
      <c r="U689" s="8">
        <v>1</v>
      </c>
      <c r="V689" s="8"/>
      <c r="W689" s="8">
        <v>1</v>
      </c>
      <c r="X689" s="8">
        <v>0</v>
      </c>
      <c r="Y689" s="17">
        <f>IF(T689&gt;0,"YES",T689)</f>
        <v>0</v>
      </c>
      <c r="Z689" s="17" t="str">
        <f>IF(U689&gt;0,"YES",U689)</f>
        <v>YES</v>
      </c>
      <c r="AA689" s="17">
        <f>IF(V689&gt;0,"YES",V689)</f>
        <v>0</v>
      </c>
      <c r="AB689" s="17" t="str">
        <f>IF(W689&gt;0,"YES",W689)</f>
        <v>YES</v>
      </c>
      <c r="AC689" s="17">
        <f>IF(X689&gt;0,"YES",X689)</f>
        <v>0</v>
      </c>
      <c r="AD689" s="8">
        <v>27</v>
      </c>
      <c r="AE689" s="12">
        <f>AD689/G689</f>
        <v>0.67500000000000004</v>
      </c>
      <c r="AF689" s="19">
        <f>IF(G689&gt;=35,1,0)</f>
        <v>1</v>
      </c>
      <c r="AG689" s="19">
        <f>IF(OR(I689&gt;=0.095,H689&gt;=10),1,0)</f>
        <v>1</v>
      </c>
      <c r="AH689" s="19">
        <f>IF(L689&gt;=0.495,1,0)</f>
        <v>1</v>
      </c>
      <c r="AI689" s="19">
        <f>IF(N689&gt;=0.395,1,0)</f>
        <v>0</v>
      </c>
      <c r="AJ689" s="19">
        <f>IF(P689&gt;=0.695,1,0)</f>
        <v>0</v>
      </c>
      <c r="AK689" s="19">
        <f>IF(R689&gt;=0.495,1,0)</f>
        <v>1</v>
      </c>
      <c r="AL689" s="19">
        <f>IF(S689&gt;=3,1,0)</f>
        <v>1</v>
      </c>
      <c r="AM689" s="8">
        <f>IF(OR(Y689="YES",Z689="YES",AA689="YES"),1,0)</f>
        <v>1</v>
      </c>
      <c r="AN689" s="8">
        <f>IF(OR(AB689="YES",AC689="YES"),1,0)</f>
        <v>1</v>
      </c>
      <c r="AO689" s="8">
        <f>IF(AE689&gt;=0.59,1,0)</f>
        <v>1</v>
      </c>
      <c r="AP689" s="8">
        <f>SUM(AF689:AO689)</f>
        <v>8</v>
      </c>
    </row>
    <row r="690" spans="1:42" x14ac:dyDescent="0.25">
      <c r="A690" s="8" t="s">
        <v>2091</v>
      </c>
      <c r="B690" s="8" t="s">
        <v>2138</v>
      </c>
      <c r="C690" s="9" t="s">
        <v>1966</v>
      </c>
      <c r="D690" s="10" t="s">
        <v>387</v>
      </c>
      <c r="E690" s="8" t="s">
        <v>388</v>
      </c>
      <c r="F690" s="11">
        <v>21</v>
      </c>
      <c r="G690" s="11">
        <v>24</v>
      </c>
      <c r="H690" s="11">
        <f>G690-F690</f>
        <v>3</v>
      </c>
      <c r="I690" s="52">
        <f>H690/F690</f>
        <v>0.14285714285714285</v>
      </c>
      <c r="J690" s="11">
        <v>10</v>
      </c>
      <c r="K690" s="11">
        <v>6</v>
      </c>
      <c r="L690" s="14">
        <f>IFERROR(K690/J690,"0%")</f>
        <v>0.6</v>
      </c>
      <c r="M690" s="8">
        <v>10</v>
      </c>
      <c r="N690" s="12">
        <f>M690/G690</f>
        <v>0.41666666666666669</v>
      </c>
      <c r="O690" s="8">
        <v>21</v>
      </c>
      <c r="P690" s="12">
        <f>O690/G690</f>
        <v>0.875</v>
      </c>
      <c r="Q690" s="8">
        <v>11</v>
      </c>
      <c r="R690" s="12">
        <f>Q690/G690</f>
        <v>0.45833333333333331</v>
      </c>
      <c r="S690" s="8">
        <v>9</v>
      </c>
      <c r="T690" s="8">
        <v>0</v>
      </c>
      <c r="U690" s="8">
        <v>0</v>
      </c>
      <c r="V690" s="8"/>
      <c r="W690" s="8">
        <v>4</v>
      </c>
      <c r="X690" s="8">
        <v>3</v>
      </c>
      <c r="Y690" s="17">
        <f>IF(T690&gt;0,"YES",T690)</f>
        <v>0</v>
      </c>
      <c r="Z690" s="17">
        <f>IF(U690&gt;0,"YES",U690)</f>
        <v>0</v>
      </c>
      <c r="AA690" s="17">
        <f>IF(V690&gt;0,"YES",V690)</f>
        <v>0</v>
      </c>
      <c r="AB690" s="17" t="str">
        <f>IF(W690&gt;0,"YES",W690)</f>
        <v>YES</v>
      </c>
      <c r="AC690" s="17" t="str">
        <f>IF(X690&gt;0,"YES",X690)</f>
        <v>YES</v>
      </c>
      <c r="AD690" s="8">
        <v>11</v>
      </c>
      <c r="AE690" s="12">
        <f>AD690/G690</f>
        <v>0.45833333333333331</v>
      </c>
      <c r="AF690" s="19">
        <f>IF(G690&gt;=35,1,0)</f>
        <v>0</v>
      </c>
      <c r="AG690" s="19">
        <f>IF(OR(I690&gt;=0.095,H690&gt;=10),1,0)</f>
        <v>1</v>
      </c>
      <c r="AH690" s="19">
        <f>IF(L690&gt;=0.495,1,0)</f>
        <v>1</v>
      </c>
      <c r="AI690" s="19">
        <f>IF(N690&gt;=0.395,1,0)</f>
        <v>1</v>
      </c>
      <c r="AJ690" s="19">
        <f>IF(P690&gt;=0.695,1,0)</f>
        <v>1</v>
      </c>
      <c r="AK690" s="19">
        <f>IF(R690&gt;=0.495,1,0)</f>
        <v>0</v>
      </c>
      <c r="AL690" s="19">
        <f>IF(S690&gt;=3,1,0)</f>
        <v>1</v>
      </c>
      <c r="AM690" s="8">
        <f>IF(OR(Y690="YES",Z690="YES",AA690="YES"),1,0)</f>
        <v>0</v>
      </c>
      <c r="AN690" s="8">
        <f>IF(OR(AB690="YES",AC690="YES"),1,0)</f>
        <v>1</v>
      </c>
      <c r="AO690" s="8">
        <f>IF(AE690&gt;=0.59,1,0)</f>
        <v>0</v>
      </c>
      <c r="AP690" s="8">
        <f>SUM(AF690:AO690)</f>
        <v>6</v>
      </c>
    </row>
    <row r="691" spans="1:42" x14ac:dyDescent="0.25">
      <c r="A691" s="8" t="s">
        <v>2091</v>
      </c>
      <c r="B691" s="8" t="s">
        <v>2138</v>
      </c>
      <c r="C691" s="9" t="s">
        <v>2031</v>
      </c>
      <c r="D691" s="10" t="s">
        <v>393</v>
      </c>
      <c r="E691" s="8" t="s">
        <v>394</v>
      </c>
      <c r="F691" s="11">
        <v>29</v>
      </c>
      <c r="G691" s="11">
        <v>34</v>
      </c>
      <c r="H691" s="11">
        <f>G691-F691</f>
        <v>5</v>
      </c>
      <c r="I691" s="52">
        <f>H691/F691</f>
        <v>0.17241379310344829</v>
      </c>
      <c r="J691" s="11">
        <v>10</v>
      </c>
      <c r="K691" s="11">
        <v>3</v>
      </c>
      <c r="L691" s="14">
        <f>IFERROR(K691/J691,"0%")</f>
        <v>0.3</v>
      </c>
      <c r="M691" s="8">
        <v>17</v>
      </c>
      <c r="N691" s="12">
        <f>M691/G691</f>
        <v>0.5</v>
      </c>
      <c r="O691" s="8">
        <v>28</v>
      </c>
      <c r="P691" s="12">
        <f>O691/G691</f>
        <v>0.82352941176470584</v>
      </c>
      <c r="Q691" s="8">
        <v>27</v>
      </c>
      <c r="R691" s="12">
        <f>Q691/G691</f>
        <v>0.79411764705882348</v>
      </c>
      <c r="S691" s="8">
        <v>24</v>
      </c>
      <c r="T691" s="8">
        <v>0</v>
      </c>
      <c r="U691" s="8">
        <v>1</v>
      </c>
      <c r="V691" s="8"/>
      <c r="W691" s="8">
        <v>1</v>
      </c>
      <c r="X691" s="8">
        <v>1</v>
      </c>
      <c r="Y691" s="17">
        <f>IF(T691&gt;0,"YES",T691)</f>
        <v>0</v>
      </c>
      <c r="Z691" s="17" t="str">
        <f>IF(U691&gt;0,"YES",U691)</f>
        <v>YES</v>
      </c>
      <c r="AA691" s="17">
        <f>IF(V691&gt;0,"YES",V691)</f>
        <v>0</v>
      </c>
      <c r="AB691" s="17" t="str">
        <f>IF(W691&gt;0,"YES",W691)</f>
        <v>YES</v>
      </c>
      <c r="AC691" s="17" t="str">
        <f>IF(X691&gt;0,"YES",X691)</f>
        <v>YES</v>
      </c>
      <c r="AD691" s="8">
        <v>28</v>
      </c>
      <c r="AE691" s="12">
        <f>AD691/G691</f>
        <v>0.82352941176470584</v>
      </c>
      <c r="AF691" s="19">
        <f>IF(G691&gt;=35,1,0)</f>
        <v>0</v>
      </c>
      <c r="AG691" s="19">
        <f>IF(OR(I691&gt;=0.095,H691&gt;=10),1,0)</f>
        <v>1</v>
      </c>
      <c r="AH691" s="19">
        <f>IF(L691&gt;=0.495,1,0)</f>
        <v>0</v>
      </c>
      <c r="AI691" s="19">
        <f>IF(N691&gt;=0.395,1,0)</f>
        <v>1</v>
      </c>
      <c r="AJ691" s="19">
        <f>IF(P691&gt;=0.695,1,0)</f>
        <v>1</v>
      </c>
      <c r="AK691" s="19">
        <f>IF(R691&gt;=0.495,1,0)</f>
        <v>1</v>
      </c>
      <c r="AL691" s="19">
        <f>IF(S691&gt;=3,1,0)</f>
        <v>1</v>
      </c>
      <c r="AM691" s="8">
        <f>IF(OR(Y691="YES",Z691="YES",AA691="YES"),1,0)</f>
        <v>1</v>
      </c>
      <c r="AN691" s="8">
        <f>IF(OR(AB691="YES",AC691="YES"),1,0)</f>
        <v>1</v>
      </c>
      <c r="AO691" s="8">
        <f>IF(AE691&gt;=0.59,1,0)</f>
        <v>1</v>
      </c>
      <c r="AP691" s="8">
        <f>SUM(AF691:AO691)</f>
        <v>8</v>
      </c>
    </row>
    <row r="692" spans="1:42" x14ac:dyDescent="0.25">
      <c r="A692" s="8" t="s">
        <v>2091</v>
      </c>
      <c r="B692" s="8" t="s">
        <v>2138</v>
      </c>
      <c r="C692" s="9" t="s">
        <v>2148</v>
      </c>
      <c r="D692" s="10" t="s">
        <v>405</v>
      </c>
      <c r="E692" s="8" t="s">
        <v>406</v>
      </c>
      <c r="F692" s="11">
        <v>10</v>
      </c>
      <c r="G692" s="11">
        <v>23</v>
      </c>
      <c r="H692" s="11">
        <f>G692-F692</f>
        <v>13</v>
      </c>
      <c r="I692" s="52">
        <f>H692/F692</f>
        <v>1.3</v>
      </c>
      <c r="J692" s="11">
        <v>10</v>
      </c>
      <c r="K692" s="11">
        <v>7</v>
      </c>
      <c r="L692" s="14">
        <f>IFERROR(K692/J692,"0%")</f>
        <v>0.7</v>
      </c>
      <c r="M692" s="8">
        <v>12</v>
      </c>
      <c r="N692" s="12">
        <f>M692/G692</f>
        <v>0.52173913043478259</v>
      </c>
      <c r="O692" s="8">
        <v>17</v>
      </c>
      <c r="P692" s="12">
        <f>O692/G692</f>
        <v>0.73913043478260865</v>
      </c>
      <c r="Q692" s="8">
        <v>13</v>
      </c>
      <c r="R692" s="12">
        <f>Q692/G692</f>
        <v>0.56521739130434778</v>
      </c>
      <c r="S692" s="8">
        <v>3</v>
      </c>
      <c r="T692" s="8">
        <v>0</v>
      </c>
      <c r="U692" s="8">
        <v>0</v>
      </c>
      <c r="V692" s="8"/>
      <c r="W692" s="8">
        <v>0</v>
      </c>
      <c r="X692" s="8">
        <v>0</v>
      </c>
      <c r="Y692" s="17">
        <f>IF(T692&gt;0,"YES",T692)</f>
        <v>0</v>
      </c>
      <c r="Z692" s="17">
        <f>IF(U692&gt;0,"YES",U692)</f>
        <v>0</v>
      </c>
      <c r="AA692" s="17">
        <f>IF(V692&gt;0,"YES",V692)</f>
        <v>0</v>
      </c>
      <c r="AB692" s="17">
        <f>IF(W692&gt;0,"YES",W692)</f>
        <v>0</v>
      </c>
      <c r="AC692" s="17">
        <f>IF(X692&gt;0,"YES",X692)</f>
        <v>0</v>
      </c>
      <c r="AD692" s="8">
        <v>19</v>
      </c>
      <c r="AE692" s="12">
        <f>AD692/G692</f>
        <v>0.82608695652173914</v>
      </c>
      <c r="AF692" s="19">
        <f>IF(G692&gt;=35,1,0)</f>
        <v>0</v>
      </c>
      <c r="AG692" s="19">
        <f>IF(OR(I692&gt;=0.095,H692&gt;=10),1,0)</f>
        <v>1</v>
      </c>
      <c r="AH692" s="19">
        <f>IF(L692&gt;=0.495,1,0)</f>
        <v>1</v>
      </c>
      <c r="AI692" s="19">
        <f>IF(N692&gt;=0.395,1,0)</f>
        <v>1</v>
      </c>
      <c r="AJ692" s="19">
        <f>IF(P692&gt;=0.695,1,0)</f>
        <v>1</v>
      </c>
      <c r="AK692" s="19">
        <f>IF(R692&gt;=0.495,1,0)</f>
        <v>1</v>
      </c>
      <c r="AL692" s="19">
        <f>IF(S692&gt;=3,1,0)</f>
        <v>1</v>
      </c>
      <c r="AM692" s="8">
        <f>IF(OR(Y692="YES",Z692="YES",AA692="YES"),1,0)</f>
        <v>0</v>
      </c>
      <c r="AN692" s="8">
        <f>IF(OR(AB692="YES",AC692="YES"),1,0)</f>
        <v>0</v>
      </c>
      <c r="AO692" s="8">
        <f>IF(AE692&gt;=0.59,1,0)</f>
        <v>1</v>
      </c>
      <c r="AP692" s="8">
        <f>SUM(AF692:AO692)</f>
        <v>7</v>
      </c>
    </row>
    <row r="693" spans="1:42" hidden="1" x14ac:dyDescent="0.25">
      <c r="A693" s="8" t="s">
        <v>2091</v>
      </c>
      <c r="B693" s="8" t="s">
        <v>2138</v>
      </c>
      <c r="C693" s="9" t="s">
        <v>2060</v>
      </c>
      <c r="D693" s="10" t="s">
        <v>401</v>
      </c>
      <c r="E693" s="8" t="s">
        <v>402</v>
      </c>
      <c r="F693" s="11">
        <v>22</v>
      </c>
      <c r="G693" s="11">
        <v>24</v>
      </c>
      <c r="H693" s="11">
        <f>G693-F693</f>
        <v>2</v>
      </c>
      <c r="I693" s="52">
        <f>H693/F693</f>
        <v>9.0909090909090912E-2</v>
      </c>
      <c r="J693" s="11">
        <v>11</v>
      </c>
      <c r="K693" s="11">
        <v>8</v>
      </c>
      <c r="L693" s="14">
        <f>IFERROR(K693/J693,"0%")</f>
        <v>0.72727272727272729</v>
      </c>
      <c r="M693" s="8">
        <v>9</v>
      </c>
      <c r="N693" s="12">
        <f>M693/G693</f>
        <v>0.375</v>
      </c>
      <c r="O693" s="8">
        <v>15</v>
      </c>
      <c r="P693" s="12">
        <f>O693/G693</f>
        <v>0.625</v>
      </c>
      <c r="Q693" s="8">
        <v>12</v>
      </c>
      <c r="R693" s="12">
        <f>Q693/G693</f>
        <v>0.5</v>
      </c>
      <c r="S693" s="8">
        <v>5</v>
      </c>
      <c r="T693" s="8">
        <v>0</v>
      </c>
      <c r="U693" s="8">
        <v>1</v>
      </c>
      <c r="V693" s="8"/>
      <c r="W693" s="8">
        <v>0</v>
      </c>
      <c r="X693" s="8">
        <v>0</v>
      </c>
      <c r="Y693" s="17">
        <f>IF(T693&gt;0,"YES",T693)</f>
        <v>0</v>
      </c>
      <c r="Z693" s="17" t="str">
        <f>IF(U693&gt;0,"YES",U693)</f>
        <v>YES</v>
      </c>
      <c r="AA693" s="17">
        <f>IF(V693&gt;0,"YES",V693)</f>
        <v>0</v>
      </c>
      <c r="AB693" s="17">
        <f>IF(W693&gt;0,"YES",W693)</f>
        <v>0</v>
      </c>
      <c r="AC693" s="17">
        <f>IF(X693&gt;0,"YES",X693)</f>
        <v>0</v>
      </c>
      <c r="AD693" s="8">
        <v>11</v>
      </c>
      <c r="AE693" s="12">
        <f>AD693/G693</f>
        <v>0.45833333333333331</v>
      </c>
      <c r="AF693" s="19">
        <f>IF(G693&gt;=35,1,0)</f>
        <v>0</v>
      </c>
      <c r="AG693" s="19">
        <f>IF(OR(I693&gt;=0.095,H693&gt;=10),1,0)</f>
        <v>0</v>
      </c>
      <c r="AH693" s="19">
        <f>IF(L693&gt;=0.495,1,0)</f>
        <v>1</v>
      </c>
      <c r="AI693" s="19">
        <f>IF(N693&gt;=0.395,1,0)</f>
        <v>0</v>
      </c>
      <c r="AJ693" s="19">
        <f>IF(P693&gt;=0.695,1,0)</f>
        <v>0</v>
      </c>
      <c r="AK693" s="19">
        <f>IF(R693&gt;=0.495,1,0)</f>
        <v>1</v>
      </c>
      <c r="AL693" s="19">
        <f>IF(S693&gt;=3,1,0)</f>
        <v>1</v>
      </c>
      <c r="AM693" s="8">
        <f>IF(OR(Y693="YES",Z693="YES",AA693="YES"),1,0)</f>
        <v>1</v>
      </c>
      <c r="AN693" s="8">
        <f>IF(OR(AB693="YES",AC693="YES"),1,0)</f>
        <v>0</v>
      </c>
      <c r="AO693" s="8">
        <f>IF(AE693&gt;=0.59,1,0)</f>
        <v>0</v>
      </c>
      <c r="AP693" s="8">
        <f>SUM(AF693:AO693)</f>
        <v>4</v>
      </c>
    </row>
    <row r="694" spans="1:42" hidden="1" x14ac:dyDescent="0.25">
      <c r="A694" s="8" t="s">
        <v>2091</v>
      </c>
      <c r="B694" s="8" t="s">
        <v>2138</v>
      </c>
      <c r="C694" s="9" t="s">
        <v>2144</v>
      </c>
      <c r="D694" s="10" t="s">
        <v>397</v>
      </c>
      <c r="E694" s="8" t="s">
        <v>398</v>
      </c>
      <c r="F694" s="11">
        <v>21</v>
      </c>
      <c r="G694" s="11">
        <v>20</v>
      </c>
      <c r="H694" s="11">
        <f>G694-F694</f>
        <v>-1</v>
      </c>
      <c r="I694" s="52">
        <f>H694/F694</f>
        <v>-4.7619047619047616E-2</v>
      </c>
      <c r="J694" s="11">
        <v>12</v>
      </c>
      <c r="K694" s="11">
        <v>6</v>
      </c>
      <c r="L694" s="14">
        <f>IFERROR(K694/J694,"0%")</f>
        <v>0.5</v>
      </c>
      <c r="M694" s="8">
        <v>7</v>
      </c>
      <c r="N694" s="12">
        <f>M694/G694</f>
        <v>0.35</v>
      </c>
      <c r="O694" s="8">
        <v>12</v>
      </c>
      <c r="P694" s="12">
        <f>O694/G694</f>
        <v>0.6</v>
      </c>
      <c r="Q694" s="8">
        <v>14</v>
      </c>
      <c r="R694" s="12">
        <f>Q694/G694</f>
        <v>0.7</v>
      </c>
      <c r="S694" s="8">
        <v>3</v>
      </c>
      <c r="T694" s="8">
        <v>0</v>
      </c>
      <c r="U694" s="8">
        <v>0</v>
      </c>
      <c r="V694" s="8"/>
      <c r="W694" s="8">
        <v>2</v>
      </c>
      <c r="X694" s="8">
        <v>1</v>
      </c>
      <c r="Y694" s="17">
        <f>IF(T694&gt;0,"YES",T694)</f>
        <v>0</v>
      </c>
      <c r="Z694" s="17">
        <f>IF(U694&gt;0,"YES",U694)</f>
        <v>0</v>
      </c>
      <c r="AA694" s="17">
        <f>IF(V694&gt;0,"YES",V694)</f>
        <v>0</v>
      </c>
      <c r="AB694" s="17" t="str">
        <f>IF(W694&gt;0,"YES",W694)</f>
        <v>YES</v>
      </c>
      <c r="AC694" s="17" t="str">
        <f>IF(X694&gt;0,"YES",X694)</f>
        <v>YES</v>
      </c>
      <c r="AD694" s="8">
        <v>14</v>
      </c>
      <c r="AE694" s="12">
        <f>AD694/G694</f>
        <v>0.7</v>
      </c>
      <c r="AF694" s="19">
        <f>IF(G694&gt;=35,1,0)</f>
        <v>0</v>
      </c>
      <c r="AG694" s="19">
        <f>IF(OR(I694&gt;=0.095,H694&gt;=10),1,0)</f>
        <v>0</v>
      </c>
      <c r="AH694" s="19">
        <f>IF(L694&gt;=0.495,1,0)</f>
        <v>1</v>
      </c>
      <c r="AI694" s="19">
        <f>IF(N694&gt;=0.395,1,0)</f>
        <v>0</v>
      </c>
      <c r="AJ694" s="19">
        <f>IF(P694&gt;=0.695,1,0)</f>
        <v>0</v>
      </c>
      <c r="AK694" s="19">
        <f>IF(R694&gt;=0.495,1,0)</f>
        <v>1</v>
      </c>
      <c r="AL694" s="19">
        <f>IF(S694&gt;=3,1,0)</f>
        <v>1</v>
      </c>
      <c r="AM694" s="8">
        <f>IF(OR(Y694="YES",Z694="YES",AA694="YES"),1,0)</f>
        <v>0</v>
      </c>
      <c r="AN694" s="8">
        <f>IF(OR(AB694="YES",AC694="YES"),1,0)</f>
        <v>1</v>
      </c>
      <c r="AO694" s="8">
        <f>IF(AE694&gt;=0.59,1,0)</f>
        <v>1</v>
      </c>
      <c r="AP694" s="8">
        <f>SUM(AF694:AO694)</f>
        <v>5</v>
      </c>
    </row>
    <row r="695" spans="1:42" hidden="1" x14ac:dyDescent="0.25">
      <c r="A695" s="8" t="s">
        <v>2091</v>
      </c>
      <c r="B695" s="8" t="s">
        <v>2138</v>
      </c>
      <c r="C695" s="9" t="s">
        <v>2141</v>
      </c>
      <c r="D695" s="10" t="s">
        <v>385</v>
      </c>
      <c r="E695" s="8" t="s">
        <v>386</v>
      </c>
      <c r="F695" s="11">
        <v>12</v>
      </c>
      <c r="G695" s="11">
        <v>18</v>
      </c>
      <c r="H695" s="11">
        <f>G695-F695</f>
        <v>6</v>
      </c>
      <c r="I695" s="52">
        <f>H695/F695</f>
        <v>0.5</v>
      </c>
      <c r="J695" s="11">
        <v>7</v>
      </c>
      <c r="K695" s="11">
        <v>7</v>
      </c>
      <c r="L695" s="14">
        <f>IFERROR(K695/J695,"0%")</f>
        <v>1</v>
      </c>
      <c r="M695" s="8">
        <v>4</v>
      </c>
      <c r="N695" s="12">
        <f>M695/G695</f>
        <v>0.22222222222222221</v>
      </c>
      <c r="O695" s="8">
        <v>14</v>
      </c>
      <c r="P695" s="12">
        <f>O695/G695</f>
        <v>0.77777777777777779</v>
      </c>
      <c r="Q695" s="8">
        <v>6</v>
      </c>
      <c r="R695" s="12">
        <f>Q695/G695</f>
        <v>0.33333333333333331</v>
      </c>
      <c r="S695" s="8">
        <v>2</v>
      </c>
      <c r="T695" s="8">
        <v>0</v>
      </c>
      <c r="U695" s="8">
        <v>0</v>
      </c>
      <c r="V695" s="8"/>
      <c r="W695" s="8">
        <v>2</v>
      </c>
      <c r="X695" s="8">
        <v>1</v>
      </c>
      <c r="Y695" s="17">
        <f>IF(T695&gt;0,"YES",T695)</f>
        <v>0</v>
      </c>
      <c r="Z695" s="17">
        <f>IF(U695&gt;0,"YES",U695)</f>
        <v>0</v>
      </c>
      <c r="AA695" s="17">
        <f>IF(V695&gt;0,"YES",V695)</f>
        <v>0</v>
      </c>
      <c r="AB695" s="17" t="str">
        <f>IF(W695&gt;0,"YES",W695)</f>
        <v>YES</v>
      </c>
      <c r="AC695" s="17" t="str">
        <f>IF(X695&gt;0,"YES",X695)</f>
        <v>YES</v>
      </c>
      <c r="AD695" s="8">
        <v>11</v>
      </c>
      <c r="AE695" s="12">
        <f>AD695/G695</f>
        <v>0.61111111111111116</v>
      </c>
      <c r="AF695" s="19">
        <f>IF(G695&gt;=35,1,0)</f>
        <v>0</v>
      </c>
      <c r="AG695" s="19">
        <f>IF(OR(I695&gt;=0.095,H695&gt;=10),1,0)</f>
        <v>1</v>
      </c>
      <c r="AH695" s="19">
        <f>IF(L695&gt;=0.495,1,0)</f>
        <v>1</v>
      </c>
      <c r="AI695" s="19">
        <f>IF(N695&gt;=0.395,1,0)</f>
        <v>0</v>
      </c>
      <c r="AJ695" s="19">
        <f>IF(P695&gt;=0.695,1,0)</f>
        <v>1</v>
      </c>
      <c r="AK695" s="19">
        <f>IF(R695&gt;=0.495,1,0)</f>
        <v>0</v>
      </c>
      <c r="AL695" s="19">
        <f>IF(S695&gt;=3,1,0)</f>
        <v>0</v>
      </c>
      <c r="AM695" s="8">
        <f>IF(OR(Y695="YES",Z695="YES",AA695="YES"),1,0)</f>
        <v>0</v>
      </c>
      <c r="AN695" s="8">
        <f>IF(OR(AB695="YES",AC695="YES"),1,0)</f>
        <v>1</v>
      </c>
      <c r="AO695" s="8">
        <f>IF(AE695&gt;=0.59,1,0)</f>
        <v>1</v>
      </c>
      <c r="AP695" s="8">
        <f>SUM(AF695:AO695)</f>
        <v>5</v>
      </c>
    </row>
    <row r="696" spans="1:42" hidden="1" x14ac:dyDescent="0.25">
      <c r="A696" s="8" t="s">
        <v>2091</v>
      </c>
      <c r="B696" s="8" t="s">
        <v>2138</v>
      </c>
      <c r="C696" s="9" t="s">
        <v>1967</v>
      </c>
      <c r="D696" s="10" t="s">
        <v>389</v>
      </c>
      <c r="E696" s="8" t="s">
        <v>390</v>
      </c>
      <c r="F696" s="11">
        <v>18</v>
      </c>
      <c r="G696" s="11">
        <v>18</v>
      </c>
      <c r="H696" s="11">
        <f>G696-F696</f>
        <v>0</v>
      </c>
      <c r="I696" s="52">
        <f>H696/F696</f>
        <v>0</v>
      </c>
      <c r="J696" s="11">
        <v>8</v>
      </c>
      <c r="K696" s="11">
        <v>4</v>
      </c>
      <c r="L696" s="14">
        <f>IFERROR(K696/J696,"0%")</f>
        <v>0.5</v>
      </c>
      <c r="M696" s="8">
        <v>7</v>
      </c>
      <c r="N696" s="12">
        <f>M696/G696</f>
        <v>0.3888888888888889</v>
      </c>
      <c r="O696" s="8">
        <v>15</v>
      </c>
      <c r="P696" s="12">
        <f>O696/G696</f>
        <v>0.83333333333333337</v>
      </c>
      <c r="Q696" s="8">
        <v>11</v>
      </c>
      <c r="R696" s="12">
        <f>Q696/G696</f>
        <v>0.61111111111111116</v>
      </c>
      <c r="S696" s="8">
        <v>2</v>
      </c>
      <c r="T696" s="8">
        <v>0</v>
      </c>
      <c r="U696" s="8">
        <v>0</v>
      </c>
      <c r="V696" s="8"/>
      <c r="W696" s="8">
        <v>0</v>
      </c>
      <c r="X696" s="8">
        <v>0</v>
      </c>
      <c r="Y696" s="17">
        <f>IF(T696&gt;0,"YES",T696)</f>
        <v>0</v>
      </c>
      <c r="Z696" s="17">
        <f>IF(U696&gt;0,"YES",U696)</f>
        <v>0</v>
      </c>
      <c r="AA696" s="17">
        <f>IF(V696&gt;0,"YES",V696)</f>
        <v>0</v>
      </c>
      <c r="AB696" s="17">
        <f>IF(W696&gt;0,"YES",W696)</f>
        <v>0</v>
      </c>
      <c r="AC696" s="17">
        <f>IF(X696&gt;0,"YES",X696)</f>
        <v>0</v>
      </c>
      <c r="AD696" s="8">
        <v>4</v>
      </c>
      <c r="AE696" s="12">
        <f>AD696/G696</f>
        <v>0.22222222222222221</v>
      </c>
      <c r="AF696" s="19">
        <f>IF(G696&gt;=35,1,0)</f>
        <v>0</v>
      </c>
      <c r="AG696" s="19">
        <f>IF(OR(I696&gt;=0.095,H696&gt;=10),1,0)</f>
        <v>0</v>
      </c>
      <c r="AH696" s="19">
        <f>IF(L696&gt;=0.495,1,0)</f>
        <v>1</v>
      </c>
      <c r="AI696" s="19">
        <f>IF(N696&gt;=0.395,1,0)</f>
        <v>0</v>
      </c>
      <c r="AJ696" s="19">
        <f>IF(P696&gt;=0.695,1,0)</f>
        <v>1</v>
      </c>
      <c r="AK696" s="19">
        <f>IF(R696&gt;=0.495,1,0)</f>
        <v>1</v>
      </c>
      <c r="AL696" s="19">
        <f>IF(S696&gt;=3,1,0)</f>
        <v>0</v>
      </c>
      <c r="AM696" s="8">
        <f>IF(OR(Y696="YES",Z696="YES",AA696="YES"),1,0)</f>
        <v>0</v>
      </c>
      <c r="AN696" s="8">
        <f>IF(OR(AB696="YES",AC696="YES"),1,0)</f>
        <v>0</v>
      </c>
      <c r="AO696" s="8">
        <f>IF(AE696&gt;=0.59,1,0)</f>
        <v>0</v>
      </c>
      <c r="AP696" s="8">
        <f>SUM(AF696:AO696)</f>
        <v>3</v>
      </c>
    </row>
    <row r="697" spans="1:42" hidden="1" x14ac:dyDescent="0.25">
      <c r="A697" s="8" t="s">
        <v>2091</v>
      </c>
      <c r="B697" s="8" t="s">
        <v>2138</v>
      </c>
      <c r="C697" s="9" t="s">
        <v>2143</v>
      </c>
      <c r="D697" s="10" t="s">
        <v>395</v>
      </c>
      <c r="E697" s="8" t="s">
        <v>396</v>
      </c>
      <c r="F697" s="11">
        <v>11</v>
      </c>
      <c r="G697" s="11">
        <v>15</v>
      </c>
      <c r="H697" s="11">
        <f>G697-F697</f>
        <v>4</v>
      </c>
      <c r="I697" s="52">
        <f>H697/F697</f>
        <v>0.36363636363636365</v>
      </c>
      <c r="J697" s="11">
        <v>5</v>
      </c>
      <c r="K697" s="11">
        <v>3</v>
      </c>
      <c r="L697" s="14">
        <f>IFERROR(K697/J697,"0%")</f>
        <v>0.6</v>
      </c>
      <c r="M697" s="8">
        <v>1</v>
      </c>
      <c r="N697" s="12">
        <f>M697/G697</f>
        <v>6.6666666666666666E-2</v>
      </c>
      <c r="O697" s="8">
        <v>9</v>
      </c>
      <c r="P697" s="12">
        <f>O697/G697</f>
        <v>0.6</v>
      </c>
      <c r="Q697" s="8">
        <v>4</v>
      </c>
      <c r="R697" s="12">
        <f>Q697/G697</f>
        <v>0.26666666666666666</v>
      </c>
      <c r="S697" s="8">
        <v>3</v>
      </c>
      <c r="T697" s="8">
        <v>0</v>
      </c>
      <c r="U697" s="8">
        <v>0</v>
      </c>
      <c r="V697" s="8"/>
      <c r="W697" s="8">
        <v>0</v>
      </c>
      <c r="X697" s="8">
        <v>0</v>
      </c>
      <c r="Y697" s="17">
        <f>IF(T697&gt;0,"YES",T697)</f>
        <v>0</v>
      </c>
      <c r="Z697" s="17">
        <f>IF(U697&gt;0,"YES",U697)</f>
        <v>0</v>
      </c>
      <c r="AA697" s="17">
        <f>IF(V697&gt;0,"YES",V697)</f>
        <v>0</v>
      </c>
      <c r="AB697" s="17">
        <f>IF(W697&gt;0,"YES",W697)</f>
        <v>0</v>
      </c>
      <c r="AC697" s="17">
        <f>IF(X697&gt;0,"YES",X697)</f>
        <v>0</v>
      </c>
      <c r="AD697" s="8">
        <v>9</v>
      </c>
      <c r="AE697" s="12">
        <f>AD697/G697</f>
        <v>0.6</v>
      </c>
      <c r="AF697" s="19">
        <f>IF(G697&gt;=35,1,0)</f>
        <v>0</v>
      </c>
      <c r="AG697" s="19">
        <f>IF(OR(I697&gt;=0.095,H697&gt;=10),1,0)</f>
        <v>1</v>
      </c>
      <c r="AH697" s="19">
        <f>IF(L697&gt;=0.495,1,0)</f>
        <v>1</v>
      </c>
      <c r="AI697" s="19">
        <f>IF(N697&gt;=0.395,1,0)</f>
        <v>0</v>
      </c>
      <c r="AJ697" s="19">
        <f>IF(P697&gt;=0.695,1,0)</f>
        <v>0</v>
      </c>
      <c r="AK697" s="19">
        <f>IF(R697&gt;=0.495,1,0)</f>
        <v>0</v>
      </c>
      <c r="AL697" s="19">
        <f>IF(S697&gt;=3,1,0)</f>
        <v>1</v>
      </c>
      <c r="AM697" s="8">
        <f>IF(OR(Y697="YES",Z697="YES",AA697="YES"),1,0)</f>
        <v>0</v>
      </c>
      <c r="AN697" s="8">
        <f>IF(OR(AB697="YES",AC697="YES"),1,0)</f>
        <v>0</v>
      </c>
      <c r="AO697" s="8">
        <f>IF(AE697&gt;=0.59,1,0)</f>
        <v>1</v>
      </c>
      <c r="AP697" s="8">
        <f>SUM(AF697:AO697)</f>
        <v>4</v>
      </c>
    </row>
    <row r="698" spans="1:42" hidden="1" x14ac:dyDescent="0.25">
      <c r="A698" s="8" t="s">
        <v>2091</v>
      </c>
      <c r="B698" s="8" t="s">
        <v>2138</v>
      </c>
      <c r="C698" s="9" t="s">
        <v>2142</v>
      </c>
      <c r="D698" s="10" t="s">
        <v>391</v>
      </c>
      <c r="E698" s="8" t="s">
        <v>392</v>
      </c>
      <c r="F698" s="11">
        <v>15</v>
      </c>
      <c r="G698" s="11">
        <v>10</v>
      </c>
      <c r="H698" s="11">
        <f>G698-F698</f>
        <v>-5</v>
      </c>
      <c r="I698" s="52">
        <f>H698/F698</f>
        <v>-0.33333333333333331</v>
      </c>
      <c r="J698" s="11">
        <v>10</v>
      </c>
      <c r="K698" s="11">
        <v>3</v>
      </c>
      <c r="L698" s="14">
        <f>IFERROR(K698/J698,"0%")</f>
        <v>0.3</v>
      </c>
      <c r="M698" s="8">
        <v>3</v>
      </c>
      <c r="N698" s="12">
        <f>M698/G698</f>
        <v>0.3</v>
      </c>
      <c r="O698" s="8">
        <v>4</v>
      </c>
      <c r="P698" s="12">
        <f>O698/G698</f>
        <v>0.4</v>
      </c>
      <c r="Q698" s="8">
        <v>9</v>
      </c>
      <c r="R698" s="12">
        <f>Q698/G698</f>
        <v>0.9</v>
      </c>
      <c r="S698" s="8">
        <v>2</v>
      </c>
      <c r="T698" s="8">
        <v>0</v>
      </c>
      <c r="U698" s="8">
        <v>0</v>
      </c>
      <c r="V698" s="8"/>
      <c r="W698" s="8">
        <v>1</v>
      </c>
      <c r="X698" s="8">
        <v>0</v>
      </c>
      <c r="Y698" s="17">
        <f>IF(T698&gt;0,"YES",T698)</f>
        <v>0</v>
      </c>
      <c r="Z698" s="17">
        <f>IF(U698&gt;0,"YES",U698)</f>
        <v>0</v>
      </c>
      <c r="AA698" s="17">
        <f>IF(V698&gt;0,"YES",V698)</f>
        <v>0</v>
      </c>
      <c r="AB698" s="17" t="str">
        <f>IF(W698&gt;0,"YES",W698)</f>
        <v>YES</v>
      </c>
      <c r="AC698" s="17">
        <f>IF(X698&gt;0,"YES",X698)</f>
        <v>0</v>
      </c>
      <c r="AD698" s="8">
        <v>8</v>
      </c>
      <c r="AE698" s="12">
        <f>AD698/G698</f>
        <v>0.8</v>
      </c>
      <c r="AF698" s="19">
        <f>IF(G698&gt;=35,1,0)</f>
        <v>0</v>
      </c>
      <c r="AG698" s="19">
        <f>IF(OR(I698&gt;=0.095,H698&gt;=10),1,0)</f>
        <v>0</v>
      </c>
      <c r="AH698" s="19">
        <f>IF(L698&gt;=0.495,1,0)</f>
        <v>0</v>
      </c>
      <c r="AI698" s="19">
        <f>IF(N698&gt;=0.395,1,0)</f>
        <v>0</v>
      </c>
      <c r="AJ698" s="19">
        <f>IF(P698&gt;=0.695,1,0)</f>
        <v>0</v>
      </c>
      <c r="AK698" s="19">
        <f>IF(R698&gt;=0.495,1,0)</f>
        <v>1</v>
      </c>
      <c r="AL698" s="19">
        <f>IF(S698&gt;=3,1,0)</f>
        <v>0</v>
      </c>
      <c r="AM698" s="8">
        <f>IF(OR(Y698="YES",Z698="YES",AA698="YES"),1,0)</f>
        <v>0</v>
      </c>
      <c r="AN698" s="8">
        <f>IF(OR(AB698="YES",AC698="YES"),1,0)</f>
        <v>1</v>
      </c>
      <c r="AO698" s="8">
        <f>IF(AE698&gt;=0.59,1,0)</f>
        <v>1</v>
      </c>
      <c r="AP698" s="8">
        <f>SUM(AF698:AO698)</f>
        <v>3</v>
      </c>
    </row>
    <row r="699" spans="1:42" x14ac:dyDescent="0.25">
      <c r="A699" s="8" t="s">
        <v>2165</v>
      </c>
      <c r="B699" s="8" t="s">
        <v>2202</v>
      </c>
      <c r="C699" s="9" t="s">
        <v>2014</v>
      </c>
      <c r="D699" s="10" t="s">
        <v>615</v>
      </c>
      <c r="E699" s="8" t="s">
        <v>616</v>
      </c>
      <c r="F699" s="11">
        <v>38</v>
      </c>
      <c r="G699" s="11">
        <v>34</v>
      </c>
      <c r="H699" s="11">
        <f>G699-F699</f>
        <v>-4</v>
      </c>
      <c r="I699" s="52">
        <f>H699/F699</f>
        <v>-0.10526315789473684</v>
      </c>
      <c r="J699" s="11">
        <v>14</v>
      </c>
      <c r="K699" s="11">
        <v>6</v>
      </c>
      <c r="L699" s="14">
        <f>IFERROR(K699/J699,"0%")</f>
        <v>0.42857142857142855</v>
      </c>
      <c r="M699" s="8">
        <v>16</v>
      </c>
      <c r="N699" s="12">
        <f>M699/G699</f>
        <v>0.47058823529411764</v>
      </c>
      <c r="O699" s="8">
        <v>23</v>
      </c>
      <c r="P699" s="12">
        <f>O699/G699</f>
        <v>0.67647058823529416</v>
      </c>
      <c r="Q699" s="8">
        <v>18</v>
      </c>
      <c r="R699" s="12">
        <f>Q699/G699</f>
        <v>0.52941176470588236</v>
      </c>
      <c r="S699" s="8">
        <v>10</v>
      </c>
      <c r="T699" s="8">
        <v>0</v>
      </c>
      <c r="U699" s="8">
        <v>1</v>
      </c>
      <c r="V699" s="8"/>
      <c r="W699" s="8">
        <v>1</v>
      </c>
      <c r="X699" s="8">
        <v>0</v>
      </c>
      <c r="Y699" s="17">
        <f>IF(T699&gt;0,"YES",T699)</f>
        <v>0</v>
      </c>
      <c r="Z699" s="17" t="str">
        <f>IF(U699&gt;0,"YES",U699)</f>
        <v>YES</v>
      </c>
      <c r="AA699" s="17">
        <f>IF(V699&gt;0,"YES",V699)</f>
        <v>0</v>
      </c>
      <c r="AB699" s="17" t="str">
        <f>IF(W699&gt;0,"YES",W699)</f>
        <v>YES</v>
      </c>
      <c r="AC699" s="17">
        <f>IF(X699&gt;0,"YES",X699)</f>
        <v>0</v>
      </c>
      <c r="AD699" s="8">
        <v>23</v>
      </c>
      <c r="AE699" s="12">
        <f>AD699/G699</f>
        <v>0.67647058823529416</v>
      </c>
      <c r="AF699" s="19">
        <f>IF(G699&gt;=35,1,0)</f>
        <v>0</v>
      </c>
      <c r="AG699" s="19">
        <f>IF(OR(I699&gt;=0.095,H699&gt;=10),1,0)</f>
        <v>0</v>
      </c>
      <c r="AH699" s="19">
        <f>IF(L699&gt;=0.495,1,0)</f>
        <v>0</v>
      </c>
      <c r="AI699" s="19">
        <f>IF(N699&gt;=0.395,1,0)</f>
        <v>1</v>
      </c>
      <c r="AJ699" s="19">
        <f>IF(P699&gt;=0.695,1,0)</f>
        <v>0</v>
      </c>
      <c r="AK699" s="19">
        <f>IF(R699&gt;=0.495,1,0)</f>
        <v>1</v>
      </c>
      <c r="AL699" s="19">
        <f>IF(S699&gt;=3,1,0)</f>
        <v>1</v>
      </c>
      <c r="AM699" s="8">
        <f>IF(OR(Y699="YES",Z699="YES",AA699="YES"),1,0)</f>
        <v>1</v>
      </c>
      <c r="AN699" s="8">
        <f>IF(OR(AB699="YES",AC699="YES"),1,0)</f>
        <v>1</v>
      </c>
      <c r="AO699" s="8">
        <f>IF(AE699&gt;=0.59,1,0)</f>
        <v>1</v>
      </c>
      <c r="AP699" s="8">
        <f>SUM(AF699:AO699)</f>
        <v>6</v>
      </c>
    </row>
    <row r="700" spans="1:42" x14ac:dyDescent="0.25">
      <c r="A700" s="8" t="s">
        <v>2165</v>
      </c>
      <c r="B700" s="8" t="s">
        <v>2202</v>
      </c>
      <c r="C700" s="9" t="s">
        <v>2016</v>
      </c>
      <c r="D700" s="10" t="s">
        <v>617</v>
      </c>
      <c r="E700" s="8" t="s">
        <v>618</v>
      </c>
      <c r="F700" s="11">
        <v>15</v>
      </c>
      <c r="G700" s="11">
        <v>15</v>
      </c>
      <c r="H700" s="11">
        <f>G700-F700</f>
        <v>0</v>
      </c>
      <c r="I700" s="52">
        <f>H700/F700</f>
        <v>0</v>
      </c>
      <c r="J700" s="11">
        <v>4</v>
      </c>
      <c r="K700" s="11">
        <v>3</v>
      </c>
      <c r="L700" s="14">
        <f>IFERROR(K700/J700,"0%")</f>
        <v>0.75</v>
      </c>
      <c r="M700" s="8">
        <v>11</v>
      </c>
      <c r="N700" s="12">
        <f>M700/G700</f>
        <v>0.73333333333333328</v>
      </c>
      <c r="O700" s="8">
        <v>9</v>
      </c>
      <c r="P700" s="12">
        <f>O700/G700</f>
        <v>0.6</v>
      </c>
      <c r="Q700" s="8">
        <v>8</v>
      </c>
      <c r="R700" s="12">
        <f>Q700/G700</f>
        <v>0.53333333333333333</v>
      </c>
      <c r="S700" s="8">
        <v>4</v>
      </c>
      <c r="T700" s="8">
        <v>0</v>
      </c>
      <c r="U700" s="8">
        <v>1</v>
      </c>
      <c r="V700" s="8"/>
      <c r="W700" s="8">
        <v>0</v>
      </c>
      <c r="X700" s="8">
        <v>0</v>
      </c>
      <c r="Y700" s="17">
        <f>IF(T700&gt;0,"YES",T700)</f>
        <v>0</v>
      </c>
      <c r="Z700" s="17" t="str">
        <f>IF(U700&gt;0,"YES",U700)</f>
        <v>YES</v>
      </c>
      <c r="AA700" s="17">
        <f>IF(V700&gt;0,"YES",V700)</f>
        <v>0</v>
      </c>
      <c r="AB700" s="17">
        <f>IF(W700&gt;0,"YES",W700)</f>
        <v>0</v>
      </c>
      <c r="AC700" s="17">
        <f>IF(X700&gt;0,"YES",X700)</f>
        <v>0</v>
      </c>
      <c r="AD700" s="8">
        <v>12</v>
      </c>
      <c r="AE700" s="12">
        <f>AD700/G700</f>
        <v>0.8</v>
      </c>
      <c r="AF700" s="19">
        <f>IF(G700&gt;=35,1,0)</f>
        <v>0</v>
      </c>
      <c r="AG700" s="19">
        <f>IF(OR(I700&gt;=0.095,H700&gt;=10),1,0)</f>
        <v>0</v>
      </c>
      <c r="AH700" s="19">
        <f>IF(L700&gt;=0.495,1,0)</f>
        <v>1</v>
      </c>
      <c r="AI700" s="19">
        <f>IF(N700&gt;=0.395,1,0)</f>
        <v>1</v>
      </c>
      <c r="AJ700" s="19">
        <f>IF(P700&gt;=0.695,1,0)</f>
        <v>0</v>
      </c>
      <c r="AK700" s="19">
        <f>IF(R700&gt;=0.495,1,0)</f>
        <v>1</v>
      </c>
      <c r="AL700" s="19">
        <f>IF(S700&gt;=3,1,0)</f>
        <v>1</v>
      </c>
      <c r="AM700" s="8">
        <f>IF(OR(Y700="YES",Z700="YES",AA700="YES"),1,0)</f>
        <v>1</v>
      </c>
      <c r="AN700" s="8">
        <f>IF(OR(AB700="YES",AC700="YES"),1,0)</f>
        <v>0</v>
      </c>
      <c r="AO700" s="8">
        <f>IF(AE700&gt;=0.59,1,0)</f>
        <v>1</v>
      </c>
      <c r="AP700" s="8">
        <f>SUM(AF700:AO700)</f>
        <v>6</v>
      </c>
    </row>
    <row r="701" spans="1:42" x14ac:dyDescent="0.25">
      <c r="A701" s="8" t="s">
        <v>2165</v>
      </c>
      <c r="B701" s="8" t="s">
        <v>2202</v>
      </c>
      <c r="C701" s="9" t="s">
        <v>2200</v>
      </c>
      <c r="D701" s="10" t="s">
        <v>621</v>
      </c>
      <c r="E701" s="8" t="s">
        <v>622</v>
      </c>
      <c r="F701" s="11">
        <v>11</v>
      </c>
      <c r="G701" s="11">
        <v>15</v>
      </c>
      <c r="H701" s="11">
        <f>G701-F701</f>
        <v>4</v>
      </c>
      <c r="I701" s="52">
        <f>H701/F701</f>
        <v>0.36363636363636365</v>
      </c>
      <c r="J701" s="11">
        <v>4</v>
      </c>
      <c r="K701" s="11">
        <v>3</v>
      </c>
      <c r="L701" s="14">
        <f>IFERROR(K701/J701,"0%")</f>
        <v>0.75</v>
      </c>
      <c r="M701" s="8">
        <v>4</v>
      </c>
      <c r="N701" s="12">
        <f>M701/G701</f>
        <v>0.26666666666666666</v>
      </c>
      <c r="O701" s="8">
        <v>11</v>
      </c>
      <c r="P701" s="12">
        <f>O701/G701</f>
        <v>0.73333333333333328</v>
      </c>
      <c r="Q701" s="8">
        <v>8</v>
      </c>
      <c r="R701" s="12">
        <f>Q701/G701</f>
        <v>0.53333333333333333</v>
      </c>
      <c r="S701" s="8">
        <v>3</v>
      </c>
      <c r="T701" s="8">
        <v>0</v>
      </c>
      <c r="U701" s="8">
        <v>0</v>
      </c>
      <c r="V701" s="8"/>
      <c r="W701" s="8">
        <v>0</v>
      </c>
      <c r="X701" s="8">
        <v>0</v>
      </c>
      <c r="Y701" s="17">
        <f>IF(T701&gt;0,"YES",T701)</f>
        <v>0</v>
      </c>
      <c r="Z701" s="17">
        <f>IF(U701&gt;0,"YES",U701)</f>
        <v>0</v>
      </c>
      <c r="AA701" s="17">
        <f>IF(V701&gt;0,"YES",V701)</f>
        <v>0</v>
      </c>
      <c r="AB701" s="17">
        <f>IF(W701&gt;0,"YES",W701)</f>
        <v>0</v>
      </c>
      <c r="AC701" s="17">
        <f>IF(X701&gt;0,"YES",X701)</f>
        <v>0</v>
      </c>
      <c r="AD701" s="8">
        <v>11</v>
      </c>
      <c r="AE701" s="12">
        <f>AD701/G701</f>
        <v>0.73333333333333328</v>
      </c>
      <c r="AF701" s="19">
        <f>IF(G701&gt;=35,1,0)</f>
        <v>0</v>
      </c>
      <c r="AG701" s="19">
        <f>IF(OR(I701&gt;=0.095,H701&gt;=10),1,0)</f>
        <v>1</v>
      </c>
      <c r="AH701" s="19">
        <f>IF(L701&gt;=0.495,1,0)</f>
        <v>1</v>
      </c>
      <c r="AI701" s="19">
        <f>IF(N701&gt;=0.395,1,0)</f>
        <v>0</v>
      </c>
      <c r="AJ701" s="19">
        <f>IF(P701&gt;=0.695,1,0)</f>
        <v>1</v>
      </c>
      <c r="AK701" s="19">
        <f>IF(R701&gt;=0.495,1,0)</f>
        <v>1</v>
      </c>
      <c r="AL701" s="19">
        <f>IF(S701&gt;=3,1,0)</f>
        <v>1</v>
      </c>
      <c r="AM701" s="8">
        <f>IF(OR(Y701="YES",Z701="YES",AA701="YES"),1,0)</f>
        <v>0</v>
      </c>
      <c r="AN701" s="8">
        <f>IF(OR(AB701="YES",AC701="YES"),1,0)</f>
        <v>0</v>
      </c>
      <c r="AO701" s="8">
        <f>IF(AE701&gt;=0.59,1,0)</f>
        <v>1</v>
      </c>
      <c r="AP701" s="8">
        <f>SUM(AF701:AO701)</f>
        <v>6</v>
      </c>
    </row>
    <row r="702" spans="1:42" hidden="1" x14ac:dyDescent="0.25">
      <c r="A702" s="8" t="s">
        <v>2165</v>
      </c>
      <c r="B702" s="8" t="s">
        <v>2202</v>
      </c>
      <c r="C702" s="9" t="s">
        <v>2108</v>
      </c>
      <c r="D702" s="10" t="s">
        <v>611</v>
      </c>
      <c r="E702" s="8" t="s">
        <v>612</v>
      </c>
      <c r="F702" s="11">
        <v>27</v>
      </c>
      <c r="G702" s="11">
        <v>24</v>
      </c>
      <c r="H702" s="11">
        <f>G702-F702</f>
        <v>-3</v>
      </c>
      <c r="I702" s="52">
        <f>H702/F702</f>
        <v>-0.1111111111111111</v>
      </c>
      <c r="J702" s="11">
        <v>12</v>
      </c>
      <c r="K702" s="11">
        <v>4</v>
      </c>
      <c r="L702" s="14">
        <f>IFERROR(K702/J702,"0%")</f>
        <v>0.33333333333333331</v>
      </c>
      <c r="M702" s="8">
        <v>7</v>
      </c>
      <c r="N702" s="12">
        <f>M702/G702</f>
        <v>0.29166666666666669</v>
      </c>
      <c r="O702" s="8">
        <v>15</v>
      </c>
      <c r="P702" s="12">
        <f>O702/G702</f>
        <v>0.625</v>
      </c>
      <c r="Q702" s="8">
        <v>15</v>
      </c>
      <c r="R702" s="12">
        <f>Q702/G702</f>
        <v>0.625</v>
      </c>
      <c r="S702" s="8">
        <v>4</v>
      </c>
      <c r="T702" s="8">
        <v>0</v>
      </c>
      <c r="U702" s="8">
        <v>0</v>
      </c>
      <c r="V702" s="8"/>
      <c r="W702" s="8">
        <v>1</v>
      </c>
      <c r="X702" s="8">
        <v>0</v>
      </c>
      <c r="Y702" s="17">
        <f>IF(T702&gt;0,"YES",T702)</f>
        <v>0</v>
      </c>
      <c r="Z702" s="17">
        <f>IF(U702&gt;0,"YES",U702)</f>
        <v>0</v>
      </c>
      <c r="AA702" s="17">
        <f>IF(V702&gt;0,"YES",V702)</f>
        <v>0</v>
      </c>
      <c r="AB702" s="17" t="str">
        <f>IF(W702&gt;0,"YES",W702)</f>
        <v>YES</v>
      </c>
      <c r="AC702" s="17">
        <f>IF(X702&gt;0,"YES",X702)</f>
        <v>0</v>
      </c>
      <c r="AD702" s="8">
        <v>16</v>
      </c>
      <c r="AE702" s="12">
        <f>AD702/G702</f>
        <v>0.66666666666666663</v>
      </c>
      <c r="AF702" s="19">
        <f>IF(G702&gt;=35,1,0)</f>
        <v>0</v>
      </c>
      <c r="AG702" s="19">
        <f>IF(OR(I702&gt;=0.095,H702&gt;=10),1,0)</f>
        <v>0</v>
      </c>
      <c r="AH702" s="19">
        <f>IF(L702&gt;=0.495,1,0)</f>
        <v>0</v>
      </c>
      <c r="AI702" s="19">
        <f>IF(N702&gt;=0.395,1,0)</f>
        <v>0</v>
      </c>
      <c r="AJ702" s="19">
        <f>IF(P702&gt;=0.695,1,0)</f>
        <v>0</v>
      </c>
      <c r="AK702" s="19">
        <f>IF(R702&gt;=0.495,1,0)</f>
        <v>1</v>
      </c>
      <c r="AL702" s="19">
        <f>IF(S702&gt;=3,1,0)</f>
        <v>1</v>
      </c>
      <c r="AM702" s="8">
        <f>IF(OR(Y702="YES",Z702="YES",AA702="YES"),1,0)</f>
        <v>0</v>
      </c>
      <c r="AN702" s="8">
        <f>IF(OR(AB702="YES",AC702="YES"),1,0)</f>
        <v>1</v>
      </c>
      <c r="AO702" s="8">
        <f>IF(AE702&gt;=0.59,1,0)</f>
        <v>1</v>
      </c>
      <c r="AP702" s="8">
        <f>SUM(AF702:AO702)</f>
        <v>4</v>
      </c>
    </row>
    <row r="703" spans="1:42" hidden="1" x14ac:dyDescent="0.25">
      <c r="A703" s="8" t="s">
        <v>2165</v>
      </c>
      <c r="B703" s="8" t="s">
        <v>2202</v>
      </c>
      <c r="C703" s="9" t="s">
        <v>2109</v>
      </c>
      <c r="D703" s="10" t="s">
        <v>613</v>
      </c>
      <c r="E703" s="8" t="s">
        <v>614</v>
      </c>
      <c r="F703" s="11">
        <v>3</v>
      </c>
      <c r="G703" s="11">
        <v>11</v>
      </c>
      <c r="H703" s="11">
        <f>G703-F703</f>
        <v>8</v>
      </c>
      <c r="I703" s="54">
        <f>H703/F703</f>
        <v>2.6666666666666665</v>
      </c>
      <c r="J703" s="11">
        <v>3</v>
      </c>
      <c r="K703" s="11">
        <v>2</v>
      </c>
      <c r="L703" s="14">
        <f>IFERROR(K703/J703,"0%")</f>
        <v>0.66666666666666663</v>
      </c>
      <c r="M703" s="8">
        <v>1</v>
      </c>
      <c r="N703" s="12">
        <f>M703/G703</f>
        <v>9.0909090909090912E-2</v>
      </c>
      <c r="O703" s="8">
        <v>4</v>
      </c>
      <c r="P703" s="12">
        <f>O703/G703</f>
        <v>0.36363636363636365</v>
      </c>
      <c r="Q703" s="8">
        <v>4</v>
      </c>
      <c r="R703" s="12">
        <f>Q703/G703</f>
        <v>0.36363636363636365</v>
      </c>
      <c r="S703" s="8">
        <v>4</v>
      </c>
      <c r="T703" s="8">
        <v>0</v>
      </c>
      <c r="U703" s="8">
        <v>0</v>
      </c>
      <c r="V703" s="8"/>
      <c r="W703" s="8">
        <v>1</v>
      </c>
      <c r="X703" s="8">
        <v>0</v>
      </c>
      <c r="Y703" s="17">
        <f>IF(T703&gt;0,"YES",T703)</f>
        <v>0</v>
      </c>
      <c r="Z703" s="17">
        <f>IF(U703&gt;0,"YES",U703)</f>
        <v>0</v>
      </c>
      <c r="AA703" s="17">
        <f>IF(V703&gt;0,"YES",V703)</f>
        <v>0</v>
      </c>
      <c r="AB703" s="17" t="str">
        <f>IF(W703&gt;0,"YES",W703)</f>
        <v>YES</v>
      </c>
      <c r="AC703" s="17">
        <f>IF(X703&gt;0,"YES",X703)</f>
        <v>0</v>
      </c>
      <c r="AD703" s="8">
        <v>9</v>
      </c>
      <c r="AE703" s="12">
        <f>AD703/G703</f>
        <v>0.81818181818181823</v>
      </c>
      <c r="AF703" s="19">
        <f>IF(G703&gt;=35,1,0)</f>
        <v>0</v>
      </c>
      <c r="AG703" s="19">
        <f>IF(OR(I703&gt;=0.095,H703&gt;=10),1,0)</f>
        <v>1</v>
      </c>
      <c r="AH703" s="19">
        <f>IF(L703&gt;=0.495,1,0)</f>
        <v>1</v>
      </c>
      <c r="AI703" s="19">
        <f>IF(N703&gt;=0.395,1,0)</f>
        <v>0</v>
      </c>
      <c r="AJ703" s="19">
        <f>IF(P703&gt;=0.695,1,0)</f>
        <v>0</v>
      </c>
      <c r="AK703" s="19">
        <f>IF(R703&gt;=0.495,1,0)</f>
        <v>0</v>
      </c>
      <c r="AL703" s="19">
        <f>IF(S703&gt;=3,1,0)</f>
        <v>1</v>
      </c>
      <c r="AM703" s="8">
        <f>IF(OR(Y703="YES",Z703="YES",AA703="YES"),1,0)</f>
        <v>0</v>
      </c>
      <c r="AN703" s="8">
        <f>IF(OR(AB703="YES",AC703="YES"),1,0)</f>
        <v>1</v>
      </c>
      <c r="AO703" s="8">
        <f>IF(AE703&gt;=0.59,1,0)</f>
        <v>1</v>
      </c>
      <c r="AP703" s="8">
        <f>SUM(AF703:AO703)</f>
        <v>5</v>
      </c>
    </row>
    <row r="704" spans="1:42" hidden="1" x14ac:dyDescent="0.25">
      <c r="A704" s="8" t="s">
        <v>2337</v>
      </c>
      <c r="B704" s="8" t="s">
        <v>2382</v>
      </c>
      <c r="C704" s="9" t="s">
        <v>2385</v>
      </c>
      <c r="D704" s="10" t="s">
        <v>1926</v>
      </c>
      <c r="E704" s="8" t="s">
        <v>1927</v>
      </c>
      <c r="F704" s="11">
        <v>43</v>
      </c>
      <c r="G704" s="11">
        <v>33</v>
      </c>
      <c r="H704" s="11">
        <f>G704-F704</f>
        <v>-10</v>
      </c>
      <c r="I704" s="52">
        <f>H704/F704</f>
        <v>-0.23255813953488372</v>
      </c>
      <c r="J704" s="11">
        <v>15</v>
      </c>
      <c r="K704" s="11">
        <v>12</v>
      </c>
      <c r="L704" s="14">
        <f>IFERROR(K704/J704,"0%")</f>
        <v>0.8</v>
      </c>
      <c r="M704" s="8">
        <v>17</v>
      </c>
      <c r="N704" s="12">
        <f>M704/G704</f>
        <v>0.51515151515151514</v>
      </c>
      <c r="O704" s="8">
        <v>20</v>
      </c>
      <c r="P704" s="12">
        <f>O704/G704</f>
        <v>0.60606060606060608</v>
      </c>
      <c r="Q704" s="8">
        <v>19</v>
      </c>
      <c r="R704" s="12">
        <f>Q704/G704</f>
        <v>0.5757575757575758</v>
      </c>
      <c r="S704" s="8">
        <v>1</v>
      </c>
      <c r="T704" s="8">
        <v>0</v>
      </c>
      <c r="U704" s="8">
        <v>0</v>
      </c>
      <c r="V704" s="8"/>
      <c r="W704" s="8">
        <v>0</v>
      </c>
      <c r="X704" s="8">
        <v>0</v>
      </c>
      <c r="Y704" s="17">
        <f>IF(T704&gt;0,"YES",T704)</f>
        <v>0</v>
      </c>
      <c r="Z704" s="17">
        <f>IF(U704&gt;0,"YES",U704)</f>
        <v>0</v>
      </c>
      <c r="AA704" s="17">
        <f>IF(V704&gt;0,"YES",V704)</f>
        <v>0</v>
      </c>
      <c r="AB704" s="17">
        <f>IF(W704&gt;0,"YES",W704)</f>
        <v>0</v>
      </c>
      <c r="AC704" s="17">
        <f>IF(X704&gt;0,"YES",X704)</f>
        <v>0</v>
      </c>
      <c r="AD704" s="8">
        <v>13</v>
      </c>
      <c r="AE704" s="12">
        <f>AD704/G704</f>
        <v>0.39393939393939392</v>
      </c>
      <c r="AF704" s="19">
        <f>IF(G704&gt;=35,1,0)</f>
        <v>0</v>
      </c>
      <c r="AG704" s="19">
        <f>IF(OR(I704&gt;=0.095,H704&gt;=10),1,0)</f>
        <v>0</v>
      </c>
      <c r="AH704" s="19">
        <f>IF(L704&gt;=0.495,1,0)</f>
        <v>1</v>
      </c>
      <c r="AI704" s="19">
        <f>IF(N704&gt;=0.395,1,0)</f>
        <v>1</v>
      </c>
      <c r="AJ704" s="19">
        <f>IF(P704&gt;=0.695,1,0)</f>
        <v>0</v>
      </c>
      <c r="AK704" s="19">
        <f>IF(R704&gt;=0.495,1,0)</f>
        <v>1</v>
      </c>
      <c r="AL704" s="19">
        <f>IF(S704&gt;=3,1,0)</f>
        <v>0</v>
      </c>
      <c r="AM704" s="8">
        <f>IF(OR(Y704="YES",Z704="YES",AA704="YES"),1,0)</f>
        <v>0</v>
      </c>
      <c r="AN704" s="8">
        <f>IF(OR(AB704="YES",AC704="YES"),1,0)</f>
        <v>0</v>
      </c>
      <c r="AO704" s="8">
        <f>IF(AE704&gt;=0.59,1,0)</f>
        <v>0</v>
      </c>
      <c r="AP704" s="8">
        <f>SUM(AF704:AO704)</f>
        <v>3</v>
      </c>
    </row>
    <row r="705" spans="1:42" hidden="1" x14ac:dyDescent="0.25">
      <c r="A705" s="8" t="s">
        <v>2337</v>
      </c>
      <c r="B705" s="8" t="s">
        <v>2382</v>
      </c>
      <c r="C705" s="9" t="s">
        <v>2121</v>
      </c>
      <c r="D705" s="10" t="s">
        <v>1892</v>
      </c>
      <c r="E705" s="8" t="s">
        <v>1893</v>
      </c>
      <c r="F705" s="11">
        <v>34</v>
      </c>
      <c r="G705" s="11">
        <v>28</v>
      </c>
      <c r="H705" s="11">
        <f>G705-F705</f>
        <v>-6</v>
      </c>
      <c r="I705" s="52">
        <f>H705/F705</f>
        <v>-0.17647058823529413</v>
      </c>
      <c r="J705" s="11">
        <v>11</v>
      </c>
      <c r="K705" s="11">
        <v>11</v>
      </c>
      <c r="L705" s="14">
        <f>IFERROR(K705/J705,"0%")</f>
        <v>1</v>
      </c>
      <c r="M705" s="8">
        <v>9</v>
      </c>
      <c r="N705" s="12">
        <f>M705/G705</f>
        <v>0.32142857142857145</v>
      </c>
      <c r="O705" s="8">
        <v>12</v>
      </c>
      <c r="P705" s="12">
        <f>O705/G705</f>
        <v>0.42857142857142855</v>
      </c>
      <c r="Q705" s="8">
        <v>16</v>
      </c>
      <c r="R705" s="12">
        <f>Q705/G705</f>
        <v>0.5714285714285714</v>
      </c>
      <c r="S705" s="8">
        <v>2</v>
      </c>
      <c r="T705" s="8">
        <v>0</v>
      </c>
      <c r="U705" s="8">
        <v>0</v>
      </c>
      <c r="V705" s="8"/>
      <c r="W705" s="8">
        <v>1</v>
      </c>
      <c r="X705" s="8">
        <v>0</v>
      </c>
      <c r="Y705" s="17">
        <f>IF(T705&gt;0,"YES",T705)</f>
        <v>0</v>
      </c>
      <c r="Z705" s="17">
        <f>IF(U705&gt;0,"YES",U705)</f>
        <v>0</v>
      </c>
      <c r="AA705" s="17">
        <f>IF(V705&gt;0,"YES",V705)</f>
        <v>0</v>
      </c>
      <c r="AB705" s="17" t="str">
        <f>IF(W705&gt;0,"YES",W705)</f>
        <v>YES</v>
      </c>
      <c r="AC705" s="17">
        <f>IF(X705&gt;0,"YES",X705)</f>
        <v>0</v>
      </c>
      <c r="AD705" s="8">
        <v>13</v>
      </c>
      <c r="AE705" s="12">
        <f>AD705/G705</f>
        <v>0.4642857142857143</v>
      </c>
      <c r="AF705" s="19">
        <f>IF(G705&gt;=35,1,0)</f>
        <v>0</v>
      </c>
      <c r="AG705" s="19">
        <f>IF(OR(I705&gt;=0.095,H705&gt;=10),1,0)</f>
        <v>0</v>
      </c>
      <c r="AH705" s="19">
        <f>IF(L705&gt;=0.495,1,0)</f>
        <v>1</v>
      </c>
      <c r="AI705" s="19">
        <f>IF(N705&gt;=0.395,1,0)</f>
        <v>0</v>
      </c>
      <c r="AJ705" s="19">
        <f>IF(P705&gt;=0.695,1,0)</f>
        <v>0</v>
      </c>
      <c r="AK705" s="19">
        <f>IF(R705&gt;=0.495,1,0)</f>
        <v>1</v>
      </c>
      <c r="AL705" s="19">
        <f>IF(S705&gt;=3,1,0)</f>
        <v>0</v>
      </c>
      <c r="AM705" s="8">
        <f>IF(OR(Y705="YES",Z705="YES",AA705="YES"),1,0)</f>
        <v>0</v>
      </c>
      <c r="AN705" s="8">
        <f>IF(OR(AB705="YES",AC705="YES"),1,0)</f>
        <v>1</v>
      </c>
      <c r="AO705" s="8">
        <f>IF(AE705&gt;=0.59,1,0)</f>
        <v>0</v>
      </c>
      <c r="AP705" s="8">
        <f>SUM(AF705:AO705)</f>
        <v>3</v>
      </c>
    </row>
    <row r="706" spans="1:42" hidden="1" x14ac:dyDescent="0.25">
      <c r="A706" s="8" t="s">
        <v>2337</v>
      </c>
      <c r="B706" s="8" t="s">
        <v>2382</v>
      </c>
      <c r="C706" s="9" t="s">
        <v>2102</v>
      </c>
      <c r="D706" s="10" t="s">
        <v>1900</v>
      </c>
      <c r="E706" s="8" t="s">
        <v>1901</v>
      </c>
      <c r="F706" s="11">
        <v>24</v>
      </c>
      <c r="G706" s="11">
        <v>25</v>
      </c>
      <c r="H706" s="11">
        <f>G706-F706</f>
        <v>1</v>
      </c>
      <c r="I706" s="52">
        <f>H706/F706</f>
        <v>4.1666666666666664E-2</v>
      </c>
      <c r="J706" s="11">
        <v>8</v>
      </c>
      <c r="K706" s="11">
        <v>6</v>
      </c>
      <c r="L706" s="14">
        <f>IFERROR(K706/J706,"0%")</f>
        <v>0.75</v>
      </c>
      <c r="M706" s="8">
        <v>9</v>
      </c>
      <c r="N706" s="12">
        <f>M706/G706</f>
        <v>0.36</v>
      </c>
      <c r="O706" s="8">
        <v>19</v>
      </c>
      <c r="P706" s="12">
        <f>O706/G706</f>
        <v>0.76</v>
      </c>
      <c r="Q706" s="8">
        <v>15</v>
      </c>
      <c r="R706" s="12">
        <f>Q706/G706</f>
        <v>0.6</v>
      </c>
      <c r="S706" s="8">
        <v>8</v>
      </c>
      <c r="T706" s="8">
        <v>0</v>
      </c>
      <c r="U706" s="8">
        <v>0</v>
      </c>
      <c r="V706" s="8"/>
      <c r="W706" s="8">
        <v>0</v>
      </c>
      <c r="X706" s="8">
        <v>0</v>
      </c>
      <c r="Y706" s="17">
        <f>IF(T706&gt;0,"YES",T706)</f>
        <v>0</v>
      </c>
      <c r="Z706" s="17">
        <f>IF(U706&gt;0,"YES",U706)</f>
        <v>0</v>
      </c>
      <c r="AA706" s="17">
        <f>IF(V706&gt;0,"YES",V706)</f>
        <v>0</v>
      </c>
      <c r="AB706" s="17">
        <f>IF(W706&gt;0,"YES",W706)</f>
        <v>0</v>
      </c>
      <c r="AC706" s="17">
        <f>IF(X706&gt;0,"YES",X706)</f>
        <v>0</v>
      </c>
      <c r="AD706" s="8">
        <v>15</v>
      </c>
      <c r="AE706" s="12">
        <f>AD706/G706</f>
        <v>0.6</v>
      </c>
      <c r="AF706" s="19">
        <f>IF(G706&gt;=35,1,0)</f>
        <v>0</v>
      </c>
      <c r="AG706" s="19">
        <f>IF(OR(I706&gt;=0.095,H706&gt;=10),1,0)</f>
        <v>0</v>
      </c>
      <c r="AH706" s="19">
        <f>IF(L706&gt;=0.495,1,0)</f>
        <v>1</v>
      </c>
      <c r="AI706" s="19">
        <f>IF(N706&gt;=0.395,1,0)</f>
        <v>0</v>
      </c>
      <c r="AJ706" s="19">
        <f>IF(P706&gt;=0.695,1,0)</f>
        <v>1</v>
      </c>
      <c r="AK706" s="19">
        <f>IF(R706&gt;=0.495,1,0)</f>
        <v>1</v>
      </c>
      <c r="AL706" s="19">
        <f>IF(S706&gt;=3,1,0)</f>
        <v>1</v>
      </c>
      <c r="AM706" s="8">
        <f>IF(OR(Y706="YES",Z706="YES",AA706="YES"),1,0)</f>
        <v>0</v>
      </c>
      <c r="AN706" s="8">
        <f>IF(OR(AB706="YES",AC706="YES"),1,0)</f>
        <v>0</v>
      </c>
      <c r="AO706" s="8">
        <f>IF(AE706&gt;=0.59,1,0)</f>
        <v>1</v>
      </c>
      <c r="AP706" s="8">
        <f>SUM(AF706:AO706)</f>
        <v>5</v>
      </c>
    </row>
    <row r="707" spans="1:42" hidden="1" x14ac:dyDescent="0.25">
      <c r="A707" s="8" t="s">
        <v>2337</v>
      </c>
      <c r="B707" s="8" t="s">
        <v>2382</v>
      </c>
      <c r="C707" s="9" t="s">
        <v>2388</v>
      </c>
      <c r="D707" s="10" t="s">
        <v>1933</v>
      </c>
      <c r="E707" s="8" t="s">
        <v>302</v>
      </c>
      <c r="F707" s="11">
        <v>17</v>
      </c>
      <c r="G707" s="11">
        <v>19</v>
      </c>
      <c r="H707" s="11">
        <f>G707-F707</f>
        <v>2</v>
      </c>
      <c r="I707" s="52">
        <f>H707/F707</f>
        <v>0.11764705882352941</v>
      </c>
      <c r="J707" s="11">
        <v>5</v>
      </c>
      <c r="K707" s="11">
        <v>4</v>
      </c>
      <c r="L707" s="14">
        <f>IFERROR(K707/J707,"0%")</f>
        <v>0.8</v>
      </c>
      <c r="M707" s="8">
        <v>4</v>
      </c>
      <c r="N707" s="12">
        <f>M707/G707</f>
        <v>0.21052631578947367</v>
      </c>
      <c r="O707" s="8">
        <v>10</v>
      </c>
      <c r="P707" s="12">
        <f>O707/G707</f>
        <v>0.52631578947368418</v>
      </c>
      <c r="Q707" s="8">
        <v>6</v>
      </c>
      <c r="R707" s="12">
        <f>Q707/G707</f>
        <v>0.31578947368421051</v>
      </c>
      <c r="S707" s="8">
        <v>3</v>
      </c>
      <c r="T707" s="8">
        <v>0</v>
      </c>
      <c r="U707" s="8">
        <v>0</v>
      </c>
      <c r="V707" s="8"/>
      <c r="W707" s="8">
        <v>0</v>
      </c>
      <c r="X707" s="8">
        <v>0</v>
      </c>
      <c r="Y707" s="17">
        <f>IF(T707&gt;0,"YES",T707)</f>
        <v>0</v>
      </c>
      <c r="Z707" s="17">
        <f>IF(U707&gt;0,"YES",U707)</f>
        <v>0</v>
      </c>
      <c r="AA707" s="17">
        <f>IF(V707&gt;0,"YES",V707)</f>
        <v>0</v>
      </c>
      <c r="AB707" s="17">
        <f>IF(W707&gt;0,"YES",W707)</f>
        <v>0</v>
      </c>
      <c r="AC707" s="17">
        <f>IF(X707&gt;0,"YES",X707)</f>
        <v>0</v>
      </c>
      <c r="AD707" s="8">
        <v>13</v>
      </c>
      <c r="AE707" s="12">
        <f>AD707/G707</f>
        <v>0.68421052631578949</v>
      </c>
      <c r="AF707" s="19">
        <f>IF(G707&gt;=35,1,0)</f>
        <v>0</v>
      </c>
      <c r="AG707" s="19">
        <f>IF(OR(I707&gt;=0.095,H707&gt;=10),1,0)</f>
        <v>1</v>
      </c>
      <c r="AH707" s="19">
        <f>IF(L707&gt;=0.495,1,0)</f>
        <v>1</v>
      </c>
      <c r="AI707" s="19">
        <f>IF(N707&gt;=0.395,1,0)</f>
        <v>0</v>
      </c>
      <c r="AJ707" s="19">
        <f>IF(P707&gt;=0.695,1,0)</f>
        <v>0</v>
      </c>
      <c r="AK707" s="19">
        <f>IF(R707&gt;=0.495,1,0)</f>
        <v>0</v>
      </c>
      <c r="AL707" s="19">
        <f>IF(S707&gt;=3,1,0)</f>
        <v>1</v>
      </c>
      <c r="AM707" s="8">
        <f>IF(OR(Y707="YES",Z707="YES",AA707="YES"),1,0)</f>
        <v>0</v>
      </c>
      <c r="AN707" s="8">
        <f>IF(OR(AB707="YES",AC707="YES"),1,0)</f>
        <v>0</v>
      </c>
      <c r="AO707" s="8">
        <f>IF(AE707&gt;=0.59,1,0)</f>
        <v>1</v>
      </c>
      <c r="AP707" s="8">
        <f>SUM(AF707:AO707)</f>
        <v>4</v>
      </c>
    </row>
    <row r="708" spans="1:42" x14ac:dyDescent="0.25">
      <c r="A708" s="8" t="s">
        <v>2337</v>
      </c>
      <c r="B708" s="8" t="s">
        <v>2382</v>
      </c>
      <c r="C708" s="9" t="s">
        <v>1957</v>
      </c>
      <c r="D708" s="10" t="s">
        <v>1890</v>
      </c>
      <c r="E708" s="8" t="s">
        <v>1891</v>
      </c>
      <c r="F708" s="11">
        <v>35</v>
      </c>
      <c r="G708" s="11">
        <v>42</v>
      </c>
      <c r="H708" s="11">
        <f>G708-F708</f>
        <v>7</v>
      </c>
      <c r="I708" s="52">
        <f>H708/F708</f>
        <v>0.2</v>
      </c>
      <c r="J708" s="11">
        <v>16</v>
      </c>
      <c r="K708" s="11">
        <v>14</v>
      </c>
      <c r="L708" s="14">
        <f>IFERROR(K708/J708,"0%")</f>
        <v>0.875</v>
      </c>
      <c r="M708" s="8">
        <v>14</v>
      </c>
      <c r="N708" s="12">
        <f>M708/G708</f>
        <v>0.33333333333333331</v>
      </c>
      <c r="O708" s="8">
        <v>28</v>
      </c>
      <c r="P708" s="12">
        <f>O708/G708</f>
        <v>0.66666666666666663</v>
      </c>
      <c r="Q708" s="8">
        <v>26</v>
      </c>
      <c r="R708" s="12">
        <f>Q708/G708</f>
        <v>0.61904761904761907</v>
      </c>
      <c r="S708" s="8">
        <v>4</v>
      </c>
      <c r="T708" s="8">
        <v>0</v>
      </c>
      <c r="U708" s="8">
        <v>1</v>
      </c>
      <c r="V708" s="8"/>
      <c r="W708" s="8">
        <v>0</v>
      </c>
      <c r="X708" s="8">
        <v>0</v>
      </c>
      <c r="Y708" s="17">
        <f>IF(T708&gt;0,"YES",T708)</f>
        <v>0</v>
      </c>
      <c r="Z708" s="17" t="str">
        <f>IF(U708&gt;0,"YES",U708)</f>
        <v>YES</v>
      </c>
      <c r="AA708" s="17">
        <f>IF(V708&gt;0,"YES",V708)</f>
        <v>0</v>
      </c>
      <c r="AB708" s="17">
        <f>IF(W708&gt;0,"YES",W708)</f>
        <v>0</v>
      </c>
      <c r="AC708" s="17">
        <f>IF(X708&gt;0,"YES",X708)</f>
        <v>0</v>
      </c>
      <c r="AD708" s="8">
        <v>22</v>
      </c>
      <c r="AE708" s="12">
        <f>AD708/G708</f>
        <v>0.52380952380952384</v>
      </c>
      <c r="AF708" s="19">
        <f>IF(G708&gt;=35,1,0)</f>
        <v>1</v>
      </c>
      <c r="AG708" s="19">
        <f>IF(OR(I708&gt;=0.095,H708&gt;=10),1,0)</f>
        <v>1</v>
      </c>
      <c r="AH708" s="19">
        <f>IF(L708&gt;=0.495,1,0)</f>
        <v>1</v>
      </c>
      <c r="AI708" s="19">
        <f>IF(N708&gt;=0.395,1,0)</f>
        <v>0</v>
      </c>
      <c r="AJ708" s="19">
        <f>IF(P708&gt;=0.695,1,0)</f>
        <v>0</v>
      </c>
      <c r="AK708" s="19">
        <f>IF(R708&gt;=0.495,1,0)</f>
        <v>1</v>
      </c>
      <c r="AL708" s="19">
        <f>IF(S708&gt;=3,1,0)</f>
        <v>1</v>
      </c>
      <c r="AM708" s="8">
        <f>IF(OR(Y708="YES",Z708="YES",AA708="YES"),1,0)</f>
        <v>1</v>
      </c>
      <c r="AN708" s="8">
        <f>IF(OR(AB708="YES",AC708="YES"),1,0)</f>
        <v>0</v>
      </c>
      <c r="AO708" s="8">
        <f>IF(AE708&gt;=0.59,1,0)</f>
        <v>0</v>
      </c>
      <c r="AP708" s="8">
        <f>SUM(AF708:AO708)</f>
        <v>6</v>
      </c>
    </row>
    <row r="709" spans="1:42" x14ac:dyDescent="0.25">
      <c r="A709" s="8" t="s">
        <v>2337</v>
      </c>
      <c r="B709" s="8" t="s">
        <v>2382</v>
      </c>
      <c r="C709" s="9" t="s">
        <v>1959</v>
      </c>
      <c r="D709" s="10" t="s">
        <v>1894</v>
      </c>
      <c r="E709" s="8" t="s">
        <v>1895</v>
      </c>
      <c r="F709" s="11">
        <v>28</v>
      </c>
      <c r="G709" s="11">
        <v>34</v>
      </c>
      <c r="H709" s="11">
        <f>G709-F709</f>
        <v>6</v>
      </c>
      <c r="I709" s="52">
        <f>H709/F709</f>
        <v>0.21428571428571427</v>
      </c>
      <c r="J709" s="11">
        <v>7</v>
      </c>
      <c r="K709" s="11">
        <v>6</v>
      </c>
      <c r="L709" s="14">
        <f>IFERROR(K709/J709,"0%")</f>
        <v>0.8571428571428571</v>
      </c>
      <c r="M709" s="8">
        <v>14</v>
      </c>
      <c r="N709" s="12">
        <f>M709/G709</f>
        <v>0.41176470588235292</v>
      </c>
      <c r="O709" s="8">
        <v>15</v>
      </c>
      <c r="P709" s="12">
        <f>O709/G709</f>
        <v>0.44117647058823528</v>
      </c>
      <c r="Q709" s="8">
        <v>21</v>
      </c>
      <c r="R709" s="12">
        <f>Q709/G709</f>
        <v>0.61764705882352944</v>
      </c>
      <c r="S709" s="8">
        <v>5</v>
      </c>
      <c r="T709" s="8">
        <v>0</v>
      </c>
      <c r="U709" s="8">
        <v>1</v>
      </c>
      <c r="V709" s="8"/>
      <c r="W709" s="8">
        <v>0</v>
      </c>
      <c r="X709" s="8">
        <v>0</v>
      </c>
      <c r="Y709" s="17">
        <f>IF(T709&gt;0,"YES",T709)</f>
        <v>0</v>
      </c>
      <c r="Z709" s="17" t="str">
        <f>IF(U709&gt;0,"YES",U709)</f>
        <v>YES</v>
      </c>
      <c r="AA709" s="17">
        <f>IF(V709&gt;0,"YES",V709)</f>
        <v>0</v>
      </c>
      <c r="AB709" s="17">
        <f>IF(W709&gt;0,"YES",W709)</f>
        <v>0</v>
      </c>
      <c r="AC709" s="17">
        <f>IF(X709&gt;0,"YES",X709)</f>
        <v>0</v>
      </c>
      <c r="AD709" s="8">
        <v>22</v>
      </c>
      <c r="AE709" s="12">
        <f>AD709/G709</f>
        <v>0.6470588235294118</v>
      </c>
      <c r="AF709" s="19">
        <f>IF(G709&gt;=35,1,0)</f>
        <v>0</v>
      </c>
      <c r="AG709" s="19">
        <f>IF(OR(I709&gt;=0.095,H709&gt;=10),1,0)</f>
        <v>1</v>
      </c>
      <c r="AH709" s="19">
        <f>IF(L709&gt;=0.495,1,0)</f>
        <v>1</v>
      </c>
      <c r="AI709" s="19">
        <f>IF(N709&gt;=0.395,1,0)</f>
        <v>1</v>
      </c>
      <c r="AJ709" s="19">
        <f>IF(P709&gt;=0.695,1,0)</f>
        <v>0</v>
      </c>
      <c r="AK709" s="19">
        <f>IF(R709&gt;=0.495,1,0)</f>
        <v>1</v>
      </c>
      <c r="AL709" s="19">
        <f>IF(S709&gt;=3,1,0)</f>
        <v>1</v>
      </c>
      <c r="AM709" s="8">
        <f>IF(OR(Y709="YES",Z709="YES",AA709="YES"),1,0)</f>
        <v>1</v>
      </c>
      <c r="AN709" s="8">
        <f>IF(OR(AB709="YES",AC709="YES"),1,0)</f>
        <v>0</v>
      </c>
      <c r="AO709" s="8">
        <f>IF(AE709&gt;=0.59,1,0)</f>
        <v>1</v>
      </c>
      <c r="AP709" s="8">
        <f>SUM(AF709:AO709)</f>
        <v>7</v>
      </c>
    </row>
    <row r="710" spans="1:42" x14ac:dyDescent="0.25">
      <c r="A710" s="8" t="s">
        <v>2337</v>
      </c>
      <c r="B710" s="8" t="s">
        <v>2382</v>
      </c>
      <c r="C710" s="9" t="s">
        <v>2139</v>
      </c>
      <c r="D710" s="10" t="s">
        <v>1896</v>
      </c>
      <c r="E710" s="8" t="s">
        <v>1897</v>
      </c>
      <c r="F710" s="11">
        <v>25</v>
      </c>
      <c r="G710" s="11">
        <v>19</v>
      </c>
      <c r="H710" s="11">
        <f>G710-F710</f>
        <v>-6</v>
      </c>
      <c r="I710" s="52">
        <f>H710/F710</f>
        <v>-0.24</v>
      </c>
      <c r="J710" s="11">
        <v>9</v>
      </c>
      <c r="K710" s="11">
        <v>6</v>
      </c>
      <c r="L710" s="14">
        <f>IFERROR(K710/J710,"0%")</f>
        <v>0.66666666666666663</v>
      </c>
      <c r="M710" s="8">
        <v>10</v>
      </c>
      <c r="N710" s="12">
        <f>M710/G710</f>
        <v>0.52631578947368418</v>
      </c>
      <c r="O710" s="8">
        <v>19</v>
      </c>
      <c r="P710" s="12">
        <f>O710/G710</f>
        <v>1</v>
      </c>
      <c r="Q710" s="8">
        <v>14</v>
      </c>
      <c r="R710" s="12">
        <f>Q710/G710</f>
        <v>0.73684210526315785</v>
      </c>
      <c r="S710" s="8">
        <v>2</v>
      </c>
      <c r="T710" s="8">
        <v>0</v>
      </c>
      <c r="U710" s="8">
        <v>0</v>
      </c>
      <c r="V710" s="8"/>
      <c r="W710" s="8">
        <v>3</v>
      </c>
      <c r="X710" s="8">
        <v>0</v>
      </c>
      <c r="Y710" s="17">
        <f>IF(T710&gt;0,"YES",T710)</f>
        <v>0</v>
      </c>
      <c r="Z710" s="17">
        <f>IF(U710&gt;0,"YES",U710)</f>
        <v>0</v>
      </c>
      <c r="AA710" s="17">
        <f>IF(V710&gt;0,"YES",V710)</f>
        <v>0</v>
      </c>
      <c r="AB710" s="17" t="str">
        <f>IF(W710&gt;0,"YES",W710)</f>
        <v>YES</v>
      </c>
      <c r="AC710" s="17">
        <f>IF(X710&gt;0,"YES",X710)</f>
        <v>0</v>
      </c>
      <c r="AD710" s="8">
        <v>16</v>
      </c>
      <c r="AE710" s="12">
        <f>AD710/G710</f>
        <v>0.84210526315789469</v>
      </c>
      <c r="AF710" s="19">
        <f>IF(G710&gt;=35,1,0)</f>
        <v>0</v>
      </c>
      <c r="AG710" s="19">
        <f>IF(OR(I710&gt;=0.095,H710&gt;=10),1,0)</f>
        <v>0</v>
      </c>
      <c r="AH710" s="19">
        <f>IF(L710&gt;=0.495,1,0)</f>
        <v>1</v>
      </c>
      <c r="AI710" s="19">
        <f>IF(N710&gt;=0.395,1,0)</f>
        <v>1</v>
      </c>
      <c r="AJ710" s="19">
        <f>IF(P710&gt;=0.695,1,0)</f>
        <v>1</v>
      </c>
      <c r="AK710" s="19">
        <f>IF(R710&gt;=0.495,1,0)</f>
        <v>1</v>
      </c>
      <c r="AL710" s="19">
        <f>IF(S710&gt;=3,1,0)</f>
        <v>0</v>
      </c>
      <c r="AM710" s="8">
        <f>IF(OR(Y710="YES",Z710="YES",AA710="YES"),1,0)</f>
        <v>0</v>
      </c>
      <c r="AN710" s="8">
        <f>IF(OR(AB710="YES",AC710="YES"),1,0)</f>
        <v>1</v>
      </c>
      <c r="AO710" s="8">
        <f>IF(AE710&gt;=0.59,1,0)</f>
        <v>1</v>
      </c>
      <c r="AP710" s="8">
        <f>SUM(AF710:AO710)</f>
        <v>6</v>
      </c>
    </row>
    <row r="711" spans="1:42" x14ac:dyDescent="0.25">
      <c r="A711" s="8" t="s">
        <v>2337</v>
      </c>
      <c r="B711" s="8" t="s">
        <v>2382</v>
      </c>
      <c r="C711" s="9" t="s">
        <v>2326</v>
      </c>
      <c r="D711" s="10" t="s">
        <v>1912</v>
      </c>
      <c r="E711" s="8" t="s">
        <v>1913</v>
      </c>
      <c r="F711" s="11">
        <v>32</v>
      </c>
      <c r="G711" s="11">
        <v>45</v>
      </c>
      <c r="H711" s="11">
        <f>G711-F711</f>
        <v>13</v>
      </c>
      <c r="I711" s="52">
        <f>H711/F711</f>
        <v>0.40625</v>
      </c>
      <c r="J711" s="11">
        <v>15</v>
      </c>
      <c r="K711" s="11">
        <v>12</v>
      </c>
      <c r="L711" s="14">
        <f>IFERROR(K711/J711,"0%")</f>
        <v>0.8</v>
      </c>
      <c r="M711" s="8">
        <v>25</v>
      </c>
      <c r="N711" s="12">
        <f>M711/G711</f>
        <v>0.55555555555555558</v>
      </c>
      <c r="O711" s="8">
        <v>22</v>
      </c>
      <c r="P711" s="12">
        <f>O711/G711</f>
        <v>0.48888888888888887</v>
      </c>
      <c r="Q711" s="8">
        <v>21</v>
      </c>
      <c r="R711" s="12">
        <f>Q711/G711</f>
        <v>0.46666666666666667</v>
      </c>
      <c r="S711" s="8">
        <v>5</v>
      </c>
      <c r="T711" s="8">
        <v>0</v>
      </c>
      <c r="U711" s="8">
        <v>1</v>
      </c>
      <c r="V711" s="8"/>
      <c r="W711" s="8">
        <v>0</v>
      </c>
      <c r="X711" s="8">
        <v>0</v>
      </c>
      <c r="Y711" s="17">
        <f>IF(T711&gt;0,"YES",T711)</f>
        <v>0</v>
      </c>
      <c r="Z711" s="17" t="str">
        <f>IF(U711&gt;0,"YES",U711)</f>
        <v>YES</v>
      </c>
      <c r="AA711" s="17">
        <f>IF(V711&gt;0,"YES",V711)</f>
        <v>0</v>
      </c>
      <c r="AB711" s="17">
        <f>IF(W711&gt;0,"YES",W711)</f>
        <v>0</v>
      </c>
      <c r="AC711" s="17">
        <f>IF(X711&gt;0,"YES",X711)</f>
        <v>0</v>
      </c>
      <c r="AD711" s="8">
        <v>23</v>
      </c>
      <c r="AE711" s="12">
        <f>AD711/G711</f>
        <v>0.51111111111111107</v>
      </c>
      <c r="AF711" s="19">
        <f>IF(G711&gt;=35,1,0)</f>
        <v>1</v>
      </c>
      <c r="AG711" s="19">
        <f>IF(OR(I711&gt;=0.095,H711&gt;=10),1,0)</f>
        <v>1</v>
      </c>
      <c r="AH711" s="19">
        <f>IF(L711&gt;=0.495,1,0)</f>
        <v>1</v>
      </c>
      <c r="AI711" s="19">
        <f>IF(N711&gt;=0.395,1,0)</f>
        <v>1</v>
      </c>
      <c r="AJ711" s="19">
        <f>IF(P711&gt;=0.695,1,0)</f>
        <v>0</v>
      </c>
      <c r="AK711" s="19">
        <f>IF(R711&gt;=0.495,1,0)</f>
        <v>0</v>
      </c>
      <c r="AL711" s="19">
        <f>IF(S711&gt;=3,1,0)</f>
        <v>1</v>
      </c>
      <c r="AM711" s="8">
        <f>IF(OR(Y711="YES",Z711="YES",AA711="YES"),1,0)</f>
        <v>1</v>
      </c>
      <c r="AN711" s="8">
        <f>IF(OR(AB711="YES",AC711="YES"),1,0)</f>
        <v>0</v>
      </c>
      <c r="AO711" s="8">
        <f>IF(AE711&gt;=0.59,1,0)</f>
        <v>0</v>
      </c>
      <c r="AP711" s="8">
        <f>SUM(AF711:AO711)</f>
        <v>6</v>
      </c>
    </row>
    <row r="712" spans="1:42" x14ac:dyDescent="0.25">
      <c r="A712" s="8" t="s">
        <v>2337</v>
      </c>
      <c r="B712" s="8" t="s">
        <v>2382</v>
      </c>
      <c r="C712" s="9" t="s">
        <v>2130</v>
      </c>
      <c r="D712" s="10" t="s">
        <v>1914</v>
      </c>
      <c r="E712" s="8" t="s">
        <v>1915</v>
      </c>
      <c r="F712" s="11">
        <v>8</v>
      </c>
      <c r="G712" s="11">
        <v>11</v>
      </c>
      <c r="H712" s="11">
        <f>G712-F712</f>
        <v>3</v>
      </c>
      <c r="I712" s="52">
        <f>H712/F712</f>
        <v>0.375</v>
      </c>
      <c r="J712" s="11">
        <v>6</v>
      </c>
      <c r="K712" s="11">
        <v>3</v>
      </c>
      <c r="L712" s="14">
        <f>IFERROR(K712/J712,"0%")</f>
        <v>0.5</v>
      </c>
      <c r="M712" s="8">
        <v>9</v>
      </c>
      <c r="N712" s="12">
        <f>M712/G712</f>
        <v>0.81818181818181823</v>
      </c>
      <c r="O712" s="8">
        <v>11</v>
      </c>
      <c r="P712" s="12">
        <f>O712/G712</f>
        <v>1</v>
      </c>
      <c r="Q712" s="8">
        <v>8</v>
      </c>
      <c r="R712" s="12">
        <f>Q712/G712</f>
        <v>0.72727272727272729</v>
      </c>
      <c r="S712" s="8">
        <v>2</v>
      </c>
      <c r="T712" s="8">
        <v>0</v>
      </c>
      <c r="U712" s="8">
        <v>0</v>
      </c>
      <c r="V712" s="8"/>
      <c r="W712" s="8">
        <v>1</v>
      </c>
      <c r="X712" s="8">
        <v>1</v>
      </c>
      <c r="Y712" s="17">
        <f>IF(T712&gt;0,"YES",T712)</f>
        <v>0</v>
      </c>
      <c r="Z712" s="17">
        <f>IF(U712&gt;0,"YES",U712)</f>
        <v>0</v>
      </c>
      <c r="AA712" s="17">
        <f>IF(V712&gt;0,"YES",V712)</f>
        <v>0</v>
      </c>
      <c r="AB712" s="17" t="str">
        <f>IF(W712&gt;0,"YES",W712)</f>
        <v>YES</v>
      </c>
      <c r="AC712" s="17" t="str">
        <f>IF(X712&gt;0,"YES",X712)</f>
        <v>YES</v>
      </c>
      <c r="AD712" s="8">
        <v>10</v>
      </c>
      <c r="AE712" s="12">
        <f>AD712/G712</f>
        <v>0.90909090909090906</v>
      </c>
      <c r="AF712" s="19">
        <f>IF(G712&gt;=35,1,0)</f>
        <v>0</v>
      </c>
      <c r="AG712" s="19">
        <f>IF(OR(I712&gt;=0.095,H712&gt;=10),1,0)</f>
        <v>1</v>
      </c>
      <c r="AH712" s="19">
        <f>IF(L712&gt;=0.495,1,0)</f>
        <v>1</v>
      </c>
      <c r="AI712" s="19">
        <f>IF(N712&gt;=0.395,1,0)</f>
        <v>1</v>
      </c>
      <c r="AJ712" s="19">
        <f>IF(P712&gt;=0.695,1,0)</f>
        <v>1</v>
      </c>
      <c r="AK712" s="19">
        <f>IF(R712&gt;=0.495,1,0)</f>
        <v>1</v>
      </c>
      <c r="AL712" s="19">
        <f>IF(S712&gt;=3,1,0)</f>
        <v>0</v>
      </c>
      <c r="AM712" s="8">
        <f>IF(OR(Y712="YES",Z712="YES",AA712="YES"),1,0)</f>
        <v>0</v>
      </c>
      <c r="AN712" s="8">
        <f>IF(OR(AB712="YES",AC712="YES"),1,0)</f>
        <v>1</v>
      </c>
      <c r="AO712" s="8">
        <f>IF(AE712&gt;=0.59,1,0)</f>
        <v>1</v>
      </c>
      <c r="AP712" s="8">
        <f>SUM(AF712:AO712)</f>
        <v>7</v>
      </c>
    </row>
    <row r="713" spans="1:42" x14ac:dyDescent="0.25">
      <c r="A713" s="8" t="s">
        <v>2337</v>
      </c>
      <c r="B713" s="8" t="s">
        <v>2382</v>
      </c>
      <c r="C713" s="9" t="s">
        <v>2131</v>
      </c>
      <c r="D713" s="10" t="s">
        <v>1916</v>
      </c>
      <c r="E713" s="8" t="s">
        <v>1917</v>
      </c>
      <c r="F713" s="11">
        <v>28</v>
      </c>
      <c r="G713" s="11">
        <v>38</v>
      </c>
      <c r="H713" s="11">
        <f>G713-F713</f>
        <v>10</v>
      </c>
      <c r="I713" s="52">
        <f>H713/F713</f>
        <v>0.35714285714285715</v>
      </c>
      <c r="J713" s="11">
        <v>6</v>
      </c>
      <c r="K713" s="11">
        <v>4</v>
      </c>
      <c r="L713" s="14">
        <f>IFERROR(K713/J713,"0%")</f>
        <v>0.66666666666666663</v>
      </c>
      <c r="M713" s="8">
        <v>17</v>
      </c>
      <c r="N713" s="12">
        <f>M713/G713</f>
        <v>0.44736842105263158</v>
      </c>
      <c r="O713" s="8">
        <v>29</v>
      </c>
      <c r="P713" s="12">
        <f>O713/G713</f>
        <v>0.76315789473684215</v>
      </c>
      <c r="Q713" s="8">
        <v>25</v>
      </c>
      <c r="R713" s="12">
        <f>Q713/G713</f>
        <v>0.65789473684210531</v>
      </c>
      <c r="S713" s="8">
        <v>5</v>
      </c>
      <c r="T713" s="8">
        <v>1</v>
      </c>
      <c r="U713" s="8">
        <v>0</v>
      </c>
      <c r="V713" s="8"/>
      <c r="W713" s="8">
        <v>0</v>
      </c>
      <c r="X713" s="8">
        <v>1</v>
      </c>
      <c r="Y713" s="17" t="str">
        <f>IF(T713&gt;0,"YES",T713)</f>
        <v>YES</v>
      </c>
      <c r="Z713" s="17">
        <f>IF(U713&gt;0,"YES",U713)</f>
        <v>0</v>
      </c>
      <c r="AA713" s="17">
        <f>IF(V713&gt;0,"YES",V713)</f>
        <v>0</v>
      </c>
      <c r="AB713" s="17">
        <f>IF(W713&gt;0,"YES",W713)</f>
        <v>0</v>
      </c>
      <c r="AC713" s="17" t="str">
        <f>IF(X713&gt;0,"YES",X713)</f>
        <v>YES</v>
      </c>
      <c r="AD713" s="8">
        <v>28</v>
      </c>
      <c r="AE713" s="12">
        <f>AD713/G713</f>
        <v>0.73684210526315785</v>
      </c>
      <c r="AF713" s="19">
        <f>IF(G713&gt;=35,1,0)</f>
        <v>1</v>
      </c>
      <c r="AG713" s="19">
        <f>IF(OR(I713&gt;=0.095,H713&gt;=10),1,0)</f>
        <v>1</v>
      </c>
      <c r="AH713" s="19">
        <f>IF(L713&gt;=0.495,1,0)</f>
        <v>1</v>
      </c>
      <c r="AI713" s="19">
        <f>IF(N713&gt;=0.395,1,0)</f>
        <v>1</v>
      </c>
      <c r="AJ713" s="19">
        <f>IF(P713&gt;=0.695,1,0)</f>
        <v>1</v>
      </c>
      <c r="AK713" s="19">
        <f>IF(R713&gt;=0.495,1,0)</f>
        <v>1</v>
      </c>
      <c r="AL713" s="19">
        <f>IF(S713&gt;=3,1,0)</f>
        <v>1</v>
      </c>
      <c r="AM713" s="8">
        <f>IF(OR(Y713="YES",Z713="YES",AA713="YES"),1,0)</f>
        <v>1</v>
      </c>
      <c r="AN713" s="8">
        <f>IF(OR(AB713="YES",AC713="YES"),1,0)</f>
        <v>1</v>
      </c>
      <c r="AO713" s="8">
        <f>IF(AE713&gt;=0.59,1,0)</f>
        <v>1</v>
      </c>
      <c r="AP713" s="8">
        <f>SUM(AF713:AO713)</f>
        <v>10</v>
      </c>
    </row>
    <row r="714" spans="1:42" hidden="1" x14ac:dyDescent="0.25">
      <c r="A714" s="8" t="s">
        <v>2337</v>
      </c>
      <c r="B714" s="8" t="s">
        <v>2382</v>
      </c>
      <c r="C714" s="9" t="s">
        <v>1961</v>
      </c>
      <c r="D714" s="10" t="s">
        <v>1902</v>
      </c>
      <c r="E714" s="8" t="s">
        <v>1903</v>
      </c>
      <c r="F714" s="11">
        <v>20</v>
      </c>
      <c r="G714" s="11">
        <v>17</v>
      </c>
      <c r="H714" s="11">
        <f>G714-F714</f>
        <v>-3</v>
      </c>
      <c r="I714" s="52">
        <f>H714/F714</f>
        <v>-0.15</v>
      </c>
      <c r="J714" s="11">
        <v>5</v>
      </c>
      <c r="K714" s="11">
        <v>4</v>
      </c>
      <c r="L714" s="14">
        <f>IFERROR(K714/J714,"0%")</f>
        <v>0.8</v>
      </c>
      <c r="M714" s="8">
        <v>6</v>
      </c>
      <c r="N714" s="12">
        <f>M714/G714</f>
        <v>0.35294117647058826</v>
      </c>
      <c r="O714" s="8">
        <v>7</v>
      </c>
      <c r="P714" s="12">
        <f>O714/G714</f>
        <v>0.41176470588235292</v>
      </c>
      <c r="Q714" s="8">
        <v>6</v>
      </c>
      <c r="R714" s="12">
        <f>Q714/G714</f>
        <v>0.35294117647058826</v>
      </c>
      <c r="S714" s="8">
        <v>5</v>
      </c>
      <c r="T714" s="8">
        <v>0</v>
      </c>
      <c r="U714" s="8">
        <v>1</v>
      </c>
      <c r="V714" s="8"/>
      <c r="W714" s="8">
        <v>0</v>
      </c>
      <c r="X714" s="8">
        <v>0</v>
      </c>
      <c r="Y714" s="17">
        <f>IF(T714&gt;0,"YES",T714)</f>
        <v>0</v>
      </c>
      <c r="Z714" s="17" t="str">
        <f>IF(U714&gt;0,"YES",U714)</f>
        <v>YES</v>
      </c>
      <c r="AA714" s="17">
        <f>IF(V714&gt;0,"YES",V714)</f>
        <v>0</v>
      </c>
      <c r="AB714" s="17">
        <f>IF(W714&gt;0,"YES",W714)</f>
        <v>0</v>
      </c>
      <c r="AC714" s="17">
        <f>IF(X714&gt;0,"YES",X714)</f>
        <v>0</v>
      </c>
      <c r="AD714" s="8">
        <v>9</v>
      </c>
      <c r="AE714" s="12">
        <f>AD714/G714</f>
        <v>0.52941176470588236</v>
      </c>
      <c r="AF714" s="19">
        <f>IF(G714&gt;=35,1,0)</f>
        <v>0</v>
      </c>
      <c r="AG714" s="19">
        <f>IF(OR(I714&gt;=0.095,H714&gt;=10),1,0)</f>
        <v>0</v>
      </c>
      <c r="AH714" s="19">
        <f>IF(L714&gt;=0.495,1,0)</f>
        <v>1</v>
      </c>
      <c r="AI714" s="19">
        <f>IF(N714&gt;=0.395,1,0)</f>
        <v>0</v>
      </c>
      <c r="AJ714" s="19">
        <f>IF(P714&gt;=0.695,1,0)</f>
        <v>0</v>
      </c>
      <c r="AK714" s="19">
        <f>IF(R714&gt;=0.495,1,0)</f>
        <v>0</v>
      </c>
      <c r="AL714" s="19">
        <f>IF(S714&gt;=3,1,0)</f>
        <v>1</v>
      </c>
      <c r="AM714" s="8">
        <f>IF(OR(Y714="YES",Z714="YES",AA714="YES"),1,0)</f>
        <v>1</v>
      </c>
      <c r="AN714" s="8">
        <f>IF(OR(AB714="YES",AC714="YES"),1,0)</f>
        <v>0</v>
      </c>
      <c r="AO714" s="8">
        <f>IF(AE714&gt;=0.59,1,0)</f>
        <v>0</v>
      </c>
      <c r="AP714" s="8">
        <f>SUM(AF714:AO714)</f>
        <v>3</v>
      </c>
    </row>
    <row r="715" spans="1:42" x14ac:dyDescent="0.25">
      <c r="A715" s="8" t="s">
        <v>2337</v>
      </c>
      <c r="B715" s="8" t="s">
        <v>2382</v>
      </c>
      <c r="C715" s="9" t="s">
        <v>2384</v>
      </c>
      <c r="D715" s="10" t="s">
        <v>1924</v>
      </c>
      <c r="E715" s="8" t="s">
        <v>1925</v>
      </c>
      <c r="F715" s="11">
        <v>38</v>
      </c>
      <c r="G715" s="11">
        <v>35</v>
      </c>
      <c r="H715" s="11">
        <f>G715-F715</f>
        <v>-3</v>
      </c>
      <c r="I715" s="52">
        <f>H715/F715</f>
        <v>-7.8947368421052627E-2</v>
      </c>
      <c r="J715" s="11">
        <v>8</v>
      </c>
      <c r="K715" s="11">
        <v>9</v>
      </c>
      <c r="L715" s="14">
        <f>IFERROR(K715/J715,"0%")</f>
        <v>1.125</v>
      </c>
      <c r="M715" s="8">
        <v>19</v>
      </c>
      <c r="N715" s="12">
        <f>M715/G715</f>
        <v>0.54285714285714282</v>
      </c>
      <c r="O715" s="8">
        <v>27</v>
      </c>
      <c r="P715" s="12">
        <f>O715/G715</f>
        <v>0.77142857142857146</v>
      </c>
      <c r="Q715" s="8">
        <v>26</v>
      </c>
      <c r="R715" s="12">
        <f>Q715/G715</f>
        <v>0.74285714285714288</v>
      </c>
      <c r="S715" s="8">
        <v>12</v>
      </c>
      <c r="T715" s="8">
        <v>1</v>
      </c>
      <c r="U715" s="8">
        <v>0</v>
      </c>
      <c r="V715" s="8"/>
      <c r="W715" s="8">
        <v>3</v>
      </c>
      <c r="X715" s="8">
        <v>1</v>
      </c>
      <c r="Y715" s="17" t="str">
        <f>IF(T715&gt;0,"YES",T715)</f>
        <v>YES</v>
      </c>
      <c r="Z715" s="17">
        <f>IF(U715&gt;0,"YES",U715)</f>
        <v>0</v>
      </c>
      <c r="AA715" s="17">
        <f>IF(V715&gt;0,"YES",V715)</f>
        <v>0</v>
      </c>
      <c r="AB715" s="17" t="str">
        <f>IF(W715&gt;0,"YES",W715)</f>
        <v>YES</v>
      </c>
      <c r="AC715" s="17" t="str">
        <f>IF(X715&gt;0,"YES",X715)</f>
        <v>YES</v>
      </c>
      <c r="AD715" s="8">
        <v>22</v>
      </c>
      <c r="AE715" s="12">
        <f>AD715/G715</f>
        <v>0.62857142857142856</v>
      </c>
      <c r="AF715" s="19">
        <f>IF(G715&gt;=35,1,0)</f>
        <v>1</v>
      </c>
      <c r="AG715" s="19">
        <f>IF(OR(I715&gt;=0.095,H715&gt;=10),1,0)</f>
        <v>0</v>
      </c>
      <c r="AH715" s="19">
        <f>IF(L715&gt;=0.495,1,0)</f>
        <v>1</v>
      </c>
      <c r="AI715" s="19">
        <f>IF(N715&gt;=0.395,1,0)</f>
        <v>1</v>
      </c>
      <c r="AJ715" s="19">
        <f>IF(P715&gt;=0.695,1,0)</f>
        <v>1</v>
      </c>
      <c r="AK715" s="19">
        <f>IF(R715&gt;=0.495,1,0)</f>
        <v>1</v>
      </c>
      <c r="AL715" s="19">
        <f>IF(S715&gt;=3,1,0)</f>
        <v>1</v>
      </c>
      <c r="AM715" s="8">
        <f>IF(OR(Y715="YES",Z715="YES",AA715="YES"),1,0)</f>
        <v>1</v>
      </c>
      <c r="AN715" s="8">
        <f>IF(OR(AB715="YES",AC715="YES"),1,0)</f>
        <v>1</v>
      </c>
      <c r="AO715" s="8">
        <f>IF(AE715&gt;=0.59,1,0)</f>
        <v>1</v>
      </c>
      <c r="AP715" s="8">
        <f>SUM(AF715:AO715)</f>
        <v>9</v>
      </c>
    </row>
    <row r="716" spans="1:42" x14ac:dyDescent="0.25">
      <c r="A716" s="8" t="s">
        <v>2337</v>
      </c>
      <c r="B716" s="8" t="s">
        <v>2382</v>
      </c>
      <c r="C716" s="9" t="s">
        <v>1996</v>
      </c>
      <c r="D716" s="10" t="s">
        <v>1928</v>
      </c>
      <c r="E716" s="8" t="s">
        <v>1929</v>
      </c>
      <c r="F716" s="11">
        <v>26</v>
      </c>
      <c r="G716" s="11">
        <v>40</v>
      </c>
      <c r="H716" s="11">
        <f>G716-F716</f>
        <v>14</v>
      </c>
      <c r="I716" s="52">
        <f>H716/F716</f>
        <v>0.53846153846153844</v>
      </c>
      <c r="J716" s="11">
        <v>11</v>
      </c>
      <c r="K716" s="11">
        <v>10</v>
      </c>
      <c r="L716" s="14">
        <f>IFERROR(K716/J716,"0%")</f>
        <v>0.90909090909090906</v>
      </c>
      <c r="M716" s="8">
        <v>22</v>
      </c>
      <c r="N716" s="12">
        <f>M716/G716</f>
        <v>0.55000000000000004</v>
      </c>
      <c r="O716" s="8">
        <v>38</v>
      </c>
      <c r="P716" s="12">
        <f>O716/G716</f>
        <v>0.95</v>
      </c>
      <c r="Q716" s="8">
        <v>24</v>
      </c>
      <c r="R716" s="12">
        <f>Q716/G716</f>
        <v>0.6</v>
      </c>
      <c r="S716" s="8">
        <v>5</v>
      </c>
      <c r="T716" s="8">
        <v>0</v>
      </c>
      <c r="U716" s="8">
        <v>0</v>
      </c>
      <c r="V716" s="8"/>
      <c r="W716" s="8">
        <v>0</v>
      </c>
      <c r="X716" s="8">
        <v>0</v>
      </c>
      <c r="Y716" s="17">
        <f>IF(T716&gt;0,"YES",T716)</f>
        <v>0</v>
      </c>
      <c r="Z716" s="17">
        <f>IF(U716&gt;0,"YES",U716)</f>
        <v>0</v>
      </c>
      <c r="AA716" s="17">
        <f>IF(V716&gt;0,"YES",V716)</f>
        <v>0</v>
      </c>
      <c r="AB716" s="17">
        <f>IF(W716&gt;0,"YES",W716)</f>
        <v>0</v>
      </c>
      <c r="AC716" s="17">
        <f>IF(X716&gt;0,"YES",X716)</f>
        <v>0</v>
      </c>
      <c r="AD716" s="8">
        <v>37</v>
      </c>
      <c r="AE716" s="12">
        <f>AD716/G716</f>
        <v>0.92500000000000004</v>
      </c>
      <c r="AF716" s="19">
        <f>IF(G716&gt;=35,1,0)</f>
        <v>1</v>
      </c>
      <c r="AG716" s="19">
        <f>IF(OR(I716&gt;=0.095,H716&gt;=10),1,0)</f>
        <v>1</v>
      </c>
      <c r="AH716" s="19">
        <f>IF(L716&gt;=0.495,1,0)</f>
        <v>1</v>
      </c>
      <c r="AI716" s="19">
        <f>IF(N716&gt;=0.395,1,0)</f>
        <v>1</v>
      </c>
      <c r="AJ716" s="19">
        <f>IF(P716&gt;=0.695,1,0)</f>
        <v>1</v>
      </c>
      <c r="AK716" s="19">
        <f>IF(R716&gt;=0.495,1,0)</f>
        <v>1</v>
      </c>
      <c r="AL716" s="19">
        <f>IF(S716&gt;=3,1,0)</f>
        <v>1</v>
      </c>
      <c r="AM716" s="8">
        <f>IF(OR(Y716="YES",Z716="YES",AA716="YES"),1,0)</f>
        <v>0</v>
      </c>
      <c r="AN716" s="8">
        <f>IF(OR(AB716="YES",AC716="YES"),1,0)</f>
        <v>0</v>
      </c>
      <c r="AO716" s="8">
        <f>IF(AE716&gt;=0.59,1,0)</f>
        <v>1</v>
      </c>
      <c r="AP716" s="8">
        <f>SUM(AF716:AO716)</f>
        <v>8</v>
      </c>
    </row>
    <row r="717" spans="1:42" hidden="1" x14ac:dyDescent="0.25">
      <c r="A717" s="8" t="s">
        <v>2337</v>
      </c>
      <c r="B717" s="8" t="s">
        <v>2382</v>
      </c>
      <c r="C717" s="9" t="s">
        <v>2132</v>
      </c>
      <c r="D717" s="10" t="s">
        <v>1918</v>
      </c>
      <c r="E717" s="8" t="s">
        <v>1919</v>
      </c>
      <c r="F717" s="11">
        <v>16</v>
      </c>
      <c r="G717" s="11">
        <v>16</v>
      </c>
      <c r="H717" s="11">
        <f>G717-F717</f>
        <v>0</v>
      </c>
      <c r="I717" s="52">
        <f>H717/F717</f>
        <v>0</v>
      </c>
      <c r="J717" s="11">
        <v>7</v>
      </c>
      <c r="K717" s="11">
        <v>6</v>
      </c>
      <c r="L717" s="14">
        <f>IFERROR(K717/J717,"0%")</f>
        <v>0.8571428571428571</v>
      </c>
      <c r="M717" s="8">
        <v>3</v>
      </c>
      <c r="N717" s="12">
        <f>M717/G717</f>
        <v>0.1875</v>
      </c>
      <c r="O717" s="8">
        <v>8</v>
      </c>
      <c r="P717" s="12">
        <f>O717/G717</f>
        <v>0.5</v>
      </c>
      <c r="Q717" s="8">
        <v>7</v>
      </c>
      <c r="R717" s="12">
        <f>Q717/G717</f>
        <v>0.4375</v>
      </c>
      <c r="S717" s="8">
        <v>3</v>
      </c>
      <c r="T717" s="8">
        <v>0</v>
      </c>
      <c r="U717" s="8">
        <v>0</v>
      </c>
      <c r="V717" s="8"/>
      <c r="W717" s="8">
        <v>0</v>
      </c>
      <c r="X717" s="8">
        <v>1</v>
      </c>
      <c r="Y717" s="17">
        <f>IF(T717&gt;0,"YES",T717)</f>
        <v>0</v>
      </c>
      <c r="Z717" s="17">
        <f>IF(U717&gt;0,"YES",U717)</f>
        <v>0</v>
      </c>
      <c r="AA717" s="17">
        <f>IF(V717&gt;0,"YES",V717)</f>
        <v>0</v>
      </c>
      <c r="AB717" s="17">
        <f>IF(W717&gt;0,"YES",W717)</f>
        <v>0</v>
      </c>
      <c r="AC717" s="17" t="str">
        <f>IF(X717&gt;0,"YES",X717)</f>
        <v>YES</v>
      </c>
      <c r="AD717" s="8">
        <v>5</v>
      </c>
      <c r="AE717" s="12">
        <f>AD717/G717</f>
        <v>0.3125</v>
      </c>
      <c r="AF717" s="19">
        <f>IF(G717&gt;=35,1,0)</f>
        <v>0</v>
      </c>
      <c r="AG717" s="19">
        <f>IF(OR(I717&gt;=0.095,H717&gt;=10),1,0)</f>
        <v>0</v>
      </c>
      <c r="AH717" s="19">
        <f>IF(L717&gt;=0.495,1,0)</f>
        <v>1</v>
      </c>
      <c r="AI717" s="19">
        <f>IF(N717&gt;=0.395,1,0)</f>
        <v>0</v>
      </c>
      <c r="AJ717" s="19">
        <f>IF(P717&gt;=0.695,1,0)</f>
        <v>0</v>
      </c>
      <c r="AK717" s="19">
        <f>IF(R717&gt;=0.495,1,0)</f>
        <v>0</v>
      </c>
      <c r="AL717" s="19">
        <f>IF(S717&gt;=3,1,0)</f>
        <v>1</v>
      </c>
      <c r="AM717" s="8">
        <f>IF(OR(Y717="YES",Z717="YES",AA717="YES"),1,0)</f>
        <v>0</v>
      </c>
      <c r="AN717" s="8">
        <f>IF(OR(AB717="YES",AC717="YES"),1,0)</f>
        <v>1</v>
      </c>
      <c r="AO717" s="8">
        <f>IF(AE717&gt;=0.59,1,0)</f>
        <v>0</v>
      </c>
      <c r="AP717" s="8">
        <f>SUM(AF717:AO717)</f>
        <v>3</v>
      </c>
    </row>
    <row r="718" spans="1:42" hidden="1" x14ac:dyDescent="0.25">
      <c r="A718" s="8" t="s">
        <v>2337</v>
      </c>
      <c r="B718" s="8" t="s">
        <v>2382</v>
      </c>
      <c r="C718" s="9" t="s">
        <v>2256</v>
      </c>
      <c r="D718" s="10" t="s">
        <v>1904</v>
      </c>
      <c r="E718" s="8" t="s">
        <v>1905</v>
      </c>
      <c r="F718" s="11">
        <v>12</v>
      </c>
      <c r="G718" s="11">
        <v>14</v>
      </c>
      <c r="H718" s="11">
        <f>G718-F718</f>
        <v>2</v>
      </c>
      <c r="I718" s="52">
        <f>H718/F718</f>
        <v>0.16666666666666666</v>
      </c>
      <c r="J718" s="11">
        <v>2</v>
      </c>
      <c r="K718" s="11">
        <v>2</v>
      </c>
      <c r="L718" s="14">
        <f>IFERROR(K718/J718,"0%")</f>
        <v>1</v>
      </c>
      <c r="M718" s="8">
        <v>2</v>
      </c>
      <c r="N718" s="12">
        <f>M718/G718</f>
        <v>0.14285714285714285</v>
      </c>
      <c r="O718" s="8">
        <v>9</v>
      </c>
      <c r="P718" s="12">
        <f>O718/G718</f>
        <v>0.6428571428571429</v>
      </c>
      <c r="Q718" s="8">
        <v>1</v>
      </c>
      <c r="R718" s="12">
        <f>Q718/G718</f>
        <v>7.1428571428571425E-2</v>
      </c>
      <c r="S718" s="8">
        <v>0</v>
      </c>
      <c r="T718" s="8">
        <v>0</v>
      </c>
      <c r="U718" s="8">
        <v>0</v>
      </c>
      <c r="V718" s="8"/>
      <c r="W718" s="8">
        <v>0</v>
      </c>
      <c r="X718" s="8">
        <v>0</v>
      </c>
      <c r="Y718" s="17">
        <f>IF(T718&gt;0,"YES",T718)</f>
        <v>0</v>
      </c>
      <c r="Z718" s="17">
        <f>IF(U718&gt;0,"YES",U718)</f>
        <v>0</v>
      </c>
      <c r="AA718" s="17">
        <f>IF(V718&gt;0,"YES",V718)</f>
        <v>0</v>
      </c>
      <c r="AB718" s="17">
        <f>IF(W718&gt;0,"YES",W718)</f>
        <v>0</v>
      </c>
      <c r="AC718" s="17">
        <f>IF(X718&gt;0,"YES",X718)</f>
        <v>0</v>
      </c>
      <c r="AD718" s="8">
        <v>6</v>
      </c>
      <c r="AE718" s="12">
        <f>AD718/G718</f>
        <v>0.42857142857142855</v>
      </c>
      <c r="AF718" s="19">
        <f>IF(G718&gt;=35,1,0)</f>
        <v>0</v>
      </c>
      <c r="AG718" s="19">
        <f>IF(OR(I718&gt;=0.095,H718&gt;=10),1,0)</f>
        <v>1</v>
      </c>
      <c r="AH718" s="19">
        <f>IF(L718&gt;=0.495,1,0)</f>
        <v>1</v>
      </c>
      <c r="AI718" s="19">
        <f>IF(N718&gt;=0.395,1,0)</f>
        <v>0</v>
      </c>
      <c r="AJ718" s="19">
        <f>IF(P718&gt;=0.695,1,0)</f>
        <v>0</v>
      </c>
      <c r="AK718" s="19">
        <f>IF(R718&gt;=0.495,1,0)</f>
        <v>0</v>
      </c>
      <c r="AL718" s="19">
        <f>IF(S718&gt;=3,1,0)</f>
        <v>0</v>
      </c>
      <c r="AM718" s="8">
        <f>IF(OR(Y718="YES",Z718="YES",AA718="YES"),1,0)</f>
        <v>0</v>
      </c>
      <c r="AN718" s="8">
        <f>IF(OR(AB718="YES",AC718="YES"),1,0)</f>
        <v>0</v>
      </c>
      <c r="AO718" s="8">
        <f>IF(AE718&gt;=0.59,1,0)</f>
        <v>0</v>
      </c>
      <c r="AP718" s="8">
        <f>SUM(AF718:AO718)</f>
        <v>2</v>
      </c>
    </row>
    <row r="719" spans="1:42" hidden="1" x14ac:dyDescent="0.25">
      <c r="A719" s="8" t="s">
        <v>2337</v>
      </c>
      <c r="B719" s="8" t="s">
        <v>2382</v>
      </c>
      <c r="C719" s="9" t="s">
        <v>2223</v>
      </c>
      <c r="D719" s="10" t="s">
        <v>1920</v>
      </c>
      <c r="E719" s="8" t="s">
        <v>1921</v>
      </c>
      <c r="F719" s="11">
        <v>17</v>
      </c>
      <c r="G719" s="11">
        <v>14</v>
      </c>
      <c r="H719" s="11">
        <f>G719-F719</f>
        <v>-3</v>
      </c>
      <c r="I719" s="52">
        <f>H719/F719</f>
        <v>-0.17647058823529413</v>
      </c>
      <c r="J719" s="11">
        <v>4</v>
      </c>
      <c r="K719" s="11">
        <v>1</v>
      </c>
      <c r="L719" s="14">
        <f>IFERROR(K719/J719,"0%")</f>
        <v>0.25</v>
      </c>
      <c r="M719" s="8">
        <v>8</v>
      </c>
      <c r="N719" s="12">
        <f>M719/G719</f>
        <v>0.5714285714285714</v>
      </c>
      <c r="O719" s="8">
        <v>10</v>
      </c>
      <c r="P719" s="12">
        <f>O719/G719</f>
        <v>0.7142857142857143</v>
      </c>
      <c r="Q719" s="8">
        <v>5</v>
      </c>
      <c r="R719" s="12">
        <f>Q719/G719</f>
        <v>0.35714285714285715</v>
      </c>
      <c r="S719" s="8">
        <v>2</v>
      </c>
      <c r="T719" s="8">
        <v>0</v>
      </c>
      <c r="U719" s="8">
        <v>0</v>
      </c>
      <c r="V719" s="8"/>
      <c r="W719" s="8">
        <v>0</v>
      </c>
      <c r="X719" s="8">
        <v>2</v>
      </c>
      <c r="Y719" s="17">
        <f>IF(T719&gt;0,"YES",T719)</f>
        <v>0</v>
      </c>
      <c r="Z719" s="17">
        <f>IF(U719&gt;0,"YES",U719)</f>
        <v>0</v>
      </c>
      <c r="AA719" s="17">
        <f>IF(V719&gt;0,"YES",V719)</f>
        <v>0</v>
      </c>
      <c r="AB719" s="17">
        <f>IF(W719&gt;0,"YES",W719)</f>
        <v>0</v>
      </c>
      <c r="AC719" s="17" t="str">
        <f>IF(X719&gt;0,"YES",X719)</f>
        <v>YES</v>
      </c>
      <c r="AD719" s="8">
        <v>3</v>
      </c>
      <c r="AE719" s="12">
        <f>AD719/G719</f>
        <v>0.21428571428571427</v>
      </c>
      <c r="AF719" s="19">
        <f>IF(G719&gt;=35,1,0)</f>
        <v>0</v>
      </c>
      <c r="AG719" s="19">
        <f>IF(OR(I719&gt;=0.095,H719&gt;=10),1,0)</f>
        <v>0</v>
      </c>
      <c r="AH719" s="19">
        <f>IF(L719&gt;=0.495,1,0)</f>
        <v>0</v>
      </c>
      <c r="AI719" s="19">
        <f>IF(N719&gt;=0.395,1,0)</f>
        <v>1</v>
      </c>
      <c r="AJ719" s="19">
        <f>IF(P719&gt;=0.695,1,0)</f>
        <v>1</v>
      </c>
      <c r="AK719" s="19">
        <f>IF(R719&gt;=0.495,1,0)</f>
        <v>0</v>
      </c>
      <c r="AL719" s="19">
        <f>IF(S719&gt;=3,1,0)</f>
        <v>0</v>
      </c>
      <c r="AM719" s="8">
        <f>IF(OR(Y719="YES",Z719="YES",AA719="YES"),1,0)</f>
        <v>0</v>
      </c>
      <c r="AN719" s="8">
        <f>IF(OR(AB719="YES",AC719="YES"),1,0)</f>
        <v>1</v>
      </c>
      <c r="AO719" s="8">
        <f>IF(AE719&gt;=0.59,1,0)</f>
        <v>0</v>
      </c>
      <c r="AP719" s="8">
        <f>SUM(AF719:AO719)</f>
        <v>3</v>
      </c>
    </row>
    <row r="720" spans="1:42" hidden="1" x14ac:dyDescent="0.25">
      <c r="A720" s="8" t="s">
        <v>2337</v>
      </c>
      <c r="B720" s="8" t="s">
        <v>2382</v>
      </c>
      <c r="C720" s="9" t="s">
        <v>2026</v>
      </c>
      <c r="D720" s="10" t="s">
        <v>1898</v>
      </c>
      <c r="E720" s="8" t="s">
        <v>1899</v>
      </c>
      <c r="F720" s="11">
        <v>12</v>
      </c>
      <c r="G720" s="11">
        <v>11</v>
      </c>
      <c r="H720" s="11">
        <f>G720-F720</f>
        <v>-1</v>
      </c>
      <c r="I720" s="52">
        <f>H720/F720</f>
        <v>-8.3333333333333329E-2</v>
      </c>
      <c r="J720" s="11">
        <v>5</v>
      </c>
      <c r="K720" s="11">
        <v>5</v>
      </c>
      <c r="L720" s="14">
        <f>IFERROR(K720/J720,"0%")</f>
        <v>1</v>
      </c>
      <c r="M720" s="8">
        <v>1</v>
      </c>
      <c r="N720" s="12">
        <f>M720/G720</f>
        <v>9.0909090909090912E-2</v>
      </c>
      <c r="O720" s="8">
        <v>8</v>
      </c>
      <c r="P720" s="12">
        <f>O720/G720</f>
        <v>0.72727272727272729</v>
      </c>
      <c r="Q720" s="8">
        <v>3</v>
      </c>
      <c r="R720" s="12">
        <f>Q720/G720</f>
        <v>0.27272727272727271</v>
      </c>
      <c r="S720" s="8">
        <v>4</v>
      </c>
      <c r="T720" s="8">
        <v>0</v>
      </c>
      <c r="U720" s="8">
        <v>0</v>
      </c>
      <c r="V720" s="8"/>
      <c r="W720" s="8">
        <v>0</v>
      </c>
      <c r="X720" s="8">
        <v>0</v>
      </c>
      <c r="Y720" s="17">
        <f>IF(T720&gt;0,"YES",T720)</f>
        <v>0</v>
      </c>
      <c r="Z720" s="17">
        <f>IF(U720&gt;0,"YES",U720)</f>
        <v>0</v>
      </c>
      <c r="AA720" s="17">
        <f>IF(V720&gt;0,"YES",V720)</f>
        <v>0</v>
      </c>
      <c r="AB720" s="17">
        <f>IF(W720&gt;0,"YES",W720)</f>
        <v>0</v>
      </c>
      <c r="AC720" s="17">
        <f>IF(X720&gt;0,"YES",X720)</f>
        <v>0</v>
      </c>
      <c r="AD720" s="8">
        <v>10</v>
      </c>
      <c r="AE720" s="12">
        <f>AD720/G720</f>
        <v>0.90909090909090906</v>
      </c>
      <c r="AF720" s="19">
        <f>IF(G720&gt;=35,1,0)</f>
        <v>0</v>
      </c>
      <c r="AG720" s="19">
        <f>IF(OR(I720&gt;=0.095,H720&gt;=10),1,0)</f>
        <v>0</v>
      </c>
      <c r="AH720" s="19">
        <f>IF(L720&gt;=0.495,1,0)</f>
        <v>1</v>
      </c>
      <c r="AI720" s="19">
        <f>IF(N720&gt;=0.395,1,0)</f>
        <v>0</v>
      </c>
      <c r="AJ720" s="19">
        <f>IF(P720&gt;=0.695,1,0)</f>
        <v>1</v>
      </c>
      <c r="AK720" s="19">
        <f>IF(R720&gt;=0.495,1,0)</f>
        <v>0</v>
      </c>
      <c r="AL720" s="19">
        <f>IF(S720&gt;=3,1,0)</f>
        <v>1</v>
      </c>
      <c r="AM720" s="8">
        <f>IF(OR(Y720="YES",Z720="YES",AA720="YES"),1,0)</f>
        <v>0</v>
      </c>
      <c r="AN720" s="8">
        <f>IF(OR(AB720="YES",AC720="YES"),1,0)</f>
        <v>0</v>
      </c>
      <c r="AO720" s="8">
        <f>IF(AE720&gt;=0.59,1,0)</f>
        <v>1</v>
      </c>
      <c r="AP720" s="8">
        <f>SUM(AF720:AO720)</f>
        <v>4</v>
      </c>
    </row>
    <row r="721" spans="1:42" hidden="1" x14ac:dyDescent="0.25">
      <c r="A721" s="8" t="s">
        <v>2337</v>
      </c>
      <c r="B721" s="8" t="s">
        <v>2382</v>
      </c>
      <c r="C721" s="9" t="s">
        <v>2164</v>
      </c>
      <c r="D721" s="10" t="s">
        <v>1906</v>
      </c>
      <c r="E721" s="8" t="s">
        <v>1907</v>
      </c>
      <c r="F721" s="11">
        <v>3</v>
      </c>
      <c r="G721" s="11">
        <v>10</v>
      </c>
      <c r="H721" s="11">
        <f>G721-F721</f>
        <v>7</v>
      </c>
      <c r="I721" s="52">
        <f>H721/F721</f>
        <v>2.3333333333333335</v>
      </c>
      <c r="J721" s="11">
        <v>0</v>
      </c>
      <c r="K721" s="11">
        <v>0</v>
      </c>
      <c r="L721" s="57">
        <v>0</v>
      </c>
      <c r="M721" s="8">
        <v>1</v>
      </c>
      <c r="N721" s="12">
        <f>M721/G721</f>
        <v>0.1</v>
      </c>
      <c r="O721" s="8">
        <v>5</v>
      </c>
      <c r="P721" s="12">
        <f>O721/G721</f>
        <v>0.5</v>
      </c>
      <c r="Q721" s="8">
        <v>1</v>
      </c>
      <c r="R721" s="12">
        <f>Q721/G721</f>
        <v>0.1</v>
      </c>
      <c r="S721" s="8">
        <v>2</v>
      </c>
      <c r="T721" s="8">
        <v>0</v>
      </c>
      <c r="U721" s="8">
        <v>0</v>
      </c>
      <c r="V721" s="8"/>
      <c r="W721" s="8">
        <v>0</v>
      </c>
      <c r="X721" s="8">
        <v>3</v>
      </c>
      <c r="Y721" s="17">
        <f>IF(T721&gt;0,"YES",T721)</f>
        <v>0</v>
      </c>
      <c r="Z721" s="17">
        <f>IF(U721&gt;0,"YES",U721)</f>
        <v>0</v>
      </c>
      <c r="AA721" s="17">
        <f>IF(V721&gt;0,"YES",V721)</f>
        <v>0</v>
      </c>
      <c r="AB721" s="17">
        <f>IF(W721&gt;0,"YES",W721)</f>
        <v>0</v>
      </c>
      <c r="AC721" s="17" t="str">
        <f>IF(X721&gt;0,"YES",X721)</f>
        <v>YES</v>
      </c>
      <c r="AD721" s="8">
        <v>1</v>
      </c>
      <c r="AE721" s="12">
        <f>AD721/G721</f>
        <v>0.1</v>
      </c>
      <c r="AF721" s="19">
        <f>IF(G721&gt;=35,1,0)</f>
        <v>0</v>
      </c>
      <c r="AG721" s="19">
        <f>IF(OR(I721&gt;=0.095,H721&gt;=10),1,0)</f>
        <v>1</v>
      </c>
      <c r="AH721" s="19">
        <f>IF(L721&gt;=0.495,1,0)</f>
        <v>0</v>
      </c>
      <c r="AI721" s="19">
        <f>IF(N721&gt;=0.395,1,0)</f>
        <v>0</v>
      </c>
      <c r="AJ721" s="19">
        <f>IF(P721&gt;=0.695,1,0)</f>
        <v>0</v>
      </c>
      <c r="AK721" s="19">
        <f>IF(R721&gt;=0.495,1,0)</f>
        <v>0</v>
      </c>
      <c r="AL721" s="19">
        <f>IF(S721&gt;=3,1,0)</f>
        <v>0</v>
      </c>
      <c r="AM721" s="8">
        <f>IF(OR(Y721="YES",Z721="YES",AA721="YES"),1,0)</f>
        <v>0</v>
      </c>
      <c r="AN721" s="8">
        <f>IF(OR(AB721="YES",AC721="YES"),1,0)</f>
        <v>1</v>
      </c>
      <c r="AO721" s="8">
        <f>IF(AE721&gt;=0.59,1,0)</f>
        <v>0</v>
      </c>
      <c r="AP721" s="8">
        <f>SUM(AF721:AO721)</f>
        <v>2</v>
      </c>
    </row>
    <row r="722" spans="1:42" hidden="1" x14ac:dyDescent="0.25">
      <c r="A722" s="8" t="s">
        <v>2389</v>
      </c>
      <c r="B722" s="8" t="s">
        <v>2404</v>
      </c>
      <c r="C722" s="9" t="s">
        <v>2160</v>
      </c>
      <c r="D722" s="10" t="s">
        <v>1461</v>
      </c>
      <c r="E722" s="8" t="s">
        <v>344</v>
      </c>
      <c r="F722" s="11">
        <v>66</v>
      </c>
      <c r="G722" s="11">
        <v>57</v>
      </c>
      <c r="H722" s="11">
        <f>G722-F722</f>
        <v>-9</v>
      </c>
      <c r="I722" s="52">
        <f>H722/F722</f>
        <v>-0.13636363636363635</v>
      </c>
      <c r="J722" s="11">
        <v>31</v>
      </c>
      <c r="K722" s="11">
        <v>16</v>
      </c>
      <c r="L722" s="14">
        <f>IFERROR(K722/J722,"0%")</f>
        <v>0.5161290322580645</v>
      </c>
      <c r="M722" s="8">
        <v>17</v>
      </c>
      <c r="N722" s="12">
        <f>M722/G722</f>
        <v>0.2982456140350877</v>
      </c>
      <c r="O722" s="8">
        <v>34</v>
      </c>
      <c r="P722" s="12">
        <f>O722/G722</f>
        <v>0.59649122807017541</v>
      </c>
      <c r="Q722" s="8">
        <v>26</v>
      </c>
      <c r="R722" s="12">
        <f>Q722/G722</f>
        <v>0.45614035087719296</v>
      </c>
      <c r="S722" s="8">
        <v>4</v>
      </c>
      <c r="T722" s="8">
        <v>0</v>
      </c>
      <c r="U722" s="8">
        <v>0</v>
      </c>
      <c r="V722" s="8"/>
      <c r="W722" s="8">
        <v>0</v>
      </c>
      <c r="X722" s="8">
        <v>0</v>
      </c>
      <c r="Y722" s="17">
        <f>IF(T722&gt;0,"YES",T722)</f>
        <v>0</v>
      </c>
      <c r="Z722" s="17">
        <f>IF(U722&gt;0,"YES",U722)</f>
        <v>0</v>
      </c>
      <c r="AA722" s="17">
        <f>IF(V722&gt;0,"YES",V722)</f>
        <v>0</v>
      </c>
      <c r="AB722" s="17">
        <f>IF(W722&gt;0,"YES",W722)</f>
        <v>0</v>
      </c>
      <c r="AC722" s="17">
        <f>IF(X722&gt;0,"YES",X722)</f>
        <v>0</v>
      </c>
      <c r="AD722" s="8">
        <v>15</v>
      </c>
      <c r="AE722" s="12">
        <f>AD722/G722</f>
        <v>0.26315789473684209</v>
      </c>
      <c r="AF722" s="19">
        <f>IF(G722&gt;=35,1,0)</f>
        <v>1</v>
      </c>
      <c r="AG722" s="19">
        <f>IF(OR(I722&gt;=0.095,H722&gt;=10),1,0)</f>
        <v>0</v>
      </c>
      <c r="AH722" s="19">
        <f>IF(L722&gt;=0.495,1,0)</f>
        <v>1</v>
      </c>
      <c r="AI722" s="19">
        <f>IF(N722&gt;=0.395,1,0)</f>
        <v>0</v>
      </c>
      <c r="AJ722" s="19">
        <f>IF(P722&gt;=0.695,1,0)</f>
        <v>0</v>
      </c>
      <c r="AK722" s="19">
        <f>IF(R722&gt;=0.495,1,0)</f>
        <v>0</v>
      </c>
      <c r="AL722" s="19">
        <f>IF(S722&gt;=3,1,0)</f>
        <v>1</v>
      </c>
      <c r="AM722" s="8">
        <f>IF(OR(Y722="YES",Z722="YES",AA722="YES"),1,0)</f>
        <v>0</v>
      </c>
      <c r="AN722" s="8">
        <f>IF(OR(AB722="YES",AC722="YES"),1,0)</f>
        <v>0</v>
      </c>
      <c r="AO722" s="8">
        <f>IF(AE722&gt;=0.59,1,0)</f>
        <v>0</v>
      </c>
      <c r="AP722" s="8">
        <f>SUM(AF722:AO722)</f>
        <v>3</v>
      </c>
    </row>
    <row r="723" spans="1:42" hidden="1" x14ac:dyDescent="0.25">
      <c r="A723" s="8" t="s">
        <v>2389</v>
      </c>
      <c r="B723" s="8" t="s">
        <v>2404</v>
      </c>
      <c r="C723" s="9" t="s">
        <v>2115</v>
      </c>
      <c r="D723" s="10" t="s">
        <v>1451</v>
      </c>
      <c r="E723" s="8" t="s">
        <v>1452</v>
      </c>
      <c r="F723" s="11">
        <v>23</v>
      </c>
      <c r="G723" s="11">
        <v>23</v>
      </c>
      <c r="H723" s="11">
        <f>G723-F723</f>
        <v>0</v>
      </c>
      <c r="I723" s="52">
        <f>H723/F723</f>
        <v>0</v>
      </c>
      <c r="J723" s="11">
        <v>13</v>
      </c>
      <c r="K723" s="11">
        <v>3</v>
      </c>
      <c r="L723" s="14">
        <f>IFERROR(K723/J723,"0%")</f>
        <v>0.23076923076923078</v>
      </c>
      <c r="M723" s="8">
        <v>13</v>
      </c>
      <c r="N723" s="12">
        <f>M723/G723</f>
        <v>0.56521739130434778</v>
      </c>
      <c r="O723" s="8">
        <v>17</v>
      </c>
      <c r="P723" s="12">
        <f>O723/G723</f>
        <v>0.73913043478260865</v>
      </c>
      <c r="Q723" s="8">
        <v>14</v>
      </c>
      <c r="R723" s="12">
        <f>Q723/G723</f>
        <v>0.60869565217391308</v>
      </c>
      <c r="S723" s="8">
        <v>4</v>
      </c>
      <c r="T723" s="8">
        <v>0</v>
      </c>
      <c r="U723" s="8">
        <v>0</v>
      </c>
      <c r="V723" s="8"/>
      <c r="W723" s="8">
        <v>0</v>
      </c>
      <c r="X723" s="8">
        <v>0</v>
      </c>
      <c r="Y723" s="17">
        <f>IF(T723&gt;0,"YES",T723)</f>
        <v>0</v>
      </c>
      <c r="Z723" s="17">
        <f>IF(U723&gt;0,"YES",U723)</f>
        <v>0</v>
      </c>
      <c r="AA723" s="17">
        <f>IF(V723&gt;0,"YES",V723)</f>
        <v>0</v>
      </c>
      <c r="AB723" s="17">
        <f>IF(W723&gt;0,"YES",W723)</f>
        <v>0</v>
      </c>
      <c r="AC723" s="17">
        <f>IF(X723&gt;0,"YES",X723)</f>
        <v>0</v>
      </c>
      <c r="AD723" s="8">
        <v>18</v>
      </c>
      <c r="AE723" s="12">
        <f>AD723/G723</f>
        <v>0.78260869565217395</v>
      </c>
      <c r="AF723" s="19">
        <f>IF(G723&gt;=35,1,0)</f>
        <v>0</v>
      </c>
      <c r="AG723" s="19">
        <f>IF(OR(I723&gt;=0.095,H723&gt;=10),1,0)</f>
        <v>0</v>
      </c>
      <c r="AH723" s="19">
        <f>IF(L723&gt;=0.495,1,0)</f>
        <v>0</v>
      </c>
      <c r="AI723" s="19">
        <f>IF(N723&gt;=0.395,1,0)</f>
        <v>1</v>
      </c>
      <c r="AJ723" s="19">
        <f>IF(P723&gt;=0.695,1,0)</f>
        <v>1</v>
      </c>
      <c r="AK723" s="19">
        <f>IF(R723&gt;=0.495,1,0)</f>
        <v>1</v>
      </c>
      <c r="AL723" s="19">
        <f>IF(S723&gt;=3,1,0)</f>
        <v>1</v>
      </c>
      <c r="AM723" s="8">
        <f>IF(OR(Y723="YES",Z723="YES",AA723="YES"),1,0)</f>
        <v>0</v>
      </c>
      <c r="AN723" s="8">
        <f>IF(OR(AB723="YES",AC723="YES"),1,0)</f>
        <v>0</v>
      </c>
      <c r="AO723" s="8">
        <f>IF(AE723&gt;=0.59,1,0)</f>
        <v>1</v>
      </c>
      <c r="AP723" s="8">
        <f>SUM(AF723:AO723)</f>
        <v>5</v>
      </c>
    </row>
    <row r="724" spans="1:42" hidden="1" x14ac:dyDescent="0.25">
      <c r="A724" s="8" t="s">
        <v>2389</v>
      </c>
      <c r="B724" s="8" t="s">
        <v>2404</v>
      </c>
      <c r="C724" s="9" t="s">
        <v>2037</v>
      </c>
      <c r="D724" s="10" t="s">
        <v>1466</v>
      </c>
      <c r="E724" s="8" t="s">
        <v>1467</v>
      </c>
      <c r="F724" s="11">
        <v>18</v>
      </c>
      <c r="G724" s="11">
        <v>22</v>
      </c>
      <c r="H724" s="11">
        <f>G724-F724</f>
        <v>4</v>
      </c>
      <c r="I724" s="52">
        <f>H724/F724</f>
        <v>0.22222222222222221</v>
      </c>
      <c r="J724" s="11">
        <v>7</v>
      </c>
      <c r="K724" s="11">
        <v>2</v>
      </c>
      <c r="L724" s="14">
        <f>IFERROR(K724/J724,"0%")</f>
        <v>0.2857142857142857</v>
      </c>
      <c r="M724" s="8">
        <v>7</v>
      </c>
      <c r="N724" s="12">
        <f>M724/G724</f>
        <v>0.31818181818181818</v>
      </c>
      <c r="O724" s="8">
        <v>12</v>
      </c>
      <c r="P724" s="12">
        <f>O724/G724</f>
        <v>0.54545454545454541</v>
      </c>
      <c r="Q724" s="8">
        <v>8</v>
      </c>
      <c r="R724" s="12">
        <f>Q724/G724</f>
        <v>0.36363636363636365</v>
      </c>
      <c r="S724" s="8">
        <v>0</v>
      </c>
      <c r="T724" s="8">
        <v>0</v>
      </c>
      <c r="U724" s="8">
        <v>1</v>
      </c>
      <c r="V724" s="8"/>
      <c r="W724" s="8">
        <v>0</v>
      </c>
      <c r="X724" s="8">
        <v>0</v>
      </c>
      <c r="Y724" s="17">
        <f>IF(T724&gt;0,"YES",T724)</f>
        <v>0</v>
      </c>
      <c r="Z724" s="17" t="str">
        <f>IF(U724&gt;0,"YES",U724)</f>
        <v>YES</v>
      </c>
      <c r="AA724" s="17">
        <f>IF(V724&gt;0,"YES",V724)</f>
        <v>0</v>
      </c>
      <c r="AB724" s="17">
        <f>IF(W724&gt;0,"YES",W724)</f>
        <v>0</v>
      </c>
      <c r="AC724" s="17">
        <f>IF(X724&gt;0,"YES",X724)</f>
        <v>0</v>
      </c>
      <c r="AD724" s="8">
        <v>12</v>
      </c>
      <c r="AE724" s="12">
        <f>AD724/G724</f>
        <v>0.54545454545454541</v>
      </c>
      <c r="AF724" s="19">
        <f>IF(G724&gt;=35,1,0)</f>
        <v>0</v>
      </c>
      <c r="AG724" s="19">
        <f>IF(OR(I724&gt;=0.095,H724&gt;=10),1,0)</f>
        <v>1</v>
      </c>
      <c r="AH724" s="19">
        <f>IF(L724&gt;=0.495,1,0)</f>
        <v>0</v>
      </c>
      <c r="AI724" s="19">
        <f>IF(N724&gt;=0.395,1,0)</f>
        <v>0</v>
      </c>
      <c r="AJ724" s="19">
        <f>IF(P724&gt;=0.695,1,0)</f>
        <v>0</v>
      </c>
      <c r="AK724" s="19">
        <f>IF(R724&gt;=0.495,1,0)</f>
        <v>0</v>
      </c>
      <c r="AL724" s="19">
        <f>IF(S724&gt;=3,1,0)</f>
        <v>0</v>
      </c>
      <c r="AM724" s="8">
        <f>IF(OR(Y724="YES",Z724="YES",AA724="YES"),1,0)</f>
        <v>1</v>
      </c>
      <c r="AN724" s="8">
        <f>IF(OR(AB724="YES",AC724="YES"),1,0)</f>
        <v>0</v>
      </c>
      <c r="AO724" s="8">
        <f>IF(AE724&gt;=0.59,1,0)</f>
        <v>0</v>
      </c>
      <c r="AP724" s="8">
        <f>SUM(AF724:AO724)</f>
        <v>2</v>
      </c>
    </row>
    <row r="725" spans="1:42" hidden="1" x14ac:dyDescent="0.25">
      <c r="A725" s="8" t="s">
        <v>2389</v>
      </c>
      <c r="B725" s="8" t="s">
        <v>2404</v>
      </c>
      <c r="C725" s="9" t="s">
        <v>2418</v>
      </c>
      <c r="D725" s="10" t="s">
        <v>1526</v>
      </c>
      <c r="E725" s="8" t="s">
        <v>1527</v>
      </c>
      <c r="F725" s="11">
        <v>18</v>
      </c>
      <c r="G725" s="11">
        <v>22</v>
      </c>
      <c r="H725" s="11">
        <f>G725-F725</f>
        <v>4</v>
      </c>
      <c r="I725" s="52">
        <f>H725/F725</f>
        <v>0.22222222222222221</v>
      </c>
      <c r="J725" s="11">
        <v>7</v>
      </c>
      <c r="K725" s="11">
        <v>2</v>
      </c>
      <c r="L725" s="14">
        <f>IFERROR(K725/J725,"0%")</f>
        <v>0.2857142857142857</v>
      </c>
      <c r="M725" s="8">
        <v>6</v>
      </c>
      <c r="N725" s="12">
        <f>M725/G725</f>
        <v>0.27272727272727271</v>
      </c>
      <c r="O725" s="8">
        <v>17</v>
      </c>
      <c r="P725" s="12">
        <f>O725/G725</f>
        <v>0.77272727272727271</v>
      </c>
      <c r="Q725" s="8">
        <v>9</v>
      </c>
      <c r="R725" s="12">
        <f>Q725/G725</f>
        <v>0.40909090909090912</v>
      </c>
      <c r="S725" s="8">
        <v>5</v>
      </c>
      <c r="T725" s="8">
        <v>0</v>
      </c>
      <c r="U725" s="8">
        <v>0</v>
      </c>
      <c r="V725" s="8"/>
      <c r="W725" s="8">
        <v>0</v>
      </c>
      <c r="X725" s="8">
        <v>1</v>
      </c>
      <c r="Y725" s="17">
        <f>IF(T725&gt;0,"YES",T725)</f>
        <v>0</v>
      </c>
      <c r="Z725" s="17">
        <f>IF(U725&gt;0,"YES",U725)</f>
        <v>0</v>
      </c>
      <c r="AA725" s="17">
        <f>IF(V725&gt;0,"YES",V725)</f>
        <v>0</v>
      </c>
      <c r="AB725" s="17">
        <f>IF(W725&gt;0,"YES",W725)</f>
        <v>0</v>
      </c>
      <c r="AC725" s="17" t="str">
        <f>IF(X725&gt;0,"YES",X725)</f>
        <v>YES</v>
      </c>
      <c r="AD725" s="8">
        <v>14</v>
      </c>
      <c r="AE725" s="12">
        <f>AD725/G725</f>
        <v>0.63636363636363635</v>
      </c>
      <c r="AF725" s="19">
        <f>IF(G725&gt;=35,1,0)</f>
        <v>0</v>
      </c>
      <c r="AG725" s="19">
        <f>IF(OR(I725&gt;=0.095,H725&gt;=10),1,0)</f>
        <v>1</v>
      </c>
      <c r="AH725" s="19">
        <f>IF(L725&gt;=0.495,1,0)</f>
        <v>0</v>
      </c>
      <c r="AI725" s="19">
        <f>IF(N725&gt;=0.395,1,0)</f>
        <v>0</v>
      </c>
      <c r="AJ725" s="19">
        <f>IF(P725&gt;=0.695,1,0)</f>
        <v>1</v>
      </c>
      <c r="AK725" s="19">
        <f>IF(R725&gt;=0.495,1,0)</f>
        <v>0</v>
      </c>
      <c r="AL725" s="19">
        <f>IF(S725&gt;=3,1,0)</f>
        <v>1</v>
      </c>
      <c r="AM725" s="8">
        <f>IF(OR(Y725="YES",Z725="YES",AA725="YES"),1,0)</f>
        <v>0</v>
      </c>
      <c r="AN725" s="8">
        <f>IF(OR(AB725="YES",AC725="YES"),1,0)</f>
        <v>1</v>
      </c>
      <c r="AO725" s="8">
        <f>IF(AE725&gt;=0.59,1,0)</f>
        <v>1</v>
      </c>
      <c r="AP725" s="8">
        <f>SUM(AF725:AO725)</f>
        <v>5</v>
      </c>
    </row>
    <row r="726" spans="1:42" hidden="1" x14ac:dyDescent="0.25">
      <c r="A726" s="8" t="s">
        <v>2389</v>
      </c>
      <c r="B726" s="8" t="s">
        <v>2404</v>
      </c>
      <c r="C726" s="9" t="s">
        <v>2057</v>
      </c>
      <c r="D726" s="10" t="s">
        <v>1443</v>
      </c>
      <c r="E726" s="8" t="s">
        <v>1444</v>
      </c>
      <c r="F726" s="11">
        <v>30</v>
      </c>
      <c r="G726" s="11">
        <v>20</v>
      </c>
      <c r="H726" s="11">
        <f>G726-F726</f>
        <v>-10</v>
      </c>
      <c r="I726" s="52">
        <f>H726/F726</f>
        <v>-0.33333333333333331</v>
      </c>
      <c r="J726" s="11">
        <v>7</v>
      </c>
      <c r="K726" s="11">
        <v>4</v>
      </c>
      <c r="L726" s="14">
        <f>IFERROR(K726/J726,"0%")</f>
        <v>0.5714285714285714</v>
      </c>
      <c r="M726" s="8">
        <v>10</v>
      </c>
      <c r="N726" s="12">
        <f>M726/G726</f>
        <v>0.5</v>
      </c>
      <c r="O726" s="8">
        <v>9</v>
      </c>
      <c r="P726" s="12">
        <f>O726/G726</f>
        <v>0.45</v>
      </c>
      <c r="Q726" s="8">
        <v>8</v>
      </c>
      <c r="R726" s="12">
        <f>Q726/G726</f>
        <v>0.4</v>
      </c>
      <c r="S726" s="8">
        <v>2</v>
      </c>
      <c r="T726" s="8">
        <v>0</v>
      </c>
      <c r="U726" s="8">
        <v>0</v>
      </c>
      <c r="V726" s="8"/>
      <c r="W726" s="8">
        <v>0</v>
      </c>
      <c r="X726" s="8">
        <v>0</v>
      </c>
      <c r="Y726" s="17">
        <f>IF(T726&gt;0,"YES",T726)</f>
        <v>0</v>
      </c>
      <c r="Z726" s="17">
        <f>IF(U726&gt;0,"YES",U726)</f>
        <v>0</v>
      </c>
      <c r="AA726" s="17">
        <f>IF(V726&gt;0,"YES",V726)</f>
        <v>0</v>
      </c>
      <c r="AB726" s="17">
        <f>IF(W726&gt;0,"YES",W726)</f>
        <v>0</v>
      </c>
      <c r="AC726" s="17">
        <f>IF(X726&gt;0,"YES",X726)</f>
        <v>0</v>
      </c>
      <c r="AD726" s="8">
        <v>15</v>
      </c>
      <c r="AE726" s="12">
        <f>AD726/G726</f>
        <v>0.75</v>
      </c>
      <c r="AF726" s="19">
        <f>IF(G726&gt;=35,1,0)</f>
        <v>0</v>
      </c>
      <c r="AG726" s="19">
        <f>IF(OR(I726&gt;=0.095,H726&gt;=10),1,0)</f>
        <v>0</v>
      </c>
      <c r="AH726" s="19">
        <f>IF(L726&gt;=0.495,1,0)</f>
        <v>1</v>
      </c>
      <c r="AI726" s="19">
        <f>IF(N726&gt;=0.395,1,0)</f>
        <v>1</v>
      </c>
      <c r="AJ726" s="19">
        <f>IF(P726&gt;=0.695,1,0)</f>
        <v>0</v>
      </c>
      <c r="AK726" s="19">
        <f>IF(R726&gt;=0.495,1,0)</f>
        <v>0</v>
      </c>
      <c r="AL726" s="19">
        <f>IF(S726&gt;=3,1,0)</f>
        <v>0</v>
      </c>
      <c r="AM726" s="8">
        <f>IF(OR(Y726="YES",Z726="YES",AA726="YES"),1,0)</f>
        <v>0</v>
      </c>
      <c r="AN726" s="8">
        <f>IF(OR(AB726="YES",AC726="YES"),1,0)</f>
        <v>0</v>
      </c>
      <c r="AO726" s="8">
        <f>IF(AE726&gt;=0.59,1,0)</f>
        <v>1</v>
      </c>
      <c r="AP726" s="8">
        <f>SUM(AF726:AO726)</f>
        <v>3</v>
      </c>
    </row>
    <row r="727" spans="1:42" hidden="1" x14ac:dyDescent="0.25">
      <c r="A727" s="8" t="s">
        <v>2389</v>
      </c>
      <c r="B727" s="8" t="s">
        <v>2404</v>
      </c>
      <c r="C727" s="9" t="s">
        <v>2215</v>
      </c>
      <c r="D727" s="10" t="s">
        <v>1445</v>
      </c>
      <c r="E727" s="8" t="s">
        <v>1446</v>
      </c>
      <c r="F727" s="11">
        <v>24</v>
      </c>
      <c r="G727" s="11">
        <v>18</v>
      </c>
      <c r="H727" s="11">
        <f>G727-F727</f>
        <v>-6</v>
      </c>
      <c r="I727" s="52">
        <f>H727/F727</f>
        <v>-0.25</v>
      </c>
      <c r="J727" s="11">
        <v>13</v>
      </c>
      <c r="K727" s="11">
        <v>3</v>
      </c>
      <c r="L727" s="14">
        <f>IFERROR(K727/J727,"0%")</f>
        <v>0.23076923076923078</v>
      </c>
      <c r="M727" s="8">
        <v>7</v>
      </c>
      <c r="N727" s="12">
        <f>M727/G727</f>
        <v>0.3888888888888889</v>
      </c>
      <c r="O727" s="8">
        <v>12</v>
      </c>
      <c r="P727" s="12">
        <f>O727/G727</f>
        <v>0.66666666666666663</v>
      </c>
      <c r="Q727" s="8">
        <v>7</v>
      </c>
      <c r="R727" s="12">
        <f>Q727/G727</f>
        <v>0.3888888888888889</v>
      </c>
      <c r="S727" s="8">
        <v>7</v>
      </c>
      <c r="T727" s="8">
        <v>0</v>
      </c>
      <c r="U727" s="8">
        <v>0</v>
      </c>
      <c r="V727" s="8"/>
      <c r="W727" s="8">
        <v>0</v>
      </c>
      <c r="X727" s="8">
        <v>0</v>
      </c>
      <c r="Y727" s="17">
        <f>IF(T727&gt;0,"YES",T727)</f>
        <v>0</v>
      </c>
      <c r="Z727" s="17">
        <f>IF(U727&gt;0,"YES",U727)</f>
        <v>0</v>
      </c>
      <c r="AA727" s="17">
        <f>IF(V727&gt;0,"YES",V727)</f>
        <v>0</v>
      </c>
      <c r="AB727" s="17">
        <f>IF(W727&gt;0,"YES",W727)</f>
        <v>0</v>
      </c>
      <c r="AC727" s="17">
        <f>IF(X727&gt;0,"YES",X727)</f>
        <v>0</v>
      </c>
      <c r="AD727" s="8">
        <v>9</v>
      </c>
      <c r="AE727" s="12">
        <f>AD727/G727</f>
        <v>0.5</v>
      </c>
      <c r="AF727" s="19">
        <f>IF(G727&gt;=35,1,0)</f>
        <v>0</v>
      </c>
      <c r="AG727" s="19">
        <f>IF(OR(I727&gt;=0.095,H727&gt;=10),1,0)</f>
        <v>0</v>
      </c>
      <c r="AH727" s="19">
        <f>IF(L727&gt;=0.495,1,0)</f>
        <v>0</v>
      </c>
      <c r="AI727" s="19">
        <f>IF(N727&gt;=0.395,1,0)</f>
        <v>0</v>
      </c>
      <c r="AJ727" s="19">
        <f>IF(P727&gt;=0.695,1,0)</f>
        <v>0</v>
      </c>
      <c r="AK727" s="19">
        <f>IF(R727&gt;=0.495,1,0)</f>
        <v>0</v>
      </c>
      <c r="AL727" s="19">
        <f>IF(S727&gt;=3,1,0)</f>
        <v>1</v>
      </c>
      <c r="AM727" s="8">
        <f>IF(OR(Y727="YES",Z727="YES",AA727="YES"),1,0)</f>
        <v>0</v>
      </c>
      <c r="AN727" s="8">
        <f>IF(OR(AB727="YES",AC727="YES"),1,0)</f>
        <v>0</v>
      </c>
      <c r="AO727" s="8">
        <f>IF(AE727&gt;=0.59,1,0)</f>
        <v>0</v>
      </c>
      <c r="AP727" s="8">
        <f>SUM(AF727:AO727)</f>
        <v>1</v>
      </c>
    </row>
    <row r="728" spans="1:42" x14ac:dyDescent="0.25">
      <c r="A728" s="8" t="s">
        <v>2389</v>
      </c>
      <c r="B728" s="8" t="s">
        <v>2404</v>
      </c>
      <c r="C728" s="9" t="s">
        <v>2024</v>
      </c>
      <c r="D728" s="10" t="s">
        <v>1434</v>
      </c>
      <c r="E728" s="8" t="s">
        <v>1435</v>
      </c>
      <c r="F728" s="11">
        <v>27</v>
      </c>
      <c r="G728" s="11">
        <v>39</v>
      </c>
      <c r="H728" s="11">
        <f>G728-F728</f>
        <v>12</v>
      </c>
      <c r="I728" s="52">
        <f>H728/F728</f>
        <v>0.44444444444444442</v>
      </c>
      <c r="J728" s="11">
        <v>12</v>
      </c>
      <c r="K728" s="11">
        <v>10</v>
      </c>
      <c r="L728" s="14">
        <f>IFERROR(K728/J728,"0%")</f>
        <v>0.83333333333333337</v>
      </c>
      <c r="M728" s="8">
        <v>20</v>
      </c>
      <c r="N728" s="12">
        <f>M728/G728</f>
        <v>0.51282051282051277</v>
      </c>
      <c r="O728" s="8">
        <v>25</v>
      </c>
      <c r="P728" s="12">
        <f>O728/G728</f>
        <v>0.64102564102564108</v>
      </c>
      <c r="Q728" s="8">
        <v>28</v>
      </c>
      <c r="R728" s="12">
        <f>Q728/G728</f>
        <v>0.71794871794871795</v>
      </c>
      <c r="S728" s="8">
        <v>8</v>
      </c>
      <c r="T728" s="8">
        <v>0</v>
      </c>
      <c r="U728" s="8">
        <v>0</v>
      </c>
      <c r="V728" s="8"/>
      <c r="W728" s="8">
        <v>1</v>
      </c>
      <c r="X728" s="8">
        <v>0</v>
      </c>
      <c r="Y728" s="17">
        <f>IF(T728&gt;0,"YES",T728)</f>
        <v>0</v>
      </c>
      <c r="Z728" s="17">
        <f>IF(U728&gt;0,"YES",U728)</f>
        <v>0</v>
      </c>
      <c r="AA728" s="17">
        <f>IF(V728&gt;0,"YES",V728)</f>
        <v>0</v>
      </c>
      <c r="AB728" s="17" t="str">
        <f>IF(W728&gt;0,"YES",W728)</f>
        <v>YES</v>
      </c>
      <c r="AC728" s="17">
        <f>IF(X728&gt;0,"YES",X728)</f>
        <v>0</v>
      </c>
      <c r="AD728" s="8">
        <v>25</v>
      </c>
      <c r="AE728" s="12">
        <f>AD728/G728</f>
        <v>0.64102564102564108</v>
      </c>
      <c r="AF728" s="19">
        <f>IF(G728&gt;=35,1,0)</f>
        <v>1</v>
      </c>
      <c r="AG728" s="19">
        <f>IF(OR(I728&gt;=0.095,H728&gt;=10),1,0)</f>
        <v>1</v>
      </c>
      <c r="AH728" s="19">
        <f>IF(L728&gt;=0.495,1,0)</f>
        <v>1</v>
      </c>
      <c r="AI728" s="19">
        <f>IF(N728&gt;=0.395,1,0)</f>
        <v>1</v>
      </c>
      <c r="AJ728" s="19">
        <f>IF(P728&gt;=0.695,1,0)</f>
        <v>0</v>
      </c>
      <c r="AK728" s="19">
        <f>IF(R728&gt;=0.495,1,0)</f>
        <v>1</v>
      </c>
      <c r="AL728" s="19">
        <f>IF(S728&gt;=3,1,0)</f>
        <v>1</v>
      </c>
      <c r="AM728" s="8">
        <f>IF(OR(Y728="YES",Z728="YES",AA728="YES"),1,0)</f>
        <v>0</v>
      </c>
      <c r="AN728" s="8">
        <f>IF(OR(AB728="YES",AC728="YES"),1,0)</f>
        <v>1</v>
      </c>
      <c r="AO728" s="8">
        <f>IF(AE728&gt;=0.59,1,0)</f>
        <v>1</v>
      </c>
      <c r="AP728" s="8">
        <f>SUM(AF728:AO728)</f>
        <v>8</v>
      </c>
    </row>
    <row r="729" spans="1:42" x14ac:dyDescent="0.25">
      <c r="A729" s="8" t="s">
        <v>2389</v>
      </c>
      <c r="B729" s="8" t="s">
        <v>2404</v>
      </c>
      <c r="C729" s="9" t="s">
        <v>2106</v>
      </c>
      <c r="D729" s="10" t="s">
        <v>1436</v>
      </c>
      <c r="E729" s="8" t="s">
        <v>1437</v>
      </c>
      <c r="F729" s="11">
        <v>8</v>
      </c>
      <c r="G729" s="11">
        <v>12</v>
      </c>
      <c r="H729" s="11">
        <f>G729-F729</f>
        <v>4</v>
      </c>
      <c r="I729" s="52">
        <f>H729/F729</f>
        <v>0.5</v>
      </c>
      <c r="J729" s="11">
        <v>2</v>
      </c>
      <c r="K729" s="11">
        <v>3</v>
      </c>
      <c r="L729" s="14">
        <f>IFERROR(K729/J729,"0%")</f>
        <v>1.5</v>
      </c>
      <c r="M729" s="8">
        <v>5</v>
      </c>
      <c r="N729" s="12">
        <f>M729/G729</f>
        <v>0.41666666666666669</v>
      </c>
      <c r="O729" s="8">
        <v>9</v>
      </c>
      <c r="P729" s="12">
        <f>O729/G729</f>
        <v>0.75</v>
      </c>
      <c r="Q729" s="8">
        <v>5</v>
      </c>
      <c r="R729" s="12">
        <f>Q729/G729</f>
        <v>0.41666666666666669</v>
      </c>
      <c r="S729" s="8">
        <v>3</v>
      </c>
      <c r="T729" s="8">
        <v>0</v>
      </c>
      <c r="U729" s="8">
        <v>0</v>
      </c>
      <c r="V729" s="8"/>
      <c r="W729" s="8">
        <v>3</v>
      </c>
      <c r="X729" s="8">
        <v>1</v>
      </c>
      <c r="Y729" s="17">
        <f>IF(T729&gt;0,"YES",T729)</f>
        <v>0</v>
      </c>
      <c r="Z729" s="17">
        <f>IF(U729&gt;0,"YES",U729)</f>
        <v>0</v>
      </c>
      <c r="AA729" s="17">
        <f>IF(V729&gt;0,"YES",V729)</f>
        <v>0</v>
      </c>
      <c r="AB729" s="17" t="str">
        <f>IF(W729&gt;0,"YES",W729)</f>
        <v>YES</v>
      </c>
      <c r="AC729" s="17" t="str">
        <f>IF(X729&gt;0,"YES",X729)</f>
        <v>YES</v>
      </c>
      <c r="AD729" s="8">
        <v>9</v>
      </c>
      <c r="AE729" s="12">
        <f>AD729/G729</f>
        <v>0.75</v>
      </c>
      <c r="AF729" s="19">
        <f>IF(G729&gt;=35,1,0)</f>
        <v>0</v>
      </c>
      <c r="AG729" s="19">
        <f>IF(OR(I729&gt;=0.095,H729&gt;=10),1,0)</f>
        <v>1</v>
      </c>
      <c r="AH729" s="19">
        <f>IF(L729&gt;=0.495,1,0)</f>
        <v>1</v>
      </c>
      <c r="AI729" s="19">
        <f>IF(N729&gt;=0.395,1,0)</f>
        <v>1</v>
      </c>
      <c r="AJ729" s="19">
        <f>IF(P729&gt;=0.695,1,0)</f>
        <v>1</v>
      </c>
      <c r="AK729" s="19">
        <f>IF(R729&gt;=0.495,1,0)</f>
        <v>0</v>
      </c>
      <c r="AL729" s="19">
        <f>IF(S729&gt;=3,1,0)</f>
        <v>1</v>
      </c>
      <c r="AM729" s="8">
        <f>IF(OR(Y729="YES",Z729="YES",AA729="YES"),1,0)</f>
        <v>0</v>
      </c>
      <c r="AN729" s="8">
        <f>IF(OR(AB729="YES",AC729="YES"),1,0)</f>
        <v>1</v>
      </c>
      <c r="AO729" s="8">
        <f>IF(AE729&gt;=0.59,1,0)</f>
        <v>1</v>
      </c>
      <c r="AP729" s="8">
        <f>SUM(AF729:AO729)</f>
        <v>7</v>
      </c>
    </row>
    <row r="730" spans="1:42" x14ac:dyDescent="0.25">
      <c r="A730" s="8" t="s">
        <v>2389</v>
      </c>
      <c r="B730" s="8" t="s">
        <v>2404</v>
      </c>
      <c r="C730" s="9" t="s">
        <v>2110</v>
      </c>
      <c r="D730" s="10" t="s">
        <v>1440</v>
      </c>
      <c r="E730" s="8" t="s">
        <v>1441</v>
      </c>
      <c r="F730" s="11">
        <v>16</v>
      </c>
      <c r="G730" s="11">
        <v>21</v>
      </c>
      <c r="H730" s="11">
        <f>G730-F730</f>
        <v>5</v>
      </c>
      <c r="I730" s="52">
        <f>H730/F730</f>
        <v>0.3125</v>
      </c>
      <c r="J730" s="11">
        <v>13</v>
      </c>
      <c r="K730" s="11">
        <v>9</v>
      </c>
      <c r="L730" s="14">
        <f>IFERROR(K730/J730,"0%")</f>
        <v>0.69230769230769229</v>
      </c>
      <c r="M730" s="8">
        <v>12</v>
      </c>
      <c r="N730" s="12">
        <f>M730/G730</f>
        <v>0.5714285714285714</v>
      </c>
      <c r="O730" s="8">
        <v>17</v>
      </c>
      <c r="P730" s="12">
        <f>O730/G730</f>
        <v>0.80952380952380953</v>
      </c>
      <c r="Q730" s="8">
        <v>16</v>
      </c>
      <c r="R730" s="12">
        <f>Q730/G730</f>
        <v>0.76190476190476186</v>
      </c>
      <c r="S730" s="8">
        <v>5</v>
      </c>
      <c r="T730" s="8">
        <v>0</v>
      </c>
      <c r="U730" s="8">
        <v>0</v>
      </c>
      <c r="V730" s="8"/>
      <c r="W730" s="8">
        <v>2</v>
      </c>
      <c r="X730" s="8">
        <v>1</v>
      </c>
      <c r="Y730" s="17">
        <f>IF(T730&gt;0,"YES",T730)</f>
        <v>0</v>
      </c>
      <c r="Z730" s="17">
        <f>IF(U730&gt;0,"YES",U730)</f>
        <v>0</v>
      </c>
      <c r="AA730" s="17">
        <f>IF(V730&gt;0,"YES",V730)</f>
        <v>0</v>
      </c>
      <c r="AB730" s="17" t="str">
        <f>IF(W730&gt;0,"YES",W730)</f>
        <v>YES</v>
      </c>
      <c r="AC730" s="17" t="str">
        <f>IF(X730&gt;0,"YES",X730)</f>
        <v>YES</v>
      </c>
      <c r="AD730" s="8">
        <v>14</v>
      </c>
      <c r="AE730" s="12">
        <f>AD730/G730</f>
        <v>0.66666666666666663</v>
      </c>
      <c r="AF730" s="19">
        <f>IF(G730&gt;=35,1,0)</f>
        <v>0</v>
      </c>
      <c r="AG730" s="19">
        <f>IF(OR(I730&gt;=0.095,H730&gt;=10),1,0)</f>
        <v>1</v>
      </c>
      <c r="AH730" s="19">
        <f>IF(L730&gt;=0.495,1,0)</f>
        <v>1</v>
      </c>
      <c r="AI730" s="19">
        <f>IF(N730&gt;=0.395,1,0)</f>
        <v>1</v>
      </c>
      <c r="AJ730" s="19">
        <f>IF(P730&gt;=0.695,1,0)</f>
        <v>1</v>
      </c>
      <c r="AK730" s="19">
        <f>IF(R730&gt;=0.495,1,0)</f>
        <v>1</v>
      </c>
      <c r="AL730" s="19">
        <f>IF(S730&gt;=3,1,0)</f>
        <v>1</v>
      </c>
      <c r="AM730" s="8">
        <f>IF(OR(Y730="YES",Z730="YES",AA730="YES"),1,0)</f>
        <v>0</v>
      </c>
      <c r="AN730" s="8">
        <f>IF(OR(AB730="YES",AC730="YES"),1,0)</f>
        <v>1</v>
      </c>
      <c r="AO730" s="8">
        <f>IF(AE730&gt;=0.59,1,0)</f>
        <v>1</v>
      </c>
      <c r="AP730" s="8">
        <f>SUM(AF730:AO730)</f>
        <v>8</v>
      </c>
    </row>
    <row r="731" spans="1:42" hidden="1" x14ac:dyDescent="0.25">
      <c r="A731" s="8" t="s">
        <v>2389</v>
      </c>
      <c r="B731" s="8" t="s">
        <v>2404</v>
      </c>
      <c r="C731" s="9" t="s">
        <v>2093</v>
      </c>
      <c r="D731" s="10" t="s">
        <v>1438</v>
      </c>
      <c r="E731" s="8" t="s">
        <v>1439</v>
      </c>
      <c r="F731" s="11">
        <v>21</v>
      </c>
      <c r="G731" s="11">
        <v>14</v>
      </c>
      <c r="H731" s="11">
        <f>G731-F731</f>
        <v>-7</v>
      </c>
      <c r="I731" s="54">
        <f>H731/F731</f>
        <v>-0.33333333333333331</v>
      </c>
      <c r="J731" s="11">
        <v>15</v>
      </c>
      <c r="K731" s="11">
        <v>2</v>
      </c>
      <c r="L731" s="14">
        <f>IFERROR(K731/J731,"0%")</f>
        <v>0.13333333333333333</v>
      </c>
      <c r="M731" s="8">
        <v>2</v>
      </c>
      <c r="N731" s="12">
        <f>M731/G731</f>
        <v>0.14285714285714285</v>
      </c>
      <c r="O731" s="8">
        <v>12</v>
      </c>
      <c r="P731" s="12">
        <f>O731/G731</f>
        <v>0.8571428571428571</v>
      </c>
      <c r="Q731" s="8">
        <v>5</v>
      </c>
      <c r="R731" s="12">
        <f>Q731/G731</f>
        <v>0.35714285714285715</v>
      </c>
      <c r="S731" s="8">
        <v>3</v>
      </c>
      <c r="T731" s="8">
        <v>0</v>
      </c>
      <c r="U731" s="8">
        <v>0</v>
      </c>
      <c r="V731" s="8"/>
      <c r="W731" s="8">
        <v>1</v>
      </c>
      <c r="X731" s="8">
        <v>0</v>
      </c>
      <c r="Y731" s="17">
        <f>IF(T731&gt;0,"YES",T731)</f>
        <v>0</v>
      </c>
      <c r="Z731" s="17">
        <f>IF(U731&gt;0,"YES",U731)</f>
        <v>0</v>
      </c>
      <c r="AA731" s="17">
        <f>IF(V731&gt;0,"YES",V731)</f>
        <v>0</v>
      </c>
      <c r="AB731" s="17" t="str">
        <f>IF(W731&gt;0,"YES",W731)</f>
        <v>YES</v>
      </c>
      <c r="AC731" s="17">
        <f>IF(X731&gt;0,"YES",X731)</f>
        <v>0</v>
      </c>
      <c r="AD731" s="8">
        <v>8</v>
      </c>
      <c r="AE731" s="12">
        <f>AD731/G731</f>
        <v>0.5714285714285714</v>
      </c>
      <c r="AF731" s="19">
        <f>IF(G731&gt;=35,1,0)</f>
        <v>0</v>
      </c>
      <c r="AG731" s="19">
        <f>IF(OR(I731&gt;=0.095,H731&gt;=10),1,0)</f>
        <v>0</v>
      </c>
      <c r="AH731" s="19">
        <f>IF(L731&gt;=0.495,1,0)</f>
        <v>0</v>
      </c>
      <c r="AI731" s="19">
        <f>IF(N731&gt;=0.395,1,0)</f>
        <v>0</v>
      </c>
      <c r="AJ731" s="19">
        <f>IF(P731&gt;=0.695,1,0)</f>
        <v>1</v>
      </c>
      <c r="AK731" s="19">
        <f>IF(R731&gt;=0.495,1,0)</f>
        <v>0</v>
      </c>
      <c r="AL731" s="19">
        <f>IF(S731&gt;=3,1,0)</f>
        <v>1</v>
      </c>
      <c r="AM731" s="8">
        <f>IF(OR(Y731="YES",Z731="YES",AA731="YES"),1,0)</f>
        <v>0</v>
      </c>
      <c r="AN731" s="8">
        <f>IF(OR(AB731="YES",AC731="YES"),1,0)</f>
        <v>1</v>
      </c>
      <c r="AO731" s="8">
        <f>IF(AE731&gt;=0.59,1,0)</f>
        <v>0</v>
      </c>
      <c r="AP731" s="8">
        <f>SUM(AF731:AO731)</f>
        <v>3</v>
      </c>
    </row>
    <row r="732" spans="1:42" x14ac:dyDescent="0.25">
      <c r="A732" s="8" t="s">
        <v>2389</v>
      </c>
      <c r="B732" s="8" t="s">
        <v>2404</v>
      </c>
      <c r="C732" s="9" t="s">
        <v>1989</v>
      </c>
      <c r="D732" s="10" t="s">
        <v>1447</v>
      </c>
      <c r="E732" s="8" t="s">
        <v>1448</v>
      </c>
      <c r="F732" s="11">
        <v>28</v>
      </c>
      <c r="G732" s="11">
        <v>25</v>
      </c>
      <c r="H732" s="11">
        <f>G732-F732</f>
        <v>-3</v>
      </c>
      <c r="I732" s="52">
        <f>H732/F732</f>
        <v>-0.10714285714285714</v>
      </c>
      <c r="J732" s="11">
        <v>16</v>
      </c>
      <c r="K732" s="11">
        <v>8</v>
      </c>
      <c r="L732" s="14">
        <f>IFERROR(K732/J732,"0%")</f>
        <v>0.5</v>
      </c>
      <c r="M732" s="8">
        <v>14</v>
      </c>
      <c r="N732" s="12">
        <f>M732/G732</f>
        <v>0.56000000000000005</v>
      </c>
      <c r="O732" s="8">
        <v>19</v>
      </c>
      <c r="P732" s="12">
        <f>O732/G732</f>
        <v>0.76</v>
      </c>
      <c r="Q732" s="8">
        <v>18</v>
      </c>
      <c r="R732" s="12">
        <f>Q732/G732</f>
        <v>0.72</v>
      </c>
      <c r="S732" s="8">
        <v>6</v>
      </c>
      <c r="T732" s="8">
        <v>0</v>
      </c>
      <c r="U732" s="8">
        <v>1</v>
      </c>
      <c r="V732" s="8"/>
      <c r="W732" s="8">
        <v>0</v>
      </c>
      <c r="X732" s="8">
        <v>0</v>
      </c>
      <c r="Y732" s="17">
        <f>IF(T732&gt;0,"YES",T732)</f>
        <v>0</v>
      </c>
      <c r="Z732" s="17" t="str">
        <f>IF(U732&gt;0,"YES",U732)</f>
        <v>YES</v>
      </c>
      <c r="AA732" s="17">
        <f>IF(V732&gt;0,"YES",V732)</f>
        <v>0</v>
      </c>
      <c r="AB732" s="17">
        <f>IF(W732&gt;0,"YES",W732)</f>
        <v>0</v>
      </c>
      <c r="AC732" s="17">
        <f>IF(X732&gt;0,"YES",X732)</f>
        <v>0</v>
      </c>
      <c r="AD732" s="8">
        <v>20</v>
      </c>
      <c r="AE732" s="12">
        <f>AD732/G732</f>
        <v>0.8</v>
      </c>
      <c r="AF732" s="19">
        <f>IF(G732&gt;=35,1,0)</f>
        <v>0</v>
      </c>
      <c r="AG732" s="19">
        <f>IF(OR(I732&gt;=0.095,H732&gt;=10),1,0)</f>
        <v>0</v>
      </c>
      <c r="AH732" s="19">
        <f>IF(L732&gt;=0.495,1,0)</f>
        <v>1</v>
      </c>
      <c r="AI732" s="19">
        <f>IF(N732&gt;=0.395,1,0)</f>
        <v>1</v>
      </c>
      <c r="AJ732" s="19">
        <f>IF(P732&gt;=0.695,1,0)</f>
        <v>1</v>
      </c>
      <c r="AK732" s="19">
        <f>IF(R732&gt;=0.495,1,0)</f>
        <v>1</v>
      </c>
      <c r="AL732" s="19">
        <f>IF(S732&gt;=3,1,0)</f>
        <v>1</v>
      </c>
      <c r="AM732" s="8">
        <f>IF(OR(Y732="YES",Z732="YES",AA732="YES"),1,0)</f>
        <v>1</v>
      </c>
      <c r="AN732" s="8">
        <f>IF(OR(AB732="YES",AC732="YES"),1,0)</f>
        <v>0</v>
      </c>
      <c r="AO732" s="8">
        <f>IF(AE732&gt;=0.59,1,0)</f>
        <v>1</v>
      </c>
      <c r="AP732" s="8">
        <f>SUM(AF732:AO732)</f>
        <v>7</v>
      </c>
    </row>
    <row r="733" spans="1:42" x14ac:dyDescent="0.25">
      <c r="A733" s="8" t="s">
        <v>2389</v>
      </c>
      <c r="B733" s="8" t="s">
        <v>2404</v>
      </c>
      <c r="C733" s="9" t="s">
        <v>2279</v>
      </c>
      <c r="D733" s="10" t="s">
        <v>1449</v>
      </c>
      <c r="E733" s="8" t="s">
        <v>1450</v>
      </c>
      <c r="F733" s="11">
        <v>27</v>
      </c>
      <c r="G733" s="11">
        <v>31</v>
      </c>
      <c r="H733" s="11">
        <f>G733-F733</f>
        <v>4</v>
      </c>
      <c r="I733" s="52">
        <f>H733/F733</f>
        <v>0.14814814814814814</v>
      </c>
      <c r="J733" s="11">
        <v>15</v>
      </c>
      <c r="K733" s="11">
        <v>8</v>
      </c>
      <c r="L733" s="14">
        <f>IFERROR(K733/J733,"0%")</f>
        <v>0.53333333333333333</v>
      </c>
      <c r="M733" s="8">
        <v>9</v>
      </c>
      <c r="N733" s="12">
        <f>M733/G733</f>
        <v>0.29032258064516131</v>
      </c>
      <c r="O733" s="8">
        <v>26</v>
      </c>
      <c r="P733" s="12">
        <f>O733/G733</f>
        <v>0.83870967741935487</v>
      </c>
      <c r="Q733" s="8">
        <v>14</v>
      </c>
      <c r="R733" s="12">
        <f>Q733/G733</f>
        <v>0.45161290322580644</v>
      </c>
      <c r="S733" s="8">
        <v>5</v>
      </c>
      <c r="T733" s="8">
        <v>0</v>
      </c>
      <c r="U733" s="8">
        <v>0</v>
      </c>
      <c r="V733" s="8"/>
      <c r="W733" s="8">
        <v>1</v>
      </c>
      <c r="X733" s="8">
        <v>1</v>
      </c>
      <c r="Y733" s="17">
        <f>IF(T733&gt;0,"YES",T733)</f>
        <v>0</v>
      </c>
      <c r="Z733" s="17">
        <f>IF(U733&gt;0,"YES",U733)</f>
        <v>0</v>
      </c>
      <c r="AA733" s="17">
        <f>IF(V733&gt;0,"YES",V733)</f>
        <v>0</v>
      </c>
      <c r="AB733" s="17" t="str">
        <f>IF(W733&gt;0,"YES",W733)</f>
        <v>YES</v>
      </c>
      <c r="AC733" s="17" t="str">
        <f>IF(X733&gt;0,"YES",X733)</f>
        <v>YES</v>
      </c>
      <c r="AD733" s="8">
        <v>24</v>
      </c>
      <c r="AE733" s="12">
        <f>AD733/G733</f>
        <v>0.77419354838709675</v>
      </c>
      <c r="AF733" s="19">
        <f>IF(G733&gt;=35,1,0)</f>
        <v>0</v>
      </c>
      <c r="AG733" s="19">
        <f>IF(OR(I733&gt;=0.095,H733&gt;=10),1,0)</f>
        <v>1</v>
      </c>
      <c r="AH733" s="19">
        <f>IF(L733&gt;=0.495,1,0)</f>
        <v>1</v>
      </c>
      <c r="AI733" s="19">
        <f>IF(N733&gt;=0.395,1,0)</f>
        <v>0</v>
      </c>
      <c r="AJ733" s="19">
        <f>IF(P733&gt;=0.695,1,0)</f>
        <v>1</v>
      </c>
      <c r="AK733" s="19">
        <f>IF(R733&gt;=0.495,1,0)</f>
        <v>0</v>
      </c>
      <c r="AL733" s="19">
        <f>IF(S733&gt;=3,1,0)</f>
        <v>1</v>
      </c>
      <c r="AM733" s="8">
        <f>IF(OR(Y733="YES",Z733="YES",AA733="YES"),1,0)</f>
        <v>0</v>
      </c>
      <c r="AN733" s="8">
        <f>IF(OR(AB733="YES",AC733="YES"),1,0)</f>
        <v>1</v>
      </c>
      <c r="AO733" s="8">
        <f>IF(AE733&gt;=0.59,1,0)</f>
        <v>1</v>
      </c>
      <c r="AP733" s="8">
        <f>SUM(AF733:AO733)</f>
        <v>6</v>
      </c>
    </row>
    <row r="734" spans="1:42" x14ac:dyDescent="0.25">
      <c r="A734" s="8" t="s">
        <v>2389</v>
      </c>
      <c r="B734" s="8" t="s">
        <v>2404</v>
      </c>
      <c r="C734" s="9" t="s">
        <v>2116</v>
      </c>
      <c r="D734" s="10" t="s">
        <v>1453</v>
      </c>
      <c r="E734" s="8" t="s">
        <v>1454</v>
      </c>
      <c r="F734" s="11">
        <v>22</v>
      </c>
      <c r="G734" s="11">
        <v>17</v>
      </c>
      <c r="H734" s="11">
        <f>G734-F734</f>
        <v>-5</v>
      </c>
      <c r="I734" s="52">
        <f>H734/F734</f>
        <v>-0.22727272727272727</v>
      </c>
      <c r="J734" s="11">
        <v>8</v>
      </c>
      <c r="K734" s="11">
        <v>3</v>
      </c>
      <c r="L734" s="14">
        <f>IFERROR(K734/J734,"0%")</f>
        <v>0.375</v>
      </c>
      <c r="M734" s="8">
        <v>8</v>
      </c>
      <c r="N734" s="12">
        <f>M734/G734</f>
        <v>0.47058823529411764</v>
      </c>
      <c r="O734" s="8">
        <v>12</v>
      </c>
      <c r="P734" s="12">
        <f>O734/G734</f>
        <v>0.70588235294117652</v>
      </c>
      <c r="Q734" s="8">
        <v>12</v>
      </c>
      <c r="R734" s="12">
        <f>Q734/G734</f>
        <v>0.70588235294117652</v>
      </c>
      <c r="S734" s="8">
        <v>4</v>
      </c>
      <c r="T734" s="8">
        <v>0</v>
      </c>
      <c r="U734" s="8">
        <v>1</v>
      </c>
      <c r="V734" s="8"/>
      <c r="W734" s="8">
        <v>0</v>
      </c>
      <c r="X734" s="8">
        <v>1</v>
      </c>
      <c r="Y734" s="17">
        <f>IF(T734&gt;0,"YES",T734)</f>
        <v>0</v>
      </c>
      <c r="Z734" s="17" t="str">
        <f>IF(U734&gt;0,"YES",U734)</f>
        <v>YES</v>
      </c>
      <c r="AA734" s="17">
        <f>IF(V734&gt;0,"YES",V734)</f>
        <v>0</v>
      </c>
      <c r="AB734" s="17">
        <f>IF(W734&gt;0,"YES",W734)</f>
        <v>0</v>
      </c>
      <c r="AC734" s="17" t="str">
        <f>IF(X734&gt;0,"YES",X734)</f>
        <v>YES</v>
      </c>
      <c r="AD734" s="8">
        <v>11</v>
      </c>
      <c r="AE734" s="12">
        <f>AD734/G734</f>
        <v>0.6470588235294118</v>
      </c>
      <c r="AF734" s="19">
        <f>IF(G734&gt;=35,1,0)</f>
        <v>0</v>
      </c>
      <c r="AG734" s="19">
        <f>IF(OR(I734&gt;=0.095,H734&gt;=10),1,0)</f>
        <v>0</v>
      </c>
      <c r="AH734" s="19">
        <f>IF(L734&gt;=0.495,1,0)</f>
        <v>0</v>
      </c>
      <c r="AI734" s="19">
        <f>IF(N734&gt;=0.395,1,0)</f>
        <v>1</v>
      </c>
      <c r="AJ734" s="19">
        <f>IF(P734&gt;=0.695,1,0)</f>
        <v>1</v>
      </c>
      <c r="AK734" s="19">
        <f>IF(R734&gt;=0.495,1,0)</f>
        <v>1</v>
      </c>
      <c r="AL734" s="19">
        <f>IF(S734&gt;=3,1,0)</f>
        <v>1</v>
      </c>
      <c r="AM734" s="8">
        <f>IF(OR(Y734="YES",Z734="YES",AA734="YES"),1,0)</f>
        <v>1</v>
      </c>
      <c r="AN734" s="8">
        <f>IF(OR(AB734="YES",AC734="YES"),1,0)</f>
        <v>1</v>
      </c>
      <c r="AO734" s="8">
        <f>IF(AE734&gt;=0.59,1,0)</f>
        <v>1</v>
      </c>
      <c r="AP734" s="8">
        <f>SUM(AF734:AO734)</f>
        <v>7</v>
      </c>
    </row>
    <row r="735" spans="1:42" x14ac:dyDescent="0.25">
      <c r="A735" s="8" t="s">
        <v>2389</v>
      </c>
      <c r="B735" s="8" t="s">
        <v>2404</v>
      </c>
      <c r="C735" s="9" t="s">
        <v>2323</v>
      </c>
      <c r="D735" s="10" t="s">
        <v>1455</v>
      </c>
      <c r="E735" s="8" t="s">
        <v>1456</v>
      </c>
      <c r="F735" s="11">
        <v>55</v>
      </c>
      <c r="G735" s="11">
        <v>65</v>
      </c>
      <c r="H735" s="11">
        <f>G735-F735</f>
        <v>10</v>
      </c>
      <c r="I735" s="52">
        <f>H735/F735</f>
        <v>0.18181818181818182</v>
      </c>
      <c r="J735" s="11">
        <v>29</v>
      </c>
      <c r="K735" s="11">
        <v>15</v>
      </c>
      <c r="L735" s="14">
        <f>IFERROR(K735/J735,"0%")</f>
        <v>0.51724137931034486</v>
      </c>
      <c r="M735" s="8">
        <v>20</v>
      </c>
      <c r="N735" s="12">
        <f>M735/G735</f>
        <v>0.30769230769230771</v>
      </c>
      <c r="O735" s="8">
        <v>47</v>
      </c>
      <c r="P735" s="12">
        <f>O735/G735</f>
        <v>0.72307692307692306</v>
      </c>
      <c r="Q735" s="8">
        <v>33</v>
      </c>
      <c r="R735" s="12">
        <f>Q735/G735</f>
        <v>0.50769230769230766</v>
      </c>
      <c r="S735" s="8">
        <v>10</v>
      </c>
      <c r="T735" s="8">
        <v>0</v>
      </c>
      <c r="U735" s="8">
        <v>0</v>
      </c>
      <c r="V735" s="8"/>
      <c r="W735" s="8">
        <v>2</v>
      </c>
      <c r="X735" s="8">
        <v>1</v>
      </c>
      <c r="Y735" s="17">
        <f>IF(T735&gt;0,"YES",T735)</f>
        <v>0</v>
      </c>
      <c r="Z735" s="17">
        <f>IF(U735&gt;0,"YES",U735)</f>
        <v>0</v>
      </c>
      <c r="AA735" s="17">
        <f>IF(V735&gt;0,"YES",V735)</f>
        <v>0</v>
      </c>
      <c r="AB735" s="17" t="str">
        <f>IF(W735&gt;0,"YES",W735)</f>
        <v>YES</v>
      </c>
      <c r="AC735" s="17" t="str">
        <f>IF(X735&gt;0,"YES",X735)</f>
        <v>YES</v>
      </c>
      <c r="AD735" s="8">
        <v>47</v>
      </c>
      <c r="AE735" s="12">
        <f>AD735/G735</f>
        <v>0.72307692307692306</v>
      </c>
      <c r="AF735" s="19">
        <f>IF(G735&gt;=35,1,0)</f>
        <v>1</v>
      </c>
      <c r="AG735" s="19">
        <f>IF(OR(I735&gt;=0.095,H735&gt;=10),1,0)</f>
        <v>1</v>
      </c>
      <c r="AH735" s="19">
        <f>IF(L735&gt;=0.495,1,0)</f>
        <v>1</v>
      </c>
      <c r="AI735" s="19">
        <f>IF(N735&gt;=0.395,1,0)</f>
        <v>0</v>
      </c>
      <c r="AJ735" s="19">
        <f>IF(P735&gt;=0.695,1,0)</f>
        <v>1</v>
      </c>
      <c r="AK735" s="19">
        <f>IF(R735&gt;=0.495,1,0)</f>
        <v>1</v>
      </c>
      <c r="AL735" s="19">
        <f>IF(S735&gt;=3,1,0)</f>
        <v>1</v>
      </c>
      <c r="AM735" s="8">
        <f>IF(OR(Y735="YES",Z735="YES",AA735="YES"),1,0)</f>
        <v>0</v>
      </c>
      <c r="AN735" s="8">
        <f>IF(OR(AB735="YES",AC735="YES"),1,0)</f>
        <v>1</v>
      </c>
      <c r="AO735" s="8">
        <f>IF(AE735&gt;=0.59,1,0)</f>
        <v>1</v>
      </c>
      <c r="AP735" s="8">
        <f>SUM(AF735:AO735)</f>
        <v>8</v>
      </c>
    </row>
    <row r="736" spans="1:42" x14ac:dyDescent="0.25">
      <c r="A736" s="8" t="s">
        <v>2389</v>
      </c>
      <c r="B736" s="8" t="s">
        <v>2404</v>
      </c>
      <c r="C736" s="9" t="s">
        <v>2257</v>
      </c>
      <c r="D736" s="10" t="s">
        <v>1459</v>
      </c>
      <c r="E736" s="8" t="s">
        <v>1460</v>
      </c>
      <c r="F736" s="11">
        <v>16</v>
      </c>
      <c r="G736" s="11">
        <v>17</v>
      </c>
      <c r="H736" s="11">
        <f>G736-F736</f>
        <v>1</v>
      </c>
      <c r="I736" s="52">
        <f>H736/F736</f>
        <v>6.25E-2</v>
      </c>
      <c r="J736" s="11">
        <v>4</v>
      </c>
      <c r="K736" s="11">
        <v>3</v>
      </c>
      <c r="L736" s="14">
        <f>IFERROR(K736/J736,"0%")</f>
        <v>0.75</v>
      </c>
      <c r="M736" s="8">
        <v>11</v>
      </c>
      <c r="N736" s="12">
        <f>M736/G736</f>
        <v>0.6470588235294118</v>
      </c>
      <c r="O736" s="8">
        <v>10</v>
      </c>
      <c r="P736" s="12">
        <f>O736/G736</f>
        <v>0.58823529411764708</v>
      </c>
      <c r="Q736" s="8">
        <v>10</v>
      </c>
      <c r="R736" s="12">
        <f>Q736/G736</f>
        <v>0.58823529411764708</v>
      </c>
      <c r="S736" s="8">
        <v>5</v>
      </c>
      <c r="T736" s="8">
        <v>0</v>
      </c>
      <c r="U736" s="8">
        <v>0</v>
      </c>
      <c r="V736" s="8"/>
      <c r="W736" s="8">
        <v>3</v>
      </c>
      <c r="X736" s="8">
        <v>2</v>
      </c>
      <c r="Y736" s="17">
        <f>IF(T736&gt;0,"YES",T736)</f>
        <v>0</v>
      </c>
      <c r="Z736" s="17">
        <f>IF(U736&gt;0,"YES",U736)</f>
        <v>0</v>
      </c>
      <c r="AA736" s="17">
        <f>IF(V736&gt;0,"YES",V736)</f>
        <v>0</v>
      </c>
      <c r="AB736" s="17" t="str">
        <f>IF(W736&gt;0,"YES",W736)</f>
        <v>YES</v>
      </c>
      <c r="AC736" s="17" t="str">
        <f>IF(X736&gt;0,"YES",X736)</f>
        <v>YES</v>
      </c>
      <c r="AD736" s="8">
        <v>12</v>
      </c>
      <c r="AE736" s="12">
        <f>AD736/G736</f>
        <v>0.70588235294117652</v>
      </c>
      <c r="AF736" s="19">
        <f>IF(G736&gt;=35,1,0)</f>
        <v>0</v>
      </c>
      <c r="AG736" s="19">
        <f>IF(OR(I736&gt;=0.095,H736&gt;=10),1,0)</f>
        <v>0</v>
      </c>
      <c r="AH736" s="19">
        <f>IF(L736&gt;=0.495,1,0)</f>
        <v>1</v>
      </c>
      <c r="AI736" s="19">
        <f>IF(N736&gt;=0.395,1,0)</f>
        <v>1</v>
      </c>
      <c r="AJ736" s="19">
        <f>IF(P736&gt;=0.695,1,0)</f>
        <v>0</v>
      </c>
      <c r="AK736" s="19">
        <f>IF(R736&gt;=0.495,1,0)</f>
        <v>1</v>
      </c>
      <c r="AL736" s="19">
        <f>IF(S736&gt;=3,1,0)</f>
        <v>1</v>
      </c>
      <c r="AM736" s="8">
        <f>IF(OR(Y736="YES",Z736="YES",AA736="YES"),1,0)</f>
        <v>0</v>
      </c>
      <c r="AN736" s="8">
        <f>IF(OR(AB736="YES",AC736="YES"),1,0)</f>
        <v>1</v>
      </c>
      <c r="AO736" s="8">
        <f>IF(AE736&gt;=0.59,1,0)</f>
        <v>1</v>
      </c>
      <c r="AP736" s="8">
        <f>SUM(AF736:AO736)</f>
        <v>6</v>
      </c>
    </row>
    <row r="737" spans="1:42" x14ac:dyDescent="0.25">
      <c r="A737" s="8" t="s">
        <v>2389</v>
      </c>
      <c r="B737" s="8" t="s">
        <v>2404</v>
      </c>
      <c r="C737" s="9" t="s">
        <v>2368</v>
      </c>
      <c r="D737" s="10" t="s">
        <v>1464</v>
      </c>
      <c r="E737" s="8" t="s">
        <v>1465</v>
      </c>
      <c r="F737" s="11">
        <v>30</v>
      </c>
      <c r="G737" s="11">
        <v>30</v>
      </c>
      <c r="H737" s="11">
        <f>G737-F737</f>
        <v>0</v>
      </c>
      <c r="I737" s="52">
        <f>H737/F737</f>
        <v>0</v>
      </c>
      <c r="J737" s="11">
        <v>16</v>
      </c>
      <c r="K737" s="11">
        <v>6</v>
      </c>
      <c r="L737" s="14">
        <f>IFERROR(K737/J737,"0%")</f>
        <v>0.375</v>
      </c>
      <c r="M737" s="8">
        <v>15</v>
      </c>
      <c r="N737" s="12">
        <f>M737/G737</f>
        <v>0.5</v>
      </c>
      <c r="O737" s="8">
        <v>25</v>
      </c>
      <c r="P737" s="12">
        <f>O737/G737</f>
        <v>0.83333333333333337</v>
      </c>
      <c r="Q737" s="8">
        <v>19</v>
      </c>
      <c r="R737" s="12">
        <f>Q737/G737</f>
        <v>0.6333333333333333</v>
      </c>
      <c r="S737" s="8">
        <v>7</v>
      </c>
      <c r="T737" s="8">
        <v>0</v>
      </c>
      <c r="U737" s="8">
        <v>0</v>
      </c>
      <c r="V737" s="8"/>
      <c r="W737" s="8">
        <v>1</v>
      </c>
      <c r="X737" s="8">
        <v>0</v>
      </c>
      <c r="Y737" s="17">
        <f>IF(T737&gt;0,"YES",T737)</f>
        <v>0</v>
      </c>
      <c r="Z737" s="17">
        <f>IF(U737&gt;0,"YES",U737)</f>
        <v>0</v>
      </c>
      <c r="AA737" s="17">
        <f>IF(V737&gt;0,"YES",V737)</f>
        <v>0</v>
      </c>
      <c r="AB737" s="17" t="str">
        <f>IF(W737&gt;0,"YES",W737)</f>
        <v>YES</v>
      </c>
      <c r="AC737" s="17">
        <f>IF(X737&gt;0,"YES",X737)</f>
        <v>0</v>
      </c>
      <c r="AD737" s="8">
        <v>23</v>
      </c>
      <c r="AE737" s="12">
        <f>AD737/G737</f>
        <v>0.76666666666666672</v>
      </c>
      <c r="AF737" s="19">
        <f>IF(G737&gt;=35,1,0)</f>
        <v>0</v>
      </c>
      <c r="AG737" s="19">
        <f>IF(OR(I737&gt;=0.095,H737&gt;=10),1,0)</f>
        <v>0</v>
      </c>
      <c r="AH737" s="19">
        <f>IF(L737&gt;=0.495,1,0)</f>
        <v>0</v>
      </c>
      <c r="AI737" s="19">
        <f>IF(N737&gt;=0.395,1,0)</f>
        <v>1</v>
      </c>
      <c r="AJ737" s="19">
        <f>IF(P737&gt;=0.695,1,0)</f>
        <v>1</v>
      </c>
      <c r="AK737" s="19">
        <f>IF(R737&gt;=0.495,1,0)</f>
        <v>1</v>
      </c>
      <c r="AL737" s="19">
        <f>IF(S737&gt;=3,1,0)</f>
        <v>1</v>
      </c>
      <c r="AM737" s="8">
        <f>IF(OR(Y737="YES",Z737="YES",AA737="YES"),1,0)</f>
        <v>0</v>
      </c>
      <c r="AN737" s="8">
        <f>IF(OR(AB737="YES",AC737="YES"),1,0)</f>
        <v>1</v>
      </c>
      <c r="AO737" s="8">
        <f>IF(AE737&gt;=0.59,1,0)</f>
        <v>1</v>
      </c>
      <c r="AP737" s="8">
        <f>SUM(AF737:AO737)</f>
        <v>6</v>
      </c>
    </row>
    <row r="738" spans="1:42" x14ac:dyDescent="0.25">
      <c r="A738" s="8" t="s">
        <v>2389</v>
      </c>
      <c r="B738" s="8" t="s">
        <v>2404</v>
      </c>
      <c r="C738" s="9" t="s">
        <v>2328</v>
      </c>
      <c r="D738" s="10" t="s">
        <v>1470</v>
      </c>
      <c r="E738" s="8" t="s">
        <v>1471</v>
      </c>
      <c r="F738" s="11">
        <v>83</v>
      </c>
      <c r="G738" s="11">
        <v>64</v>
      </c>
      <c r="H738" s="11">
        <f>G738-F738</f>
        <v>-19</v>
      </c>
      <c r="I738" s="52">
        <f>H738/F738</f>
        <v>-0.2289156626506024</v>
      </c>
      <c r="J738" s="11">
        <v>40</v>
      </c>
      <c r="K738" s="11">
        <v>17</v>
      </c>
      <c r="L738" s="14">
        <f>IFERROR(K738/J738,"0%")</f>
        <v>0.42499999999999999</v>
      </c>
      <c r="M738" s="8">
        <v>22</v>
      </c>
      <c r="N738" s="12">
        <f>M738/G738</f>
        <v>0.34375</v>
      </c>
      <c r="O738" s="8">
        <v>48</v>
      </c>
      <c r="P738" s="12">
        <f>O738/G738</f>
        <v>0.75</v>
      </c>
      <c r="Q738" s="8">
        <v>32</v>
      </c>
      <c r="R738" s="12">
        <f>Q738/G738</f>
        <v>0.5</v>
      </c>
      <c r="S738" s="8">
        <v>5</v>
      </c>
      <c r="T738" s="8">
        <v>0</v>
      </c>
      <c r="U738" s="8">
        <v>0</v>
      </c>
      <c r="V738" s="8"/>
      <c r="W738" s="8">
        <v>1</v>
      </c>
      <c r="X738" s="8">
        <v>0</v>
      </c>
      <c r="Y738" s="17">
        <f>IF(T738&gt;0,"YES",T738)</f>
        <v>0</v>
      </c>
      <c r="Z738" s="17">
        <f>IF(U738&gt;0,"YES",U738)</f>
        <v>0</v>
      </c>
      <c r="AA738" s="17">
        <f>IF(V738&gt;0,"YES",V738)</f>
        <v>0</v>
      </c>
      <c r="AB738" s="17" t="str">
        <f>IF(W738&gt;0,"YES",W738)</f>
        <v>YES</v>
      </c>
      <c r="AC738" s="17">
        <f>IF(X738&gt;0,"YES",X738)</f>
        <v>0</v>
      </c>
      <c r="AD738" s="8">
        <v>39</v>
      </c>
      <c r="AE738" s="12">
        <f>AD738/G738</f>
        <v>0.609375</v>
      </c>
      <c r="AF738" s="19">
        <f>IF(G738&gt;=35,1,0)</f>
        <v>1</v>
      </c>
      <c r="AG738" s="19">
        <f>IF(OR(I738&gt;=0.095,H738&gt;=10),1,0)</f>
        <v>0</v>
      </c>
      <c r="AH738" s="19">
        <f>IF(L738&gt;=0.495,1,0)</f>
        <v>0</v>
      </c>
      <c r="AI738" s="19">
        <f>IF(N738&gt;=0.395,1,0)</f>
        <v>0</v>
      </c>
      <c r="AJ738" s="19">
        <f>IF(P738&gt;=0.695,1,0)</f>
        <v>1</v>
      </c>
      <c r="AK738" s="19">
        <f>IF(R738&gt;=0.495,1,0)</f>
        <v>1</v>
      </c>
      <c r="AL738" s="19">
        <f>IF(S738&gt;=3,1,0)</f>
        <v>1</v>
      </c>
      <c r="AM738" s="8">
        <f>IF(OR(Y738="YES",Z738="YES",AA738="YES"),1,0)</f>
        <v>0</v>
      </c>
      <c r="AN738" s="8">
        <f>IF(OR(AB738="YES",AC738="YES"),1,0)</f>
        <v>1</v>
      </c>
      <c r="AO738" s="8">
        <f>IF(AE738&gt;=0.59,1,0)</f>
        <v>1</v>
      </c>
      <c r="AP738" s="8">
        <f>SUM(AF738:AO738)</f>
        <v>6</v>
      </c>
    </row>
    <row r="739" spans="1:42" x14ac:dyDescent="0.25">
      <c r="A739" s="8" t="s">
        <v>2389</v>
      </c>
      <c r="B739" s="8" t="s">
        <v>2404</v>
      </c>
      <c r="C739" s="9" t="s">
        <v>2385</v>
      </c>
      <c r="D739" s="10" t="s">
        <v>1474</v>
      </c>
      <c r="E739" s="8" t="s">
        <v>1475</v>
      </c>
      <c r="F739" s="11">
        <v>39</v>
      </c>
      <c r="G739" s="11">
        <v>28</v>
      </c>
      <c r="H739" s="11">
        <f>G739-F739</f>
        <v>-11</v>
      </c>
      <c r="I739" s="52">
        <f>H739/F739</f>
        <v>-0.28205128205128205</v>
      </c>
      <c r="J739" s="11">
        <v>14</v>
      </c>
      <c r="K739" s="11">
        <v>2</v>
      </c>
      <c r="L739" s="14">
        <f>IFERROR(K739/J739,"0%")</f>
        <v>0.14285714285714285</v>
      </c>
      <c r="M739" s="8">
        <v>12</v>
      </c>
      <c r="N739" s="12">
        <f>M739/G739</f>
        <v>0.42857142857142855</v>
      </c>
      <c r="O739" s="8">
        <v>21</v>
      </c>
      <c r="P739" s="12">
        <f>O739/G739</f>
        <v>0.75</v>
      </c>
      <c r="Q739" s="8">
        <v>17</v>
      </c>
      <c r="R739" s="12">
        <f>Q739/G739</f>
        <v>0.6071428571428571</v>
      </c>
      <c r="S739" s="8">
        <v>9</v>
      </c>
      <c r="T739" s="8">
        <v>0</v>
      </c>
      <c r="U739" s="8">
        <v>1</v>
      </c>
      <c r="V739" s="8"/>
      <c r="W739" s="8">
        <v>3</v>
      </c>
      <c r="X739" s="8">
        <v>0</v>
      </c>
      <c r="Y739" s="17">
        <f>IF(T739&gt;0,"YES",T739)</f>
        <v>0</v>
      </c>
      <c r="Z739" s="17" t="str">
        <f>IF(U739&gt;0,"YES",U739)</f>
        <v>YES</v>
      </c>
      <c r="AA739" s="17">
        <f>IF(V739&gt;0,"YES",V739)</f>
        <v>0</v>
      </c>
      <c r="AB739" s="17" t="str">
        <f>IF(W739&gt;0,"YES",W739)</f>
        <v>YES</v>
      </c>
      <c r="AC739" s="17">
        <f>IF(X739&gt;0,"YES",X739)</f>
        <v>0</v>
      </c>
      <c r="AD739" s="8">
        <v>18</v>
      </c>
      <c r="AE739" s="12">
        <f>AD739/G739</f>
        <v>0.6428571428571429</v>
      </c>
      <c r="AF739" s="19">
        <f>IF(G739&gt;=35,1,0)</f>
        <v>0</v>
      </c>
      <c r="AG739" s="19">
        <f>IF(OR(I739&gt;=0.095,H739&gt;=10),1,0)</f>
        <v>0</v>
      </c>
      <c r="AH739" s="19">
        <f>IF(L739&gt;=0.495,1,0)</f>
        <v>0</v>
      </c>
      <c r="AI739" s="19">
        <f>IF(N739&gt;=0.395,1,0)</f>
        <v>1</v>
      </c>
      <c r="AJ739" s="19">
        <f>IF(P739&gt;=0.695,1,0)</f>
        <v>1</v>
      </c>
      <c r="AK739" s="19">
        <f>IF(R739&gt;=0.495,1,0)</f>
        <v>1</v>
      </c>
      <c r="AL739" s="19">
        <f>IF(S739&gt;=3,1,0)</f>
        <v>1</v>
      </c>
      <c r="AM739" s="8">
        <f>IF(OR(Y739="YES",Z739="YES",AA739="YES"),1,0)</f>
        <v>1</v>
      </c>
      <c r="AN739" s="8">
        <f>IF(OR(AB739="YES",AC739="YES"),1,0)</f>
        <v>1</v>
      </c>
      <c r="AO739" s="8">
        <f>IF(AE739&gt;=0.59,1,0)</f>
        <v>1</v>
      </c>
      <c r="AP739" s="8">
        <f>SUM(AF739:AO739)</f>
        <v>7</v>
      </c>
    </row>
    <row r="740" spans="1:42" hidden="1" x14ac:dyDescent="0.25">
      <c r="A740" s="8" t="s">
        <v>2389</v>
      </c>
      <c r="B740" s="8" t="s">
        <v>2404</v>
      </c>
      <c r="C740" s="9" t="s">
        <v>2010</v>
      </c>
      <c r="D740" s="10" t="s">
        <v>1532</v>
      </c>
      <c r="E740" s="8" t="s">
        <v>1533</v>
      </c>
      <c r="F740" s="11">
        <v>24</v>
      </c>
      <c r="G740" s="11">
        <v>13</v>
      </c>
      <c r="H740" s="11">
        <f>G740-F740</f>
        <v>-11</v>
      </c>
      <c r="I740" s="52">
        <f>H740/F740</f>
        <v>-0.45833333333333331</v>
      </c>
      <c r="J740" s="11">
        <v>24</v>
      </c>
      <c r="K740" s="11">
        <v>2</v>
      </c>
      <c r="L740" s="14">
        <f>IFERROR(K740/J740,"0%")</f>
        <v>8.3333333333333329E-2</v>
      </c>
      <c r="M740" s="8">
        <v>5</v>
      </c>
      <c r="N740" s="12">
        <f>M740/G740</f>
        <v>0.38461538461538464</v>
      </c>
      <c r="O740" s="8">
        <v>3</v>
      </c>
      <c r="P740" s="12">
        <f>O740/G740</f>
        <v>0.23076923076923078</v>
      </c>
      <c r="Q740" s="8">
        <v>7</v>
      </c>
      <c r="R740" s="12">
        <f>Q740/G740</f>
        <v>0.53846153846153844</v>
      </c>
      <c r="S740" s="8">
        <v>6</v>
      </c>
      <c r="T740" s="8">
        <v>0</v>
      </c>
      <c r="U740" s="8">
        <v>0</v>
      </c>
      <c r="V740" s="8"/>
      <c r="W740" s="8">
        <v>2</v>
      </c>
      <c r="X740" s="8">
        <v>0</v>
      </c>
      <c r="Y740" s="17">
        <f>IF(T740&gt;0,"YES",T740)</f>
        <v>0</v>
      </c>
      <c r="Z740" s="17">
        <f>IF(U740&gt;0,"YES",U740)</f>
        <v>0</v>
      </c>
      <c r="AA740" s="17">
        <f>IF(V740&gt;0,"YES",V740)</f>
        <v>0</v>
      </c>
      <c r="AB740" s="17" t="str">
        <f>IF(W740&gt;0,"YES",W740)</f>
        <v>YES</v>
      </c>
      <c r="AC740" s="17">
        <f>IF(X740&gt;0,"YES",X740)</f>
        <v>0</v>
      </c>
      <c r="AD740" s="8">
        <v>12</v>
      </c>
      <c r="AE740" s="12">
        <f>AD740/G740</f>
        <v>0.92307692307692313</v>
      </c>
      <c r="AF740" s="19">
        <f>IF(G740&gt;=35,1,0)</f>
        <v>0</v>
      </c>
      <c r="AG740" s="19">
        <f>IF(OR(I740&gt;=0.095,H740&gt;=10),1,0)</f>
        <v>0</v>
      </c>
      <c r="AH740" s="19">
        <f>IF(L740&gt;=0.495,1,0)</f>
        <v>0</v>
      </c>
      <c r="AI740" s="19">
        <f>IF(N740&gt;=0.395,1,0)</f>
        <v>0</v>
      </c>
      <c r="AJ740" s="19">
        <f>IF(P740&gt;=0.695,1,0)</f>
        <v>0</v>
      </c>
      <c r="AK740" s="19">
        <f>IF(R740&gt;=0.495,1,0)</f>
        <v>1</v>
      </c>
      <c r="AL740" s="19">
        <f>IF(S740&gt;=3,1,0)</f>
        <v>1</v>
      </c>
      <c r="AM740" s="8">
        <f>IF(OR(Y740="YES",Z740="YES",AA740="YES"),1,0)</f>
        <v>0</v>
      </c>
      <c r="AN740" s="8">
        <f>IF(OR(AB740="YES",AC740="YES"),1,0)</f>
        <v>1</v>
      </c>
      <c r="AO740" s="8">
        <f>IF(AE740&gt;=0.59,1,0)</f>
        <v>1</v>
      </c>
      <c r="AP740" s="8">
        <f>SUM(AF740:AO740)</f>
        <v>4</v>
      </c>
    </row>
    <row r="741" spans="1:42" x14ac:dyDescent="0.25">
      <c r="A741" s="8" t="s">
        <v>2389</v>
      </c>
      <c r="B741" s="8" t="s">
        <v>2404</v>
      </c>
      <c r="C741" s="9" t="s">
        <v>2000</v>
      </c>
      <c r="D741" s="10" t="s">
        <v>1478</v>
      </c>
      <c r="E741" s="8" t="s">
        <v>1479</v>
      </c>
      <c r="F741" s="11">
        <v>21</v>
      </c>
      <c r="G741" s="11">
        <v>13</v>
      </c>
      <c r="H741" s="11">
        <f>G741-F741</f>
        <v>-8</v>
      </c>
      <c r="I741" s="52">
        <f>H741/F741</f>
        <v>-0.38095238095238093</v>
      </c>
      <c r="J741" s="11">
        <v>8</v>
      </c>
      <c r="K741" s="11">
        <v>4</v>
      </c>
      <c r="L741" s="14">
        <f>IFERROR(K741/J741,"0%")</f>
        <v>0.5</v>
      </c>
      <c r="M741" s="8">
        <v>7</v>
      </c>
      <c r="N741" s="12">
        <f>M741/G741</f>
        <v>0.53846153846153844</v>
      </c>
      <c r="O741" s="8">
        <v>10</v>
      </c>
      <c r="P741" s="12">
        <f>O741/G741</f>
        <v>0.76923076923076927</v>
      </c>
      <c r="Q741" s="8">
        <v>7</v>
      </c>
      <c r="R741" s="12">
        <f>Q741/G741</f>
        <v>0.53846153846153844</v>
      </c>
      <c r="S741" s="8">
        <v>7</v>
      </c>
      <c r="T741" s="8">
        <v>0</v>
      </c>
      <c r="U741" s="8">
        <v>0</v>
      </c>
      <c r="V741" s="8"/>
      <c r="W741" s="8">
        <v>0</v>
      </c>
      <c r="X741" s="8">
        <v>1</v>
      </c>
      <c r="Y741" s="17">
        <f>IF(T741&gt;0,"YES",T741)</f>
        <v>0</v>
      </c>
      <c r="Z741" s="17">
        <f>IF(U741&gt;0,"YES",U741)</f>
        <v>0</v>
      </c>
      <c r="AA741" s="17">
        <f>IF(V741&gt;0,"YES",V741)</f>
        <v>0</v>
      </c>
      <c r="AB741" s="17">
        <f>IF(W741&gt;0,"YES",W741)</f>
        <v>0</v>
      </c>
      <c r="AC741" s="17" t="str">
        <f>IF(X741&gt;0,"YES",X741)</f>
        <v>YES</v>
      </c>
      <c r="AD741" s="8">
        <v>10</v>
      </c>
      <c r="AE741" s="12">
        <f>AD741/G741</f>
        <v>0.76923076923076927</v>
      </c>
      <c r="AF741" s="19">
        <f>IF(G741&gt;=35,1,0)</f>
        <v>0</v>
      </c>
      <c r="AG741" s="19">
        <f>IF(OR(I741&gt;=0.095,H741&gt;=10),1,0)</f>
        <v>0</v>
      </c>
      <c r="AH741" s="19">
        <f>IF(L741&gt;=0.495,1,0)</f>
        <v>1</v>
      </c>
      <c r="AI741" s="19">
        <f>IF(N741&gt;=0.395,1,0)</f>
        <v>1</v>
      </c>
      <c r="AJ741" s="19">
        <f>IF(P741&gt;=0.695,1,0)</f>
        <v>1</v>
      </c>
      <c r="AK741" s="19">
        <f>IF(R741&gt;=0.495,1,0)</f>
        <v>1</v>
      </c>
      <c r="AL741" s="19">
        <f>IF(S741&gt;=3,1,0)</f>
        <v>1</v>
      </c>
      <c r="AM741" s="8">
        <f>IF(OR(Y741="YES",Z741="YES",AA741="YES"),1,0)</f>
        <v>0</v>
      </c>
      <c r="AN741" s="8">
        <f>IF(OR(AB741="YES",AC741="YES"),1,0)</f>
        <v>1</v>
      </c>
      <c r="AO741" s="8">
        <f>IF(AE741&gt;=0.59,1,0)</f>
        <v>1</v>
      </c>
      <c r="AP741" s="8">
        <f>SUM(AF741:AO741)</f>
        <v>7</v>
      </c>
    </row>
    <row r="742" spans="1:42" x14ac:dyDescent="0.25">
      <c r="A742" s="8" t="s">
        <v>2389</v>
      </c>
      <c r="B742" s="8" t="s">
        <v>2404</v>
      </c>
      <c r="C742" s="9" t="s">
        <v>2406</v>
      </c>
      <c r="D742" s="10" t="s">
        <v>1480</v>
      </c>
      <c r="E742" s="8" t="s">
        <v>1481</v>
      </c>
      <c r="F742" s="11">
        <v>20</v>
      </c>
      <c r="G742" s="11">
        <v>12</v>
      </c>
      <c r="H742" s="11">
        <f>G742-F742</f>
        <v>-8</v>
      </c>
      <c r="I742" s="52">
        <f>H742/F742</f>
        <v>-0.4</v>
      </c>
      <c r="J742" s="11">
        <v>11</v>
      </c>
      <c r="K742" s="11">
        <v>3</v>
      </c>
      <c r="L742" s="14">
        <f>IFERROR(K742/J742,"0%")</f>
        <v>0.27272727272727271</v>
      </c>
      <c r="M742" s="8">
        <v>5</v>
      </c>
      <c r="N742" s="12">
        <f>M742/G742</f>
        <v>0.41666666666666669</v>
      </c>
      <c r="O742" s="8">
        <v>9</v>
      </c>
      <c r="P742" s="12">
        <f>O742/G742</f>
        <v>0.75</v>
      </c>
      <c r="Q742" s="8">
        <v>3</v>
      </c>
      <c r="R742" s="12">
        <f>Q742/G742</f>
        <v>0.25</v>
      </c>
      <c r="S742" s="8">
        <v>4</v>
      </c>
      <c r="T742" s="8">
        <v>0</v>
      </c>
      <c r="U742" s="8">
        <v>1</v>
      </c>
      <c r="V742" s="8"/>
      <c r="W742" s="8">
        <v>2</v>
      </c>
      <c r="X742" s="8">
        <v>0</v>
      </c>
      <c r="Y742" s="17">
        <f>IF(T742&gt;0,"YES",T742)</f>
        <v>0</v>
      </c>
      <c r="Z742" s="17" t="str">
        <f>IF(U742&gt;0,"YES",U742)</f>
        <v>YES</v>
      </c>
      <c r="AA742" s="17">
        <f>IF(V742&gt;0,"YES",V742)</f>
        <v>0</v>
      </c>
      <c r="AB742" s="17" t="str">
        <f>IF(W742&gt;0,"YES",W742)</f>
        <v>YES</v>
      </c>
      <c r="AC742" s="17">
        <f>IF(X742&gt;0,"YES",X742)</f>
        <v>0</v>
      </c>
      <c r="AD742" s="8">
        <v>10</v>
      </c>
      <c r="AE742" s="12">
        <f>AD742/G742</f>
        <v>0.83333333333333337</v>
      </c>
      <c r="AF742" s="19">
        <f>IF(G742&gt;=35,1,0)</f>
        <v>0</v>
      </c>
      <c r="AG742" s="19">
        <f>IF(OR(I742&gt;=0.095,H742&gt;=10),1,0)</f>
        <v>0</v>
      </c>
      <c r="AH742" s="19">
        <f>IF(L742&gt;=0.495,1,0)</f>
        <v>0</v>
      </c>
      <c r="AI742" s="19">
        <f>IF(N742&gt;=0.395,1,0)</f>
        <v>1</v>
      </c>
      <c r="AJ742" s="19">
        <f>IF(P742&gt;=0.695,1,0)</f>
        <v>1</v>
      </c>
      <c r="AK742" s="19">
        <f>IF(R742&gt;=0.495,1,0)</f>
        <v>0</v>
      </c>
      <c r="AL742" s="19">
        <f>IF(S742&gt;=3,1,0)</f>
        <v>1</v>
      </c>
      <c r="AM742" s="8">
        <f>IF(OR(Y742="YES",Z742="YES",AA742="YES"),1,0)</f>
        <v>1</v>
      </c>
      <c r="AN742" s="8">
        <f>IF(OR(AB742="YES",AC742="YES"),1,0)</f>
        <v>1</v>
      </c>
      <c r="AO742" s="8">
        <f>IF(AE742&gt;=0.59,1,0)</f>
        <v>1</v>
      </c>
      <c r="AP742" s="8">
        <f>SUM(AF742:AO742)</f>
        <v>6</v>
      </c>
    </row>
    <row r="743" spans="1:42" x14ac:dyDescent="0.25">
      <c r="A743" s="8" t="s">
        <v>2389</v>
      </c>
      <c r="B743" s="8" t="s">
        <v>2404</v>
      </c>
      <c r="C743" s="9" t="s">
        <v>2408</v>
      </c>
      <c r="D743" s="10" t="s">
        <v>1484</v>
      </c>
      <c r="E743" s="8" t="s">
        <v>1485</v>
      </c>
      <c r="F743" s="11">
        <v>20</v>
      </c>
      <c r="G743" s="11">
        <v>24</v>
      </c>
      <c r="H743" s="11">
        <f>G743-F743</f>
        <v>4</v>
      </c>
      <c r="I743" s="52">
        <f>H743/F743</f>
        <v>0.2</v>
      </c>
      <c r="J743" s="11">
        <v>6</v>
      </c>
      <c r="K743" s="11">
        <v>6</v>
      </c>
      <c r="L743" s="14">
        <f>IFERROR(K743/J743,"0%")</f>
        <v>1</v>
      </c>
      <c r="M743" s="8">
        <v>12</v>
      </c>
      <c r="N743" s="12">
        <f>M743/G743</f>
        <v>0.5</v>
      </c>
      <c r="O743" s="8">
        <v>18</v>
      </c>
      <c r="P743" s="12">
        <f>O743/G743</f>
        <v>0.75</v>
      </c>
      <c r="Q743" s="8">
        <v>13</v>
      </c>
      <c r="R743" s="12">
        <f>Q743/G743</f>
        <v>0.54166666666666663</v>
      </c>
      <c r="S743" s="8">
        <v>4</v>
      </c>
      <c r="T743" s="8">
        <v>0</v>
      </c>
      <c r="U743" s="8">
        <v>0</v>
      </c>
      <c r="V743" s="8"/>
      <c r="W743" s="8">
        <v>0</v>
      </c>
      <c r="X743" s="8">
        <v>1</v>
      </c>
      <c r="Y743" s="17">
        <f>IF(T743&gt;0,"YES",T743)</f>
        <v>0</v>
      </c>
      <c r="Z743" s="17">
        <f>IF(U743&gt;0,"YES",U743)</f>
        <v>0</v>
      </c>
      <c r="AA743" s="17">
        <f>IF(V743&gt;0,"YES",V743)</f>
        <v>0</v>
      </c>
      <c r="AB743" s="17">
        <f>IF(W743&gt;0,"YES",W743)</f>
        <v>0</v>
      </c>
      <c r="AC743" s="17" t="str">
        <f>IF(X743&gt;0,"YES",X743)</f>
        <v>YES</v>
      </c>
      <c r="AD743" s="8">
        <v>21</v>
      </c>
      <c r="AE743" s="12">
        <f>AD743/G743</f>
        <v>0.875</v>
      </c>
      <c r="AF743" s="19">
        <f>IF(G743&gt;=35,1,0)</f>
        <v>0</v>
      </c>
      <c r="AG743" s="19">
        <f>IF(OR(I743&gt;=0.095,H743&gt;=10),1,0)</f>
        <v>1</v>
      </c>
      <c r="AH743" s="19">
        <f>IF(L743&gt;=0.495,1,0)</f>
        <v>1</v>
      </c>
      <c r="AI743" s="19">
        <f>IF(N743&gt;=0.395,1,0)</f>
        <v>1</v>
      </c>
      <c r="AJ743" s="19">
        <f>IF(P743&gt;=0.695,1,0)</f>
        <v>1</v>
      </c>
      <c r="AK743" s="19">
        <f>IF(R743&gt;=0.495,1,0)</f>
        <v>1</v>
      </c>
      <c r="AL743" s="19">
        <f>IF(S743&gt;=3,1,0)</f>
        <v>1</v>
      </c>
      <c r="AM743" s="8">
        <f>IF(OR(Y743="YES",Z743="YES",AA743="YES"),1,0)</f>
        <v>0</v>
      </c>
      <c r="AN743" s="8">
        <f>IF(OR(AB743="YES",AC743="YES"),1,0)</f>
        <v>1</v>
      </c>
      <c r="AO743" s="8">
        <f>IF(AE743&gt;=0.59,1,0)</f>
        <v>1</v>
      </c>
      <c r="AP743" s="8">
        <f>SUM(AF743:AO743)</f>
        <v>8</v>
      </c>
    </row>
    <row r="744" spans="1:42" x14ac:dyDescent="0.25">
      <c r="A744" s="8" t="s">
        <v>2389</v>
      </c>
      <c r="B744" s="8" t="s">
        <v>2404</v>
      </c>
      <c r="C744" s="9" t="s">
        <v>2348</v>
      </c>
      <c r="D744" s="10" t="s">
        <v>1486</v>
      </c>
      <c r="E744" s="8" t="s">
        <v>1487</v>
      </c>
      <c r="F744" s="11">
        <v>14</v>
      </c>
      <c r="G744" s="11">
        <v>17</v>
      </c>
      <c r="H744" s="11">
        <f>G744-F744</f>
        <v>3</v>
      </c>
      <c r="I744" s="52">
        <f>H744/F744</f>
        <v>0.21428571428571427</v>
      </c>
      <c r="J744" s="11">
        <v>3</v>
      </c>
      <c r="K744" s="11">
        <v>3</v>
      </c>
      <c r="L744" s="14">
        <f>IFERROR(K744/J744,"0%")</f>
        <v>1</v>
      </c>
      <c r="M744" s="8">
        <v>8</v>
      </c>
      <c r="N744" s="12">
        <f>M744/G744</f>
        <v>0.47058823529411764</v>
      </c>
      <c r="O744" s="8">
        <v>7</v>
      </c>
      <c r="P744" s="12">
        <f>O744/G744</f>
        <v>0.41176470588235292</v>
      </c>
      <c r="Q744" s="8">
        <v>11</v>
      </c>
      <c r="R744" s="12">
        <f>Q744/G744</f>
        <v>0.6470588235294118</v>
      </c>
      <c r="S744" s="8">
        <v>6</v>
      </c>
      <c r="T744" s="8">
        <v>0</v>
      </c>
      <c r="U744" s="8">
        <v>0</v>
      </c>
      <c r="V744" s="8"/>
      <c r="W744" s="8">
        <v>1</v>
      </c>
      <c r="X744" s="8">
        <v>0</v>
      </c>
      <c r="Y744" s="17">
        <f>IF(T744&gt;0,"YES",T744)</f>
        <v>0</v>
      </c>
      <c r="Z744" s="17">
        <f>IF(U744&gt;0,"YES",U744)</f>
        <v>0</v>
      </c>
      <c r="AA744" s="17">
        <f>IF(V744&gt;0,"YES",V744)</f>
        <v>0</v>
      </c>
      <c r="AB744" s="17" t="str">
        <f>IF(W744&gt;0,"YES",W744)</f>
        <v>YES</v>
      </c>
      <c r="AC744" s="17">
        <f>IF(X744&gt;0,"YES",X744)</f>
        <v>0</v>
      </c>
      <c r="AD744" s="8">
        <v>12</v>
      </c>
      <c r="AE744" s="12">
        <f>AD744/G744</f>
        <v>0.70588235294117652</v>
      </c>
      <c r="AF744" s="19">
        <f>IF(G744&gt;=35,1,0)</f>
        <v>0</v>
      </c>
      <c r="AG744" s="19">
        <f>IF(OR(I744&gt;=0.095,H744&gt;=10),1,0)</f>
        <v>1</v>
      </c>
      <c r="AH744" s="19">
        <f>IF(L744&gt;=0.495,1,0)</f>
        <v>1</v>
      </c>
      <c r="AI744" s="19">
        <f>IF(N744&gt;=0.395,1,0)</f>
        <v>1</v>
      </c>
      <c r="AJ744" s="19">
        <f>IF(P744&gt;=0.695,1,0)</f>
        <v>0</v>
      </c>
      <c r="AK744" s="19">
        <f>IF(R744&gt;=0.495,1,0)</f>
        <v>1</v>
      </c>
      <c r="AL744" s="19">
        <f>IF(S744&gt;=3,1,0)</f>
        <v>1</v>
      </c>
      <c r="AM744" s="8">
        <f>IF(OR(Y744="YES",Z744="YES",AA744="YES"),1,0)</f>
        <v>0</v>
      </c>
      <c r="AN744" s="8">
        <f>IF(OR(AB744="YES",AC744="YES"),1,0)</f>
        <v>1</v>
      </c>
      <c r="AO744" s="8">
        <f>IF(AE744&gt;=0.59,1,0)</f>
        <v>1</v>
      </c>
      <c r="AP744" s="8">
        <f>SUM(AF744:AO744)</f>
        <v>7</v>
      </c>
    </row>
    <row r="745" spans="1:42" x14ac:dyDescent="0.25">
      <c r="A745" s="8" t="s">
        <v>2389</v>
      </c>
      <c r="B745" s="8" t="s">
        <v>2404</v>
      </c>
      <c r="C745" s="9" t="s">
        <v>2291</v>
      </c>
      <c r="D745" s="10" t="s">
        <v>1488</v>
      </c>
      <c r="E745" s="8" t="s">
        <v>1489</v>
      </c>
      <c r="F745" s="11">
        <v>60</v>
      </c>
      <c r="G745" s="11">
        <v>51</v>
      </c>
      <c r="H745" s="11">
        <f>G745-F745</f>
        <v>-9</v>
      </c>
      <c r="I745" s="52">
        <v>-0.51</v>
      </c>
      <c r="J745" s="11">
        <v>23</v>
      </c>
      <c r="K745" s="11">
        <v>16</v>
      </c>
      <c r="L745" s="14">
        <f>IFERROR(K745/J745,"0%")</f>
        <v>0.69565217391304346</v>
      </c>
      <c r="M745" s="8">
        <v>27</v>
      </c>
      <c r="N745" s="12">
        <f>M745/G745</f>
        <v>0.52941176470588236</v>
      </c>
      <c r="O745" s="8">
        <v>25</v>
      </c>
      <c r="P745" s="12">
        <f>O745/G745</f>
        <v>0.49019607843137253</v>
      </c>
      <c r="Q745" s="8">
        <v>38</v>
      </c>
      <c r="R745" s="12">
        <f>Q745/G745</f>
        <v>0.74509803921568629</v>
      </c>
      <c r="S745" s="8">
        <v>7</v>
      </c>
      <c r="T745" s="8">
        <v>0</v>
      </c>
      <c r="U745" s="8">
        <v>0</v>
      </c>
      <c r="V745" s="8"/>
      <c r="W745" s="8">
        <v>2</v>
      </c>
      <c r="X745" s="8">
        <v>1</v>
      </c>
      <c r="Y745" s="17">
        <f>IF(T745&gt;0,"YES",T745)</f>
        <v>0</v>
      </c>
      <c r="Z745" s="17">
        <f>IF(U745&gt;0,"YES",U745)</f>
        <v>0</v>
      </c>
      <c r="AA745" s="17">
        <f>IF(V745&gt;0,"YES",V745)</f>
        <v>0</v>
      </c>
      <c r="AB745" s="17" t="str">
        <f>IF(W745&gt;0,"YES",W745)</f>
        <v>YES</v>
      </c>
      <c r="AC745" s="17" t="str">
        <f>IF(X745&gt;0,"YES",X745)</f>
        <v>YES</v>
      </c>
      <c r="AD745" s="8">
        <v>35</v>
      </c>
      <c r="AE745" s="12">
        <f>AD745/G745</f>
        <v>0.68627450980392157</v>
      </c>
      <c r="AF745" s="19">
        <f>IF(G745&gt;=35,1,0)</f>
        <v>1</v>
      </c>
      <c r="AG745" s="19">
        <f>IF(OR(I745&gt;=0.095,H745&gt;=10),1,0)</f>
        <v>0</v>
      </c>
      <c r="AH745" s="19">
        <f>IF(L745&gt;=0.495,1,0)</f>
        <v>1</v>
      </c>
      <c r="AI745" s="19">
        <f>IF(N745&gt;=0.395,1,0)</f>
        <v>1</v>
      </c>
      <c r="AJ745" s="19">
        <f>IF(P745&gt;=0.695,1,0)</f>
        <v>0</v>
      </c>
      <c r="AK745" s="19">
        <f>IF(R745&gt;=0.495,1,0)</f>
        <v>1</v>
      </c>
      <c r="AL745" s="19">
        <f>IF(S745&gt;=3,1,0)</f>
        <v>1</v>
      </c>
      <c r="AM745" s="8">
        <f>IF(OR(Y745="YES",Z745="YES",AA745="YES"),1,0)</f>
        <v>0</v>
      </c>
      <c r="AN745" s="8">
        <f>IF(OR(AB745="YES",AC745="YES"),1,0)</f>
        <v>1</v>
      </c>
      <c r="AO745" s="8">
        <f>IF(AE745&gt;=0.59,1,0)</f>
        <v>1</v>
      </c>
      <c r="AP745" s="8">
        <f>SUM(AF745:AO745)</f>
        <v>7</v>
      </c>
    </row>
    <row r="746" spans="1:42" x14ac:dyDescent="0.25">
      <c r="A746" s="8" t="s">
        <v>2389</v>
      </c>
      <c r="B746" s="8" t="s">
        <v>2404</v>
      </c>
      <c r="C746" s="9" t="s">
        <v>1985</v>
      </c>
      <c r="D746" s="10" t="s">
        <v>1492</v>
      </c>
      <c r="E746" s="8" t="s">
        <v>1493</v>
      </c>
      <c r="F746" s="11">
        <v>49</v>
      </c>
      <c r="G746" s="11">
        <v>58</v>
      </c>
      <c r="H746" s="11">
        <f>G746-F746</f>
        <v>9</v>
      </c>
      <c r="I746" s="52">
        <f>H746/F746</f>
        <v>0.18367346938775511</v>
      </c>
      <c r="J746" s="11">
        <v>28</v>
      </c>
      <c r="K746" s="11">
        <v>11</v>
      </c>
      <c r="L746" s="14">
        <f>IFERROR(K746/J746,"0%")</f>
        <v>0.39285714285714285</v>
      </c>
      <c r="M746" s="8">
        <v>30</v>
      </c>
      <c r="N746" s="12">
        <f>M746/G746</f>
        <v>0.51724137931034486</v>
      </c>
      <c r="O746" s="8">
        <v>41</v>
      </c>
      <c r="P746" s="12">
        <f>O746/G746</f>
        <v>0.7068965517241379</v>
      </c>
      <c r="Q746" s="8">
        <v>37</v>
      </c>
      <c r="R746" s="12">
        <f>Q746/G746</f>
        <v>0.63793103448275867</v>
      </c>
      <c r="S746" s="8">
        <v>7</v>
      </c>
      <c r="T746" s="8">
        <v>0</v>
      </c>
      <c r="U746" s="8">
        <v>1</v>
      </c>
      <c r="V746" s="8"/>
      <c r="W746" s="8">
        <v>0</v>
      </c>
      <c r="X746" s="8">
        <v>1</v>
      </c>
      <c r="Y746" s="17">
        <f>IF(T746&gt;0,"YES",T746)</f>
        <v>0</v>
      </c>
      <c r="Z746" s="17" t="str">
        <f>IF(U746&gt;0,"YES",U746)</f>
        <v>YES</v>
      </c>
      <c r="AA746" s="17">
        <f>IF(V746&gt;0,"YES",V746)</f>
        <v>0</v>
      </c>
      <c r="AB746" s="17">
        <f>IF(W746&gt;0,"YES",W746)</f>
        <v>0</v>
      </c>
      <c r="AC746" s="17" t="str">
        <f>IF(X746&gt;0,"YES",X746)</f>
        <v>YES</v>
      </c>
      <c r="AD746" s="8">
        <v>35</v>
      </c>
      <c r="AE746" s="12">
        <f>AD746/G746</f>
        <v>0.60344827586206895</v>
      </c>
      <c r="AF746" s="19">
        <f>IF(G746&gt;=35,1,0)</f>
        <v>1</v>
      </c>
      <c r="AG746" s="19">
        <f>IF(OR(I746&gt;=0.095,H746&gt;=10),1,0)</f>
        <v>1</v>
      </c>
      <c r="AH746" s="19">
        <f>IF(L746&gt;=0.495,1,0)</f>
        <v>0</v>
      </c>
      <c r="AI746" s="19">
        <f>IF(N746&gt;=0.395,1,0)</f>
        <v>1</v>
      </c>
      <c r="AJ746" s="19">
        <f>IF(P746&gt;=0.695,1,0)</f>
        <v>1</v>
      </c>
      <c r="AK746" s="19">
        <f>IF(R746&gt;=0.495,1,0)</f>
        <v>1</v>
      </c>
      <c r="AL746" s="19">
        <f>IF(S746&gt;=3,1,0)</f>
        <v>1</v>
      </c>
      <c r="AM746" s="8">
        <f>IF(OR(Y746="YES",Z746="YES",AA746="YES"),1,0)</f>
        <v>1</v>
      </c>
      <c r="AN746" s="8">
        <f>IF(OR(AB746="YES",AC746="YES"),1,0)</f>
        <v>1</v>
      </c>
      <c r="AO746" s="8">
        <f>IF(AE746&gt;=0.59,1,0)</f>
        <v>1</v>
      </c>
      <c r="AP746" s="8">
        <f>SUM(AF746:AO746)</f>
        <v>9</v>
      </c>
    </row>
    <row r="747" spans="1:42" x14ac:dyDescent="0.25">
      <c r="A747" s="8" t="s">
        <v>2389</v>
      </c>
      <c r="B747" s="8" t="s">
        <v>2404</v>
      </c>
      <c r="C747" s="9" t="s">
        <v>2234</v>
      </c>
      <c r="D747" s="10" t="s">
        <v>1494</v>
      </c>
      <c r="E747" s="8" t="s">
        <v>1495</v>
      </c>
      <c r="F747" s="11">
        <v>23</v>
      </c>
      <c r="G747" s="11">
        <v>28</v>
      </c>
      <c r="H747" s="11">
        <f>G747-F747</f>
        <v>5</v>
      </c>
      <c r="I747" s="52">
        <f>H747/F747</f>
        <v>0.21739130434782608</v>
      </c>
      <c r="J747" s="11">
        <v>13</v>
      </c>
      <c r="K747" s="11">
        <v>8</v>
      </c>
      <c r="L747" s="14">
        <f>IFERROR(K747/J747,"0%")</f>
        <v>0.61538461538461542</v>
      </c>
      <c r="M747" s="8">
        <v>12</v>
      </c>
      <c r="N747" s="12">
        <f>M747/G747</f>
        <v>0.42857142857142855</v>
      </c>
      <c r="O747" s="8">
        <v>17</v>
      </c>
      <c r="P747" s="12">
        <f>O747/G747</f>
        <v>0.6071428571428571</v>
      </c>
      <c r="Q747" s="8">
        <v>12</v>
      </c>
      <c r="R747" s="12">
        <f>Q747/G747</f>
        <v>0.42857142857142855</v>
      </c>
      <c r="S747" s="8">
        <v>3</v>
      </c>
      <c r="T747" s="8">
        <v>0</v>
      </c>
      <c r="U747" s="8">
        <v>0</v>
      </c>
      <c r="V747" s="8"/>
      <c r="W747" s="8">
        <v>2</v>
      </c>
      <c r="X747" s="8">
        <v>0</v>
      </c>
      <c r="Y747" s="17">
        <f>IF(T747&gt;0,"YES",T747)</f>
        <v>0</v>
      </c>
      <c r="Z747" s="17">
        <f>IF(U747&gt;0,"YES",U747)</f>
        <v>0</v>
      </c>
      <c r="AA747" s="17">
        <f>IF(V747&gt;0,"YES",V747)</f>
        <v>0</v>
      </c>
      <c r="AB747" s="17" t="str">
        <f>IF(W747&gt;0,"YES",W747)</f>
        <v>YES</v>
      </c>
      <c r="AC747" s="17">
        <f>IF(X747&gt;0,"YES",X747)</f>
        <v>0</v>
      </c>
      <c r="AD747" s="8">
        <v>18</v>
      </c>
      <c r="AE747" s="12">
        <f>AD747/G747</f>
        <v>0.6428571428571429</v>
      </c>
      <c r="AF747" s="19">
        <f>IF(G747&gt;=35,1,0)</f>
        <v>0</v>
      </c>
      <c r="AG747" s="19">
        <f>IF(OR(I747&gt;=0.095,H747&gt;=10),1,0)</f>
        <v>1</v>
      </c>
      <c r="AH747" s="19">
        <f>IF(L747&gt;=0.495,1,0)</f>
        <v>1</v>
      </c>
      <c r="AI747" s="19">
        <f>IF(N747&gt;=0.395,1,0)</f>
        <v>1</v>
      </c>
      <c r="AJ747" s="19">
        <f>IF(P747&gt;=0.695,1,0)</f>
        <v>0</v>
      </c>
      <c r="AK747" s="19">
        <f>IF(R747&gt;=0.495,1,0)</f>
        <v>0</v>
      </c>
      <c r="AL747" s="19">
        <f>IF(S747&gt;=3,1,0)</f>
        <v>1</v>
      </c>
      <c r="AM747" s="8">
        <f>IF(OR(Y747="YES",Z747="YES",AA747="YES"),1,0)</f>
        <v>0</v>
      </c>
      <c r="AN747" s="8">
        <f>IF(OR(AB747="YES",AC747="YES"),1,0)</f>
        <v>1</v>
      </c>
      <c r="AO747" s="8">
        <f>IF(AE747&gt;=0.59,1,0)</f>
        <v>1</v>
      </c>
      <c r="AP747" s="8">
        <f>SUM(AF747:AO747)</f>
        <v>6</v>
      </c>
    </row>
    <row r="748" spans="1:42" x14ac:dyDescent="0.25">
      <c r="A748" s="8" t="s">
        <v>2389</v>
      </c>
      <c r="B748" s="8" t="s">
        <v>2404</v>
      </c>
      <c r="C748" s="9" t="s">
        <v>2235</v>
      </c>
      <c r="D748" s="10" t="s">
        <v>1498</v>
      </c>
      <c r="E748" s="8" t="s">
        <v>1499</v>
      </c>
      <c r="F748" s="11">
        <v>26</v>
      </c>
      <c r="G748" s="11">
        <v>35</v>
      </c>
      <c r="H748" s="11">
        <f>G748-F748</f>
        <v>9</v>
      </c>
      <c r="I748" s="52">
        <f>H748/F748</f>
        <v>0.34615384615384615</v>
      </c>
      <c r="J748" s="11">
        <v>14</v>
      </c>
      <c r="K748" s="11">
        <v>9</v>
      </c>
      <c r="L748" s="14">
        <f>IFERROR(K748/J748,"0%")</f>
        <v>0.6428571428571429</v>
      </c>
      <c r="M748" s="8">
        <v>15</v>
      </c>
      <c r="N748" s="12">
        <f>M748/G748</f>
        <v>0.42857142857142855</v>
      </c>
      <c r="O748" s="8">
        <v>16</v>
      </c>
      <c r="P748" s="12">
        <f>O748/G748</f>
        <v>0.45714285714285713</v>
      </c>
      <c r="Q748" s="8">
        <v>17</v>
      </c>
      <c r="R748" s="12">
        <f>Q748/G748</f>
        <v>0.48571428571428571</v>
      </c>
      <c r="S748" s="8">
        <v>4</v>
      </c>
      <c r="T748" s="8">
        <v>0</v>
      </c>
      <c r="U748" s="8">
        <v>0</v>
      </c>
      <c r="V748" s="8"/>
      <c r="W748" s="8">
        <v>2</v>
      </c>
      <c r="X748" s="8">
        <v>1</v>
      </c>
      <c r="Y748" s="17">
        <f>IF(T748&gt;0,"YES",T748)</f>
        <v>0</v>
      </c>
      <c r="Z748" s="17">
        <f>IF(U748&gt;0,"YES",U748)</f>
        <v>0</v>
      </c>
      <c r="AA748" s="17">
        <f>IF(V748&gt;0,"YES",V748)</f>
        <v>0</v>
      </c>
      <c r="AB748" s="17" t="str">
        <f>IF(W748&gt;0,"YES",W748)</f>
        <v>YES</v>
      </c>
      <c r="AC748" s="17" t="str">
        <f>IF(X748&gt;0,"YES",X748)</f>
        <v>YES</v>
      </c>
      <c r="AD748" s="8">
        <v>22</v>
      </c>
      <c r="AE748" s="12">
        <f>AD748/G748</f>
        <v>0.62857142857142856</v>
      </c>
      <c r="AF748" s="19">
        <f>IF(G748&gt;=35,1,0)</f>
        <v>1</v>
      </c>
      <c r="AG748" s="19">
        <f>IF(OR(I748&gt;=0.095,H748&gt;=10),1,0)</f>
        <v>1</v>
      </c>
      <c r="AH748" s="19">
        <f>IF(L748&gt;=0.495,1,0)</f>
        <v>1</v>
      </c>
      <c r="AI748" s="19">
        <f>IF(N748&gt;=0.395,1,0)</f>
        <v>1</v>
      </c>
      <c r="AJ748" s="19">
        <f>IF(P748&gt;=0.695,1,0)</f>
        <v>0</v>
      </c>
      <c r="AK748" s="19">
        <f>IF(R748&gt;=0.495,1,0)</f>
        <v>0</v>
      </c>
      <c r="AL748" s="19">
        <f>IF(S748&gt;=3,1,0)</f>
        <v>1</v>
      </c>
      <c r="AM748" s="8">
        <f>IF(OR(Y748="YES",Z748="YES",AA748="YES"),1,0)</f>
        <v>0</v>
      </c>
      <c r="AN748" s="8">
        <f>IF(OR(AB748="YES",AC748="YES"),1,0)</f>
        <v>1</v>
      </c>
      <c r="AO748" s="8">
        <f>IF(AE748&gt;=0.59,1,0)</f>
        <v>1</v>
      </c>
      <c r="AP748" s="8">
        <f>SUM(AF748:AO748)</f>
        <v>7</v>
      </c>
    </row>
    <row r="749" spans="1:42" x14ac:dyDescent="0.25">
      <c r="A749" s="8" t="s">
        <v>2389</v>
      </c>
      <c r="B749" s="8" t="s">
        <v>2404</v>
      </c>
      <c r="C749" s="9" t="s">
        <v>2411</v>
      </c>
      <c r="D749" s="10" t="s">
        <v>1500</v>
      </c>
      <c r="E749" s="8" t="s">
        <v>1501</v>
      </c>
      <c r="F749" s="11">
        <v>23</v>
      </c>
      <c r="G749" s="11">
        <v>27</v>
      </c>
      <c r="H749" s="11">
        <f>G749-F749</f>
        <v>4</v>
      </c>
      <c r="I749" s="52">
        <f>H749/F749</f>
        <v>0.17391304347826086</v>
      </c>
      <c r="J749" s="11">
        <v>14</v>
      </c>
      <c r="K749" s="11">
        <v>10</v>
      </c>
      <c r="L749" s="14">
        <f>IFERROR(K749/J749,"0%")</f>
        <v>0.7142857142857143</v>
      </c>
      <c r="M749" s="8">
        <v>17</v>
      </c>
      <c r="N749" s="12">
        <f>M749/G749</f>
        <v>0.62962962962962965</v>
      </c>
      <c r="O749" s="8">
        <v>25</v>
      </c>
      <c r="P749" s="12">
        <f>O749/G749</f>
        <v>0.92592592592592593</v>
      </c>
      <c r="Q749" s="8">
        <v>19</v>
      </c>
      <c r="R749" s="12">
        <f>Q749/G749</f>
        <v>0.70370370370370372</v>
      </c>
      <c r="S749" s="8">
        <v>7</v>
      </c>
      <c r="T749" s="8">
        <v>0</v>
      </c>
      <c r="U749" s="8">
        <v>1</v>
      </c>
      <c r="V749" s="8"/>
      <c r="W749" s="8">
        <v>1</v>
      </c>
      <c r="X749" s="8">
        <v>1</v>
      </c>
      <c r="Y749" s="17">
        <f>IF(T749&gt;0,"YES",T749)</f>
        <v>0</v>
      </c>
      <c r="Z749" s="17" t="str">
        <f>IF(U749&gt;0,"YES",U749)</f>
        <v>YES</v>
      </c>
      <c r="AA749" s="17">
        <f>IF(V749&gt;0,"YES",V749)</f>
        <v>0</v>
      </c>
      <c r="AB749" s="17" t="str">
        <f>IF(W749&gt;0,"YES",W749)</f>
        <v>YES</v>
      </c>
      <c r="AC749" s="17" t="str">
        <f>IF(X749&gt;0,"YES",X749)</f>
        <v>YES</v>
      </c>
      <c r="AD749" s="8">
        <v>17</v>
      </c>
      <c r="AE749" s="12">
        <f>AD749/G749</f>
        <v>0.62962962962962965</v>
      </c>
      <c r="AF749" s="19">
        <f>IF(G749&gt;=35,1,0)</f>
        <v>0</v>
      </c>
      <c r="AG749" s="19">
        <f>IF(OR(I749&gt;=0.095,H749&gt;=10),1,0)</f>
        <v>1</v>
      </c>
      <c r="AH749" s="19">
        <f>IF(L749&gt;=0.495,1,0)</f>
        <v>1</v>
      </c>
      <c r="AI749" s="19">
        <f>IF(N749&gt;=0.395,1,0)</f>
        <v>1</v>
      </c>
      <c r="AJ749" s="19">
        <f>IF(P749&gt;=0.695,1,0)</f>
        <v>1</v>
      </c>
      <c r="AK749" s="19">
        <f>IF(R749&gt;=0.495,1,0)</f>
        <v>1</v>
      </c>
      <c r="AL749" s="19">
        <f>IF(S749&gt;=3,1,0)</f>
        <v>1</v>
      </c>
      <c r="AM749" s="8">
        <f>IF(OR(Y749="YES",Z749="YES",AA749="YES"),1,0)</f>
        <v>1</v>
      </c>
      <c r="AN749" s="8">
        <f>IF(OR(AB749="YES",AC749="YES"),1,0)</f>
        <v>1</v>
      </c>
      <c r="AO749" s="8">
        <f>IF(AE749&gt;=0.59,1,0)</f>
        <v>1</v>
      </c>
      <c r="AP749" s="8">
        <f>SUM(AF749:AO749)</f>
        <v>9</v>
      </c>
    </row>
    <row r="750" spans="1:42" x14ac:dyDescent="0.25">
      <c r="A750" s="8" t="s">
        <v>2389</v>
      </c>
      <c r="B750" s="8" t="s">
        <v>2404</v>
      </c>
      <c r="C750" s="9" t="s">
        <v>2297</v>
      </c>
      <c r="D750" s="10" t="s">
        <v>1502</v>
      </c>
      <c r="E750" s="8" t="s">
        <v>1503</v>
      </c>
      <c r="F750" s="11">
        <v>35</v>
      </c>
      <c r="G750" s="11">
        <v>40</v>
      </c>
      <c r="H750" s="11">
        <f>G750-F750</f>
        <v>5</v>
      </c>
      <c r="I750" s="52">
        <f>H750/F750</f>
        <v>0.14285714285714285</v>
      </c>
      <c r="J750" s="11">
        <v>18</v>
      </c>
      <c r="K750" s="11">
        <v>5</v>
      </c>
      <c r="L750" s="14">
        <f>IFERROR(K750/J750,"0%")</f>
        <v>0.27777777777777779</v>
      </c>
      <c r="M750" s="8">
        <v>16</v>
      </c>
      <c r="N750" s="12">
        <f>M750/G750</f>
        <v>0.4</v>
      </c>
      <c r="O750" s="8">
        <v>19</v>
      </c>
      <c r="P750" s="12">
        <f>O750/G750</f>
        <v>0.47499999999999998</v>
      </c>
      <c r="Q750" s="8">
        <v>18</v>
      </c>
      <c r="R750" s="12">
        <f>Q750/G750</f>
        <v>0.45</v>
      </c>
      <c r="S750" s="8">
        <v>6</v>
      </c>
      <c r="T750" s="8">
        <v>0</v>
      </c>
      <c r="U750" s="8">
        <v>0</v>
      </c>
      <c r="V750" s="8"/>
      <c r="W750" s="8">
        <v>2</v>
      </c>
      <c r="X750" s="8">
        <v>0</v>
      </c>
      <c r="Y750" s="17">
        <f>IF(T750&gt;0,"YES",T750)</f>
        <v>0</v>
      </c>
      <c r="Z750" s="17">
        <f>IF(U750&gt;0,"YES",U750)</f>
        <v>0</v>
      </c>
      <c r="AA750" s="17">
        <f>IF(V750&gt;0,"YES",V750)</f>
        <v>0</v>
      </c>
      <c r="AB750" s="17" t="str">
        <f>IF(W750&gt;0,"YES",W750)</f>
        <v>YES</v>
      </c>
      <c r="AC750" s="17">
        <f>IF(X750&gt;0,"YES",X750)</f>
        <v>0</v>
      </c>
      <c r="AD750" s="8">
        <v>33</v>
      </c>
      <c r="AE750" s="12">
        <f>AD750/G750</f>
        <v>0.82499999999999996</v>
      </c>
      <c r="AF750" s="19">
        <f>IF(G750&gt;=35,1,0)</f>
        <v>1</v>
      </c>
      <c r="AG750" s="19">
        <f>IF(OR(I750&gt;=0.095,H750&gt;=10),1,0)</f>
        <v>1</v>
      </c>
      <c r="AH750" s="19">
        <f>IF(L750&gt;=0.495,1,0)</f>
        <v>0</v>
      </c>
      <c r="AI750" s="19">
        <f>IF(N750&gt;=0.395,1,0)</f>
        <v>1</v>
      </c>
      <c r="AJ750" s="19">
        <f>IF(P750&gt;=0.695,1,0)</f>
        <v>0</v>
      </c>
      <c r="AK750" s="19">
        <f>IF(R750&gt;=0.495,1,0)</f>
        <v>0</v>
      </c>
      <c r="AL750" s="19">
        <f>IF(S750&gt;=3,1,0)</f>
        <v>1</v>
      </c>
      <c r="AM750" s="8">
        <f>IF(OR(Y750="YES",Z750="YES",AA750="YES"),1,0)</f>
        <v>0</v>
      </c>
      <c r="AN750" s="8">
        <f>IF(OR(AB750="YES",AC750="YES"),1,0)</f>
        <v>1</v>
      </c>
      <c r="AO750" s="8">
        <f>IF(AE750&gt;=0.59,1,0)</f>
        <v>1</v>
      </c>
      <c r="AP750" s="8">
        <f>SUM(AF750:AO750)</f>
        <v>6</v>
      </c>
    </row>
    <row r="751" spans="1:42" hidden="1" x14ac:dyDescent="0.25">
      <c r="A751" s="8" t="s">
        <v>2389</v>
      </c>
      <c r="B751" s="8" t="s">
        <v>2404</v>
      </c>
      <c r="C751" s="9" t="s">
        <v>2407</v>
      </c>
      <c r="D751" s="10" t="s">
        <v>1482</v>
      </c>
      <c r="E751" s="8" t="s">
        <v>1483</v>
      </c>
      <c r="F751" s="11">
        <v>13</v>
      </c>
      <c r="G751" s="11">
        <v>12</v>
      </c>
      <c r="H751" s="11">
        <f>G751-F751</f>
        <v>-1</v>
      </c>
      <c r="I751" s="52">
        <f>H751/F751</f>
        <v>-7.6923076923076927E-2</v>
      </c>
      <c r="J751" s="11">
        <v>4</v>
      </c>
      <c r="K751" s="11">
        <v>1</v>
      </c>
      <c r="L751" s="14">
        <f>IFERROR(K751/J751,"0%")</f>
        <v>0.25</v>
      </c>
      <c r="M751" s="8">
        <v>6</v>
      </c>
      <c r="N751" s="12">
        <f>M751/G751</f>
        <v>0.5</v>
      </c>
      <c r="O751" s="8">
        <v>10</v>
      </c>
      <c r="P751" s="12">
        <f>O751/G751</f>
        <v>0.83333333333333337</v>
      </c>
      <c r="Q751" s="8">
        <v>6</v>
      </c>
      <c r="R751" s="12">
        <f>Q751/G751</f>
        <v>0.5</v>
      </c>
      <c r="S751" s="8">
        <v>0</v>
      </c>
      <c r="T751" s="8">
        <v>0</v>
      </c>
      <c r="U751" s="8">
        <v>0</v>
      </c>
      <c r="V751" s="8"/>
      <c r="W751" s="8">
        <v>0</v>
      </c>
      <c r="X751" s="8">
        <v>0</v>
      </c>
      <c r="Y751" s="17">
        <f>IF(T751&gt;0,"YES",T751)</f>
        <v>0</v>
      </c>
      <c r="Z751" s="17">
        <f>IF(U751&gt;0,"YES",U751)</f>
        <v>0</v>
      </c>
      <c r="AA751" s="17">
        <f>IF(V751&gt;0,"YES",V751)</f>
        <v>0</v>
      </c>
      <c r="AB751" s="17">
        <f>IF(W751&gt;0,"YES",W751)</f>
        <v>0</v>
      </c>
      <c r="AC751" s="17">
        <f>IF(X751&gt;0,"YES",X751)</f>
        <v>0</v>
      </c>
      <c r="AD751" s="8">
        <v>4</v>
      </c>
      <c r="AE751" s="12">
        <f>AD751/G751</f>
        <v>0.33333333333333331</v>
      </c>
      <c r="AF751" s="19">
        <f>IF(G751&gt;=35,1,0)</f>
        <v>0</v>
      </c>
      <c r="AG751" s="19">
        <f>IF(OR(I751&gt;=0.095,H751&gt;=10),1,0)</f>
        <v>0</v>
      </c>
      <c r="AH751" s="19">
        <f>IF(L751&gt;=0.495,1,0)</f>
        <v>0</v>
      </c>
      <c r="AI751" s="19">
        <f>IF(N751&gt;=0.395,1,0)</f>
        <v>1</v>
      </c>
      <c r="AJ751" s="19">
        <f>IF(P751&gt;=0.695,1,0)</f>
        <v>1</v>
      </c>
      <c r="AK751" s="19">
        <f>IF(R751&gt;=0.495,1,0)</f>
        <v>1</v>
      </c>
      <c r="AL751" s="19">
        <f>IF(S751&gt;=3,1,0)</f>
        <v>0</v>
      </c>
      <c r="AM751" s="8">
        <f>IF(OR(Y751="YES",Z751="YES",AA751="YES"),1,0)</f>
        <v>0</v>
      </c>
      <c r="AN751" s="8">
        <f>IF(OR(AB751="YES",AC751="YES"),1,0)</f>
        <v>0</v>
      </c>
      <c r="AO751" s="8">
        <f>IF(AE751&gt;=0.59,1,0)</f>
        <v>0</v>
      </c>
      <c r="AP751" s="8">
        <f>SUM(AF751:AO751)</f>
        <v>3</v>
      </c>
    </row>
    <row r="752" spans="1:42" hidden="1" x14ac:dyDescent="0.25">
      <c r="A752" s="8" t="s">
        <v>2389</v>
      </c>
      <c r="B752" s="8" t="s">
        <v>2404</v>
      </c>
      <c r="C752" s="9" t="s">
        <v>2410</v>
      </c>
      <c r="D752" s="10" t="s">
        <v>1496</v>
      </c>
      <c r="E752" s="8" t="s">
        <v>1497</v>
      </c>
      <c r="F752" s="11">
        <v>22</v>
      </c>
      <c r="G752" s="11">
        <v>12</v>
      </c>
      <c r="H752" s="11">
        <f>G752-F752</f>
        <v>-10</v>
      </c>
      <c r="I752" s="52">
        <f>H752/F752</f>
        <v>-0.45454545454545453</v>
      </c>
      <c r="J752" s="11">
        <v>6</v>
      </c>
      <c r="K752" s="11">
        <v>2</v>
      </c>
      <c r="L752" s="14">
        <f>IFERROR(K752/J752,"0%")</f>
        <v>0.33333333333333331</v>
      </c>
      <c r="M752" s="8">
        <v>7</v>
      </c>
      <c r="N752" s="12">
        <f>M752/G752</f>
        <v>0.58333333333333337</v>
      </c>
      <c r="O752" s="8">
        <v>7</v>
      </c>
      <c r="P752" s="12">
        <f>O752/G752</f>
        <v>0.58333333333333337</v>
      </c>
      <c r="Q752" s="8">
        <v>5</v>
      </c>
      <c r="R752" s="12">
        <f>Q752/G752</f>
        <v>0.41666666666666669</v>
      </c>
      <c r="S752" s="8">
        <v>5</v>
      </c>
      <c r="T752" s="8">
        <v>0</v>
      </c>
      <c r="U752" s="8">
        <v>0</v>
      </c>
      <c r="V752" s="8"/>
      <c r="W752" s="8">
        <v>0</v>
      </c>
      <c r="X752" s="8">
        <v>0</v>
      </c>
      <c r="Y752" s="17">
        <f>IF(T752&gt;0,"YES",T752)</f>
        <v>0</v>
      </c>
      <c r="Z752" s="17">
        <f>IF(U752&gt;0,"YES",U752)</f>
        <v>0</v>
      </c>
      <c r="AA752" s="17">
        <f>IF(V752&gt;0,"YES",V752)</f>
        <v>0</v>
      </c>
      <c r="AB752" s="17">
        <f>IF(W752&gt;0,"YES",W752)</f>
        <v>0</v>
      </c>
      <c r="AC752" s="17">
        <f>IF(X752&gt;0,"YES",X752)</f>
        <v>0</v>
      </c>
      <c r="AD752" s="8">
        <v>8</v>
      </c>
      <c r="AE752" s="12">
        <f>AD752/G752</f>
        <v>0.66666666666666663</v>
      </c>
      <c r="AF752" s="19">
        <f>IF(G752&gt;=35,1,0)</f>
        <v>0</v>
      </c>
      <c r="AG752" s="19">
        <f>IF(OR(I752&gt;=0.095,H752&gt;=10),1,0)</f>
        <v>0</v>
      </c>
      <c r="AH752" s="19">
        <f>IF(L752&gt;=0.495,1,0)</f>
        <v>0</v>
      </c>
      <c r="AI752" s="19">
        <f>IF(N752&gt;=0.395,1,0)</f>
        <v>1</v>
      </c>
      <c r="AJ752" s="19">
        <f>IF(P752&gt;=0.695,1,0)</f>
        <v>0</v>
      </c>
      <c r="AK752" s="19">
        <f>IF(R752&gt;=0.495,1,0)</f>
        <v>0</v>
      </c>
      <c r="AL752" s="19">
        <f>IF(S752&gt;=3,1,0)</f>
        <v>1</v>
      </c>
      <c r="AM752" s="8">
        <f>IF(OR(Y752="YES",Z752="YES",AA752="YES"),1,0)</f>
        <v>0</v>
      </c>
      <c r="AN752" s="8">
        <f>IF(OR(AB752="YES",AC752="YES"),1,0)</f>
        <v>0</v>
      </c>
      <c r="AO752" s="8">
        <f>IF(AE752&gt;=0.59,1,0)</f>
        <v>1</v>
      </c>
      <c r="AP752" s="8">
        <f>SUM(AF752:AO752)</f>
        <v>3</v>
      </c>
    </row>
    <row r="753" spans="1:43" hidden="1" x14ac:dyDescent="0.25">
      <c r="A753" s="8" t="s">
        <v>2389</v>
      </c>
      <c r="B753" s="8" t="s">
        <v>2404</v>
      </c>
      <c r="C753" s="9" t="s">
        <v>2011</v>
      </c>
      <c r="D753" s="10" t="s">
        <v>1534</v>
      </c>
      <c r="E753" s="8" t="s">
        <v>1535</v>
      </c>
      <c r="F753" s="11">
        <v>25</v>
      </c>
      <c r="G753" s="11">
        <v>12</v>
      </c>
      <c r="H753" s="11">
        <f>G753-F753</f>
        <v>-13</v>
      </c>
      <c r="I753" s="52">
        <f>H753/F753</f>
        <v>-0.52</v>
      </c>
      <c r="J753" s="11">
        <v>22</v>
      </c>
      <c r="K753" s="11">
        <v>0</v>
      </c>
      <c r="L753" s="14">
        <f>IFERROR(K753/J753,"0")</f>
        <v>0</v>
      </c>
      <c r="M753" s="8">
        <v>3</v>
      </c>
      <c r="N753" s="12">
        <f>M753/G753</f>
        <v>0.25</v>
      </c>
      <c r="O753" s="8">
        <v>8</v>
      </c>
      <c r="P753" s="12">
        <f>O753/G753</f>
        <v>0.66666666666666663</v>
      </c>
      <c r="Q753" s="8">
        <v>0</v>
      </c>
      <c r="R753" s="12">
        <f>Q753/G753</f>
        <v>0</v>
      </c>
      <c r="S753" s="8">
        <v>1</v>
      </c>
      <c r="T753" s="8">
        <v>0</v>
      </c>
      <c r="U753" s="8">
        <v>0</v>
      </c>
      <c r="V753" s="8"/>
      <c r="W753" s="8">
        <v>1</v>
      </c>
      <c r="X753" s="8">
        <v>1</v>
      </c>
      <c r="Y753" s="17">
        <f>IF(T753&gt;0,"YES",T753)</f>
        <v>0</v>
      </c>
      <c r="Z753" s="17">
        <f>IF(U753&gt;0,"YES",U753)</f>
        <v>0</v>
      </c>
      <c r="AA753" s="17">
        <f>IF(V753&gt;0,"YES",V753)</f>
        <v>0</v>
      </c>
      <c r="AB753" s="17" t="str">
        <f>IF(W753&gt;0,"YES",W753)</f>
        <v>YES</v>
      </c>
      <c r="AC753" s="17" t="str">
        <f>IF(X753&gt;0,"YES",X753)</f>
        <v>YES</v>
      </c>
      <c r="AD753" s="8">
        <v>7</v>
      </c>
      <c r="AE753" s="12">
        <f>AD753/G753</f>
        <v>0.58333333333333337</v>
      </c>
      <c r="AF753" s="19">
        <f>IF(G753&gt;=35,1,0)</f>
        <v>0</v>
      </c>
      <c r="AG753" s="19">
        <f>IF(OR(I753&gt;=0.095,H753&gt;=10),1,0)</f>
        <v>0</v>
      </c>
      <c r="AH753" s="19">
        <f>IF(L753&gt;=0.495,1,0)</f>
        <v>0</v>
      </c>
      <c r="AI753" s="19">
        <f>IF(N753&gt;=0.395,1,0)</f>
        <v>0</v>
      </c>
      <c r="AJ753" s="19">
        <f>IF(P753&gt;=0.695,1,0)</f>
        <v>0</v>
      </c>
      <c r="AK753" s="19">
        <f>IF(R753&gt;=0.495,1,0)</f>
        <v>0</v>
      </c>
      <c r="AL753" s="19">
        <f>IF(S753&gt;=3,1,0)</f>
        <v>0</v>
      </c>
      <c r="AM753" s="8">
        <f>IF(OR(Y753="YES",Z753="YES",AA753="YES"),1,0)</f>
        <v>0</v>
      </c>
      <c r="AN753" s="8">
        <f>IF(OR(AB753="YES",AC753="YES"),1,0)</f>
        <v>1</v>
      </c>
      <c r="AO753" s="8">
        <f>IF(AE753&gt;=0.59,1,0)</f>
        <v>0</v>
      </c>
      <c r="AP753" s="8">
        <f>SUM(AF753:AO753)</f>
        <v>1</v>
      </c>
    </row>
    <row r="754" spans="1:43" x14ac:dyDescent="0.25">
      <c r="A754" s="8" t="s">
        <v>2389</v>
      </c>
      <c r="B754" s="8" t="s">
        <v>2404</v>
      </c>
      <c r="C754" s="9" t="s">
        <v>2352</v>
      </c>
      <c r="D754" s="10" t="s">
        <v>1504</v>
      </c>
      <c r="E754" s="8" t="s">
        <v>1505</v>
      </c>
      <c r="F754" s="11">
        <v>18</v>
      </c>
      <c r="G754" s="11">
        <v>26</v>
      </c>
      <c r="H754" s="11">
        <f>G754-F754</f>
        <v>8</v>
      </c>
      <c r="I754" s="52">
        <f>H754/F754</f>
        <v>0.44444444444444442</v>
      </c>
      <c r="J754" s="11">
        <v>12</v>
      </c>
      <c r="K754" s="11">
        <v>5</v>
      </c>
      <c r="L754" s="14">
        <f>IFERROR(K754/J754,"0%")</f>
        <v>0.41666666666666669</v>
      </c>
      <c r="M754" s="8">
        <v>11</v>
      </c>
      <c r="N754" s="12">
        <f>M754/G754</f>
        <v>0.42307692307692307</v>
      </c>
      <c r="O754" s="8">
        <v>19</v>
      </c>
      <c r="P754" s="12">
        <f>O754/G754</f>
        <v>0.73076923076923073</v>
      </c>
      <c r="Q754" s="8">
        <v>12</v>
      </c>
      <c r="R754" s="12">
        <f>Q754/G754</f>
        <v>0.46153846153846156</v>
      </c>
      <c r="S754" s="8">
        <v>5</v>
      </c>
      <c r="T754" s="8">
        <v>0</v>
      </c>
      <c r="U754" s="8">
        <v>0</v>
      </c>
      <c r="V754" s="8"/>
      <c r="W754" s="8">
        <v>0</v>
      </c>
      <c r="X754" s="8">
        <v>1</v>
      </c>
      <c r="Y754" s="17">
        <f>IF(T754&gt;0,"YES",T754)</f>
        <v>0</v>
      </c>
      <c r="Z754" s="17">
        <f>IF(U754&gt;0,"YES",U754)</f>
        <v>0</v>
      </c>
      <c r="AA754" s="17">
        <f>IF(V754&gt;0,"YES",V754)</f>
        <v>0</v>
      </c>
      <c r="AB754" s="17">
        <f>IF(W754&gt;0,"YES",W754)</f>
        <v>0</v>
      </c>
      <c r="AC754" s="17" t="str">
        <f>IF(X754&gt;0,"YES",X754)</f>
        <v>YES</v>
      </c>
      <c r="AD754" s="8">
        <v>17</v>
      </c>
      <c r="AE754" s="12">
        <f>AD754/G754</f>
        <v>0.65384615384615385</v>
      </c>
      <c r="AF754" s="19">
        <f>IF(G754&gt;=35,1,0)</f>
        <v>0</v>
      </c>
      <c r="AG754" s="19">
        <f>IF(OR(I754&gt;=0.095,H754&gt;=10),1,0)</f>
        <v>1</v>
      </c>
      <c r="AH754" s="19">
        <f>IF(L754&gt;=0.495,1,0)</f>
        <v>0</v>
      </c>
      <c r="AI754" s="19">
        <f>IF(N754&gt;=0.395,1,0)</f>
        <v>1</v>
      </c>
      <c r="AJ754" s="19">
        <f>IF(P754&gt;=0.695,1,0)</f>
        <v>1</v>
      </c>
      <c r="AK754" s="19">
        <f>IF(R754&gt;=0.495,1,0)</f>
        <v>0</v>
      </c>
      <c r="AL754" s="19">
        <f>IF(S754&gt;=3,1,0)</f>
        <v>1</v>
      </c>
      <c r="AM754" s="8">
        <f>IF(OR(Y754="YES",Z754="YES",AA754="YES"),1,0)</f>
        <v>0</v>
      </c>
      <c r="AN754" s="8">
        <f>IF(OR(AB754="YES",AC754="YES"),1,0)</f>
        <v>1</v>
      </c>
      <c r="AO754" s="8">
        <f>IF(AE754&gt;=0.59,1,0)</f>
        <v>1</v>
      </c>
      <c r="AP754" s="8">
        <f>SUM(AF754:AO754)</f>
        <v>6</v>
      </c>
    </row>
    <row r="755" spans="1:43" x14ac:dyDescent="0.25">
      <c r="A755" s="8" t="s">
        <v>2389</v>
      </c>
      <c r="B755" s="8" t="s">
        <v>2404</v>
      </c>
      <c r="C755" s="9" t="s">
        <v>2412</v>
      </c>
      <c r="D755" s="10" t="s">
        <v>1625</v>
      </c>
      <c r="E755" s="8" t="s">
        <v>1626</v>
      </c>
      <c r="F755" s="11">
        <v>12</v>
      </c>
      <c r="G755" s="11">
        <v>15</v>
      </c>
      <c r="H755" s="11">
        <f>G755-F755</f>
        <v>3</v>
      </c>
      <c r="I755" s="52">
        <f>H755/F755</f>
        <v>0.25</v>
      </c>
      <c r="J755" s="11">
        <v>4</v>
      </c>
      <c r="K755" s="11">
        <v>2</v>
      </c>
      <c r="L755" s="14">
        <f>IFERROR(K755/J755,"0%")</f>
        <v>0.5</v>
      </c>
      <c r="M755" s="8">
        <v>10</v>
      </c>
      <c r="N755" s="12">
        <f>M755/G755</f>
        <v>0.66666666666666663</v>
      </c>
      <c r="O755" s="8">
        <v>12</v>
      </c>
      <c r="P755" s="12">
        <f>O755/G755</f>
        <v>0.8</v>
      </c>
      <c r="Q755" s="8">
        <v>10</v>
      </c>
      <c r="R755" s="12">
        <f>Q755/G755</f>
        <v>0.66666666666666663</v>
      </c>
      <c r="S755" s="8">
        <v>3</v>
      </c>
      <c r="T755" s="8">
        <v>0</v>
      </c>
      <c r="U755" s="8">
        <v>0</v>
      </c>
      <c r="V755" s="8"/>
      <c r="W755" s="8">
        <v>1</v>
      </c>
      <c r="X755" s="8">
        <v>0</v>
      </c>
      <c r="Y755" s="17">
        <f>IF(T755&gt;0,"YES",T755)</f>
        <v>0</v>
      </c>
      <c r="Z755" s="17">
        <f>IF(U755&gt;0,"YES",U755)</f>
        <v>0</v>
      </c>
      <c r="AA755" s="17">
        <f>IF(V755&gt;0,"YES",V755)</f>
        <v>0</v>
      </c>
      <c r="AB755" s="17" t="str">
        <f>IF(W755&gt;0,"YES",W755)</f>
        <v>YES</v>
      </c>
      <c r="AC755" s="17">
        <f>IF(X755&gt;0,"YES",X755)</f>
        <v>0</v>
      </c>
      <c r="AD755" s="8">
        <v>10</v>
      </c>
      <c r="AE755" s="12">
        <f>AD755/G755</f>
        <v>0.66666666666666663</v>
      </c>
      <c r="AF755" s="19">
        <f>IF(G755&gt;=35,1,0)</f>
        <v>0</v>
      </c>
      <c r="AG755" s="19">
        <f>IF(OR(I755&gt;=0.095,H755&gt;=10),1,0)</f>
        <v>1</v>
      </c>
      <c r="AH755" s="19">
        <f>IF(L755&gt;=0.495,1,0)</f>
        <v>1</v>
      </c>
      <c r="AI755" s="19">
        <f>IF(N755&gt;=0.395,1,0)</f>
        <v>1</v>
      </c>
      <c r="AJ755" s="19">
        <f>IF(P755&gt;=0.695,1,0)</f>
        <v>1</v>
      </c>
      <c r="AK755" s="19">
        <f>IF(R755&gt;=0.495,1,0)</f>
        <v>1</v>
      </c>
      <c r="AL755" s="19">
        <f>IF(S755&gt;=3,1,0)</f>
        <v>1</v>
      </c>
      <c r="AM755" s="8">
        <f>IF(OR(Y755="YES",Z755="YES",AA755="YES"),1,0)</f>
        <v>0</v>
      </c>
      <c r="AN755" s="8">
        <f>IF(OR(AB755="YES",AC755="YES"),1,0)</f>
        <v>1</v>
      </c>
      <c r="AO755" s="8">
        <f>IF(AE755&gt;=0.59,1,0)</f>
        <v>1</v>
      </c>
      <c r="AP755" s="8">
        <f>SUM(AF755:AO755)</f>
        <v>8</v>
      </c>
    </row>
    <row r="756" spans="1:43" x14ac:dyDescent="0.25">
      <c r="A756" s="8" t="s">
        <v>2389</v>
      </c>
      <c r="B756" s="8" t="s">
        <v>2404</v>
      </c>
      <c r="C756" s="9" t="s">
        <v>2241</v>
      </c>
      <c r="D756" s="10" t="s">
        <v>1506</v>
      </c>
      <c r="E756" s="8" t="s">
        <v>1507</v>
      </c>
      <c r="F756" s="11">
        <v>30</v>
      </c>
      <c r="G756" s="11">
        <v>35</v>
      </c>
      <c r="H756" s="11">
        <f>G756-F756</f>
        <v>5</v>
      </c>
      <c r="I756" s="52">
        <f>H756/F756</f>
        <v>0.16666666666666666</v>
      </c>
      <c r="J756" s="11">
        <v>17</v>
      </c>
      <c r="K756" s="11">
        <v>5</v>
      </c>
      <c r="L756" s="14">
        <f>IFERROR(K756/J756,"0%")</f>
        <v>0.29411764705882354</v>
      </c>
      <c r="M756" s="8">
        <v>14</v>
      </c>
      <c r="N756" s="12">
        <f>M756/G756</f>
        <v>0.4</v>
      </c>
      <c r="O756" s="8">
        <v>29</v>
      </c>
      <c r="P756" s="12">
        <f>O756/G756</f>
        <v>0.82857142857142863</v>
      </c>
      <c r="Q756" s="8">
        <v>22</v>
      </c>
      <c r="R756" s="12">
        <f>Q756/G756</f>
        <v>0.62857142857142856</v>
      </c>
      <c r="S756" s="8">
        <v>7</v>
      </c>
      <c r="T756" s="8">
        <v>0</v>
      </c>
      <c r="U756" s="8">
        <v>1</v>
      </c>
      <c r="V756" s="8"/>
      <c r="W756" s="8">
        <v>0</v>
      </c>
      <c r="X756" s="8">
        <v>1</v>
      </c>
      <c r="Y756" s="17">
        <f>IF(T756&gt;0,"YES",T756)</f>
        <v>0</v>
      </c>
      <c r="Z756" s="17" t="str">
        <f>IF(U756&gt;0,"YES",U756)</f>
        <v>YES</v>
      </c>
      <c r="AA756" s="17">
        <f>IF(V756&gt;0,"YES",V756)</f>
        <v>0</v>
      </c>
      <c r="AB756" s="17">
        <f>IF(W756&gt;0,"YES",W756)</f>
        <v>0</v>
      </c>
      <c r="AC756" s="17" t="str">
        <f>IF(X756&gt;0,"YES",X756)</f>
        <v>YES</v>
      </c>
      <c r="AD756" s="8">
        <v>23</v>
      </c>
      <c r="AE756" s="12">
        <f>AD756/G756</f>
        <v>0.65714285714285714</v>
      </c>
      <c r="AF756" s="19">
        <f>IF(G756&gt;=35,1,0)</f>
        <v>1</v>
      </c>
      <c r="AG756" s="19">
        <f>IF(OR(I756&gt;=0.095,H756&gt;=10),1,0)</f>
        <v>1</v>
      </c>
      <c r="AH756" s="19">
        <f>IF(L756&gt;=0.495,1,0)</f>
        <v>0</v>
      </c>
      <c r="AI756" s="19">
        <f>IF(N756&gt;=0.395,1,0)</f>
        <v>1</v>
      </c>
      <c r="AJ756" s="19">
        <f>IF(P756&gt;=0.695,1,0)</f>
        <v>1</v>
      </c>
      <c r="AK756" s="19">
        <f>IF(R756&gt;=0.495,1,0)</f>
        <v>1</v>
      </c>
      <c r="AL756" s="19">
        <f>IF(S756&gt;=3,1,0)</f>
        <v>1</v>
      </c>
      <c r="AM756" s="8">
        <f>IF(OR(Y756="YES",Z756="YES",AA756="YES"),1,0)</f>
        <v>1</v>
      </c>
      <c r="AN756" s="8">
        <f>IF(OR(AB756="YES",AC756="YES"),1,0)</f>
        <v>1</v>
      </c>
      <c r="AO756" s="8">
        <f>IF(AE756&gt;=0.59,1,0)</f>
        <v>1</v>
      </c>
      <c r="AP756" s="8">
        <f>SUM(AF756:AO756)</f>
        <v>9</v>
      </c>
    </row>
    <row r="757" spans="1:43" x14ac:dyDescent="0.25">
      <c r="A757" s="8" t="s">
        <v>2389</v>
      </c>
      <c r="B757" s="8" t="s">
        <v>2404</v>
      </c>
      <c r="C757" s="9" t="s">
        <v>2413</v>
      </c>
      <c r="D757" s="10" t="s">
        <v>1508</v>
      </c>
      <c r="E757" s="8" t="s">
        <v>1509</v>
      </c>
      <c r="F757" s="11">
        <v>14</v>
      </c>
      <c r="G757" s="11">
        <v>26</v>
      </c>
      <c r="H757" s="11">
        <f>G757-F757</f>
        <v>12</v>
      </c>
      <c r="I757" s="52">
        <f>H757/F757</f>
        <v>0.8571428571428571</v>
      </c>
      <c r="J757" s="11">
        <v>10</v>
      </c>
      <c r="K757" s="11">
        <v>3</v>
      </c>
      <c r="L757" s="14">
        <f>IFERROR(K757/J757,"0%")</f>
        <v>0.3</v>
      </c>
      <c r="M757" s="8">
        <v>15</v>
      </c>
      <c r="N757" s="12">
        <f>M757/G757</f>
        <v>0.57692307692307687</v>
      </c>
      <c r="O757" s="8">
        <v>18</v>
      </c>
      <c r="P757" s="48">
        <f>O757/G757</f>
        <v>0.69230769230769229</v>
      </c>
      <c r="Q757" s="8">
        <v>17</v>
      </c>
      <c r="R757" s="12">
        <f>Q757/G757</f>
        <v>0.65384615384615385</v>
      </c>
      <c r="S757" s="8">
        <v>11</v>
      </c>
      <c r="T757" s="8">
        <v>0</v>
      </c>
      <c r="U757" s="8">
        <v>1</v>
      </c>
      <c r="V757" s="8"/>
      <c r="W757" s="8">
        <v>3</v>
      </c>
      <c r="X757" s="8">
        <v>1</v>
      </c>
      <c r="Y757" s="17">
        <f>IF(T757&gt;0,"YES",T757)</f>
        <v>0</v>
      </c>
      <c r="Z757" s="17" t="str">
        <f>IF(U757&gt;0,"YES",U757)</f>
        <v>YES</v>
      </c>
      <c r="AA757" s="17">
        <f>IF(V757&gt;0,"YES",V757)</f>
        <v>0</v>
      </c>
      <c r="AB757" s="17" t="str">
        <f>IF(W757&gt;0,"YES",W757)</f>
        <v>YES</v>
      </c>
      <c r="AC757" s="17" t="str">
        <f>IF(X757&gt;0,"YES",X757)</f>
        <v>YES</v>
      </c>
      <c r="AD757" s="8">
        <v>20</v>
      </c>
      <c r="AE757" s="12">
        <f>AD757/G757</f>
        <v>0.76923076923076927</v>
      </c>
      <c r="AF757" s="19">
        <f>IF(G757&gt;=35,1,0)</f>
        <v>0</v>
      </c>
      <c r="AG757" s="19">
        <f>IF(OR(I757&gt;=0.095,H757&gt;=10),1,0)</f>
        <v>1</v>
      </c>
      <c r="AH757" s="19">
        <f>IF(L757&gt;=0.495,1,0)</f>
        <v>0</v>
      </c>
      <c r="AI757" s="19">
        <f>IF(N757&gt;=0.395,1,0)</f>
        <v>1</v>
      </c>
      <c r="AJ757" s="19">
        <f>IF(P757&gt;=0.69,1,0)</f>
        <v>1</v>
      </c>
      <c r="AK757" s="19">
        <f>IF(R757&gt;=0.495,1,0)</f>
        <v>1</v>
      </c>
      <c r="AL757" s="19">
        <f>IF(S757&gt;=3,1,0)</f>
        <v>1</v>
      </c>
      <c r="AM757" s="8">
        <f>IF(OR(Y757="YES",Z757="YES",AA757="YES"),1,0)</f>
        <v>1</v>
      </c>
      <c r="AN757" s="8">
        <f>IF(OR(AB757="YES",AC757="YES"),1,0)</f>
        <v>1</v>
      </c>
      <c r="AO757" s="8">
        <f>IF(AE757&gt;=0.59,1,0)</f>
        <v>1</v>
      </c>
      <c r="AP757" s="8">
        <f>SUM(AF757:AO757)</f>
        <v>8</v>
      </c>
    </row>
    <row r="758" spans="1:43" x14ac:dyDescent="0.25">
      <c r="A758" s="8" t="s">
        <v>2389</v>
      </c>
      <c r="B758" s="8" t="s">
        <v>2404</v>
      </c>
      <c r="C758" s="9" t="s">
        <v>2414</v>
      </c>
      <c r="D758" s="10" t="s">
        <v>1510</v>
      </c>
      <c r="E758" s="8" t="s">
        <v>1511</v>
      </c>
      <c r="F758" s="11">
        <v>21</v>
      </c>
      <c r="G758" s="11">
        <v>30</v>
      </c>
      <c r="H758" s="11">
        <f>G758-F758</f>
        <v>9</v>
      </c>
      <c r="I758" s="52">
        <f>H758/F758</f>
        <v>0.42857142857142855</v>
      </c>
      <c r="J758" s="11">
        <v>7</v>
      </c>
      <c r="K758" s="11">
        <v>5</v>
      </c>
      <c r="L758" s="14">
        <f>IFERROR(K758/J758,"0%")</f>
        <v>0.7142857142857143</v>
      </c>
      <c r="M758" s="8">
        <v>12</v>
      </c>
      <c r="N758" s="12">
        <f>M758/G758</f>
        <v>0.4</v>
      </c>
      <c r="O758" s="8">
        <v>24</v>
      </c>
      <c r="P758" s="12">
        <f>O758/G758</f>
        <v>0.8</v>
      </c>
      <c r="Q758" s="8">
        <v>16</v>
      </c>
      <c r="R758" s="12">
        <f>Q758/G758</f>
        <v>0.53333333333333333</v>
      </c>
      <c r="S758" s="8">
        <v>4</v>
      </c>
      <c r="T758" s="8">
        <v>0</v>
      </c>
      <c r="U758" s="8">
        <v>0</v>
      </c>
      <c r="V758" s="8"/>
      <c r="W758" s="8">
        <v>0</v>
      </c>
      <c r="X758" s="8">
        <v>0</v>
      </c>
      <c r="Y758" s="17">
        <f>IF(T758&gt;0,"YES",T758)</f>
        <v>0</v>
      </c>
      <c r="Z758" s="17">
        <f>IF(U758&gt;0,"YES",U758)</f>
        <v>0</v>
      </c>
      <c r="AA758" s="17">
        <f>IF(V758&gt;0,"YES",V758)</f>
        <v>0</v>
      </c>
      <c r="AB758" s="17">
        <f>IF(W758&gt;0,"YES",W758)</f>
        <v>0</v>
      </c>
      <c r="AC758" s="17">
        <f>IF(X758&gt;0,"YES",X758)</f>
        <v>0</v>
      </c>
      <c r="AD758" s="8">
        <v>16</v>
      </c>
      <c r="AE758" s="12">
        <f>AD758/G758</f>
        <v>0.53333333333333333</v>
      </c>
      <c r="AF758" s="19">
        <f>IF(G758&gt;=35,1,0)</f>
        <v>0</v>
      </c>
      <c r="AG758" s="19">
        <f>IF(OR(I758&gt;=0.095,H758&gt;=10),1,0)</f>
        <v>1</v>
      </c>
      <c r="AH758" s="19">
        <f>IF(L758&gt;=0.495,1,0)</f>
        <v>1</v>
      </c>
      <c r="AI758" s="19">
        <f>IF(N758&gt;=0.395,1,0)</f>
        <v>1</v>
      </c>
      <c r="AJ758" s="19">
        <f>IF(P758&gt;=0.695,1,0)</f>
        <v>1</v>
      </c>
      <c r="AK758" s="19">
        <f>IF(R758&gt;=0.495,1,0)</f>
        <v>1</v>
      </c>
      <c r="AL758" s="19">
        <f>IF(S758&gt;=3,1,0)</f>
        <v>1</v>
      </c>
      <c r="AM758" s="8">
        <f>IF(OR(Y758="YES",Z758="YES",AA758="YES"),1,0)</f>
        <v>0</v>
      </c>
      <c r="AN758" s="8">
        <f>IF(OR(AB758="YES",AC758="YES"),1,0)</f>
        <v>0</v>
      </c>
      <c r="AO758" s="8">
        <f>IF(AE758&gt;=0.59,1,0)</f>
        <v>0</v>
      </c>
      <c r="AP758" s="8">
        <f>SUM(AF758:AO758)</f>
        <v>6</v>
      </c>
    </row>
    <row r="759" spans="1:43" x14ac:dyDescent="0.25">
      <c r="A759" s="8" t="s">
        <v>2389</v>
      </c>
      <c r="B759" s="8" t="s">
        <v>2404</v>
      </c>
      <c r="C759" s="9" t="s">
        <v>2248</v>
      </c>
      <c r="D759" s="10" t="s">
        <v>1512</v>
      </c>
      <c r="E759" s="8" t="s">
        <v>1513</v>
      </c>
      <c r="F759" s="11">
        <v>48</v>
      </c>
      <c r="G759" s="11">
        <v>52</v>
      </c>
      <c r="H759" s="11">
        <f>G759-F759</f>
        <v>4</v>
      </c>
      <c r="I759" s="52">
        <f>H759/F759</f>
        <v>8.3333333333333329E-2</v>
      </c>
      <c r="J759" s="11">
        <v>27</v>
      </c>
      <c r="K759" s="11">
        <v>14</v>
      </c>
      <c r="L759" s="14">
        <f>IFERROR(K759/J759,"0%")</f>
        <v>0.51851851851851849</v>
      </c>
      <c r="M759" s="8">
        <v>24</v>
      </c>
      <c r="N759" s="12">
        <f>M759/G759</f>
        <v>0.46153846153846156</v>
      </c>
      <c r="O759" s="8">
        <v>43</v>
      </c>
      <c r="P759" s="12">
        <f>O759/G759</f>
        <v>0.82692307692307687</v>
      </c>
      <c r="Q759" s="8">
        <v>35</v>
      </c>
      <c r="R759" s="12">
        <f>Q759/G759</f>
        <v>0.67307692307692313</v>
      </c>
      <c r="S759" s="8">
        <v>4</v>
      </c>
      <c r="T759" s="8">
        <v>0</v>
      </c>
      <c r="U759" s="8">
        <v>1</v>
      </c>
      <c r="V759" s="8"/>
      <c r="W759" s="8">
        <v>1</v>
      </c>
      <c r="X759" s="8">
        <v>1</v>
      </c>
      <c r="Y759" s="17">
        <f>IF(T759&gt;0,"YES",T759)</f>
        <v>0</v>
      </c>
      <c r="Z759" s="17" t="str">
        <f>IF(U759&gt;0,"YES",U759)</f>
        <v>YES</v>
      </c>
      <c r="AA759" s="17">
        <f>IF(V759&gt;0,"YES",V759)</f>
        <v>0</v>
      </c>
      <c r="AB759" s="17" t="str">
        <f>IF(W759&gt;0,"YES",W759)</f>
        <v>YES</v>
      </c>
      <c r="AC759" s="17" t="str">
        <f>IF(X759&gt;0,"YES",X759)</f>
        <v>YES</v>
      </c>
      <c r="AD759" s="8">
        <v>33</v>
      </c>
      <c r="AE759" s="12">
        <f>AD759/G759</f>
        <v>0.63461538461538458</v>
      </c>
      <c r="AF759" s="19">
        <f>IF(G759&gt;=35,1,0)</f>
        <v>1</v>
      </c>
      <c r="AG759" s="19">
        <f>IF(OR(I759&gt;=0.095,H759&gt;=10),1,0)</f>
        <v>0</v>
      </c>
      <c r="AH759" s="19">
        <f>IF(L759&gt;=0.495,1,0)</f>
        <v>1</v>
      </c>
      <c r="AI759" s="19">
        <f>IF(N759&gt;=0.395,1,0)</f>
        <v>1</v>
      </c>
      <c r="AJ759" s="19">
        <f>IF(P759&gt;=0.695,1,0)</f>
        <v>1</v>
      </c>
      <c r="AK759" s="19">
        <f>IF(R759&gt;=0.495,1,0)</f>
        <v>1</v>
      </c>
      <c r="AL759" s="19">
        <f>IF(S759&gt;=3,1,0)</f>
        <v>1</v>
      </c>
      <c r="AM759" s="8">
        <f>IF(OR(Y759="YES",Z759="YES",AA759="YES"),1,0)</f>
        <v>1</v>
      </c>
      <c r="AN759" s="8">
        <f>IF(OR(AB759="YES",AC759="YES"),1,0)</f>
        <v>1</v>
      </c>
      <c r="AO759" s="8">
        <f>IF(AE759&gt;=0.59,1,0)</f>
        <v>1</v>
      </c>
      <c r="AP759" s="8">
        <f>SUM(AF759:AO759)</f>
        <v>9</v>
      </c>
    </row>
    <row r="760" spans="1:43" x14ac:dyDescent="0.25">
      <c r="A760" s="8" t="s">
        <v>2389</v>
      </c>
      <c r="B760" s="8" t="s">
        <v>2404</v>
      </c>
      <c r="C760" s="9" t="s">
        <v>2303</v>
      </c>
      <c r="D760" s="10" t="s">
        <v>1514</v>
      </c>
      <c r="E760" s="8" t="s">
        <v>1515</v>
      </c>
      <c r="F760" s="11">
        <v>22</v>
      </c>
      <c r="G760" s="11">
        <v>21</v>
      </c>
      <c r="H760" s="11">
        <f>G760-F760</f>
        <v>-1</v>
      </c>
      <c r="I760" s="52">
        <f>H760/F760</f>
        <v>-4.5454545454545456E-2</v>
      </c>
      <c r="J760" s="11">
        <v>14</v>
      </c>
      <c r="K760" s="11">
        <v>8</v>
      </c>
      <c r="L760" s="14">
        <f>IFERROR(K760/J760,"0%")</f>
        <v>0.5714285714285714</v>
      </c>
      <c r="M760" s="8">
        <v>6</v>
      </c>
      <c r="N760" s="12">
        <f>M760/G760</f>
        <v>0.2857142857142857</v>
      </c>
      <c r="O760" s="8">
        <v>18</v>
      </c>
      <c r="P760" s="12">
        <f>O760/G760</f>
        <v>0.8571428571428571</v>
      </c>
      <c r="Q760" s="8">
        <v>9</v>
      </c>
      <c r="R760" s="12">
        <f>Q760/G760</f>
        <v>0.42857142857142855</v>
      </c>
      <c r="S760" s="8">
        <v>9</v>
      </c>
      <c r="T760" s="8">
        <v>0</v>
      </c>
      <c r="U760" s="8">
        <v>1</v>
      </c>
      <c r="V760" s="8"/>
      <c r="W760" s="8">
        <v>1</v>
      </c>
      <c r="X760" s="8">
        <v>0</v>
      </c>
      <c r="Y760" s="17">
        <f>IF(T760&gt;0,"YES",T760)</f>
        <v>0</v>
      </c>
      <c r="Z760" s="17" t="str">
        <f>IF(U760&gt;0,"YES",U760)</f>
        <v>YES</v>
      </c>
      <c r="AA760" s="17">
        <f>IF(V760&gt;0,"YES",V760)</f>
        <v>0</v>
      </c>
      <c r="AB760" s="17" t="str">
        <f>IF(W760&gt;0,"YES",W760)</f>
        <v>YES</v>
      </c>
      <c r="AC760" s="17">
        <f>IF(X760&gt;0,"YES",X760)</f>
        <v>0</v>
      </c>
      <c r="AD760" s="8">
        <v>18</v>
      </c>
      <c r="AE760" s="12">
        <f>AD760/G760</f>
        <v>0.8571428571428571</v>
      </c>
      <c r="AF760" s="19">
        <f>IF(G760&gt;=35,1,0)</f>
        <v>0</v>
      </c>
      <c r="AG760" s="19">
        <f>IF(OR(I760&gt;=0.095,H760&gt;=10),1,0)</f>
        <v>0</v>
      </c>
      <c r="AH760" s="19">
        <f>IF(L760&gt;=0.495,1,0)</f>
        <v>1</v>
      </c>
      <c r="AI760" s="19">
        <f>IF(N760&gt;=0.395,1,0)</f>
        <v>0</v>
      </c>
      <c r="AJ760" s="19">
        <f>IF(P760&gt;=0.695,1,0)</f>
        <v>1</v>
      </c>
      <c r="AK760" s="19">
        <f>IF(R760&gt;=0.495,1,0)</f>
        <v>0</v>
      </c>
      <c r="AL760" s="19">
        <f>IF(S760&gt;=3,1,0)</f>
        <v>1</v>
      </c>
      <c r="AM760" s="8">
        <f>IF(OR(Y760="YES",Z760="YES",AA760="YES"),1,0)</f>
        <v>1</v>
      </c>
      <c r="AN760" s="8">
        <f>IF(OR(AB760="YES",AC760="YES"),1,0)</f>
        <v>1</v>
      </c>
      <c r="AO760" s="8">
        <f>IF(AE760&gt;=0.59,1,0)</f>
        <v>1</v>
      </c>
      <c r="AP760" s="8">
        <f>SUM(AF760:AO760)</f>
        <v>6</v>
      </c>
    </row>
    <row r="761" spans="1:43" x14ac:dyDescent="0.25">
      <c r="A761" s="8" t="s">
        <v>2389</v>
      </c>
      <c r="B761" s="8" t="s">
        <v>2404</v>
      </c>
      <c r="C761" s="9" t="s">
        <v>2415</v>
      </c>
      <c r="D761" s="10" t="s">
        <v>1516</v>
      </c>
      <c r="E761" s="8" t="s">
        <v>1517</v>
      </c>
      <c r="F761" s="11">
        <v>7</v>
      </c>
      <c r="G761" s="11">
        <v>17</v>
      </c>
      <c r="H761" s="11">
        <f>G761-F761</f>
        <v>10</v>
      </c>
      <c r="I761" s="52">
        <f>H761/F761</f>
        <v>1.4285714285714286</v>
      </c>
      <c r="J761" s="11">
        <v>4</v>
      </c>
      <c r="K761" s="11">
        <v>3</v>
      </c>
      <c r="L761" s="14">
        <f>IFERROR(K761/J761,"0%")</f>
        <v>0.75</v>
      </c>
      <c r="M761" s="8">
        <v>6</v>
      </c>
      <c r="N761" s="12">
        <f>M761/G761</f>
        <v>0.35294117647058826</v>
      </c>
      <c r="O761" s="8">
        <v>15</v>
      </c>
      <c r="P761" s="12">
        <f>O761/G761</f>
        <v>0.88235294117647056</v>
      </c>
      <c r="Q761" s="8">
        <v>10</v>
      </c>
      <c r="R761" s="12">
        <f>Q761/G761</f>
        <v>0.58823529411764708</v>
      </c>
      <c r="S761" s="8">
        <v>3</v>
      </c>
      <c r="T761" s="8">
        <v>0</v>
      </c>
      <c r="U761" s="8">
        <v>0</v>
      </c>
      <c r="V761" s="8"/>
      <c r="W761" s="8">
        <v>2</v>
      </c>
      <c r="X761" s="8">
        <v>0</v>
      </c>
      <c r="Y761" s="17">
        <f>IF(T761&gt;0,"YES",T761)</f>
        <v>0</v>
      </c>
      <c r="Z761" s="17">
        <f>IF(U761&gt;0,"YES",U761)</f>
        <v>0</v>
      </c>
      <c r="AA761" s="17">
        <f>IF(V761&gt;0,"YES",V761)</f>
        <v>0</v>
      </c>
      <c r="AB761" s="17" t="str">
        <f>IF(W761&gt;0,"YES",W761)</f>
        <v>YES</v>
      </c>
      <c r="AC761" s="17">
        <f>IF(X761&gt;0,"YES",X761)</f>
        <v>0</v>
      </c>
      <c r="AD761" s="8">
        <v>13</v>
      </c>
      <c r="AE761" s="12">
        <f>AD761/G761</f>
        <v>0.76470588235294112</v>
      </c>
      <c r="AF761" s="19">
        <f>IF(G761&gt;=35,1,0)</f>
        <v>0</v>
      </c>
      <c r="AG761" s="19">
        <f>IF(OR(I761&gt;=0.095,H761&gt;=10),1,0)</f>
        <v>1</v>
      </c>
      <c r="AH761" s="19">
        <f>IF(L761&gt;=0.495,1,0)</f>
        <v>1</v>
      </c>
      <c r="AI761" s="19">
        <f>IF(N761&gt;=0.395,1,0)</f>
        <v>0</v>
      </c>
      <c r="AJ761" s="19">
        <f>IF(P761&gt;=0.695,1,0)</f>
        <v>1</v>
      </c>
      <c r="AK761" s="19">
        <f>IF(R761&gt;=0.495,1,0)</f>
        <v>1</v>
      </c>
      <c r="AL761" s="19">
        <f>IF(S761&gt;=3,1,0)</f>
        <v>1</v>
      </c>
      <c r="AM761" s="8">
        <f>IF(OR(Y761="YES",Z761="YES",AA761="YES"),1,0)</f>
        <v>0</v>
      </c>
      <c r="AN761" s="8">
        <f>IF(OR(AB761="YES",AC761="YES"),1,0)</f>
        <v>1</v>
      </c>
      <c r="AO761" s="8">
        <f>IF(AE761&gt;=0.59,1,0)</f>
        <v>1</v>
      </c>
      <c r="AP761" s="8">
        <f>SUM(AF761:AO761)</f>
        <v>7</v>
      </c>
    </row>
    <row r="762" spans="1:43" x14ac:dyDescent="0.25">
      <c r="A762" s="8" t="s">
        <v>2389</v>
      </c>
      <c r="B762" s="8" t="s">
        <v>2404</v>
      </c>
      <c r="C762" s="9" t="s">
        <v>2304</v>
      </c>
      <c r="D762" s="10" t="s">
        <v>1518</v>
      </c>
      <c r="E762" s="8" t="s">
        <v>1519</v>
      </c>
      <c r="F762" s="11">
        <v>32</v>
      </c>
      <c r="G762" s="11">
        <v>37</v>
      </c>
      <c r="H762" s="11">
        <f>G762-F762</f>
        <v>5</v>
      </c>
      <c r="I762" s="52">
        <f>H762/F762</f>
        <v>0.15625</v>
      </c>
      <c r="J762" s="11">
        <v>12</v>
      </c>
      <c r="K762" s="11">
        <v>6</v>
      </c>
      <c r="L762" s="14">
        <f>IFERROR(K762/J762,"0%")</f>
        <v>0.5</v>
      </c>
      <c r="M762" s="8">
        <v>11</v>
      </c>
      <c r="N762" s="12">
        <f>M762/G762</f>
        <v>0.29729729729729731</v>
      </c>
      <c r="O762" s="8">
        <v>29</v>
      </c>
      <c r="P762" s="12">
        <f>O762/G762</f>
        <v>0.78378378378378377</v>
      </c>
      <c r="Q762" s="8">
        <v>13</v>
      </c>
      <c r="R762" s="12">
        <f>Q762/G762</f>
        <v>0.35135135135135137</v>
      </c>
      <c r="S762" s="8">
        <v>10</v>
      </c>
      <c r="T762" s="8">
        <v>0</v>
      </c>
      <c r="U762" s="8">
        <v>1</v>
      </c>
      <c r="V762" s="8"/>
      <c r="W762" s="8">
        <v>1</v>
      </c>
      <c r="X762" s="8">
        <v>0</v>
      </c>
      <c r="Y762" s="17">
        <f>IF(T762&gt;0,"YES",T762)</f>
        <v>0</v>
      </c>
      <c r="Z762" s="17" t="str">
        <f>IF(U762&gt;0,"YES",U762)</f>
        <v>YES</v>
      </c>
      <c r="AA762" s="17">
        <f>IF(V762&gt;0,"YES",V762)</f>
        <v>0</v>
      </c>
      <c r="AB762" s="17" t="str">
        <f>IF(W762&gt;0,"YES",W762)</f>
        <v>YES</v>
      </c>
      <c r="AC762" s="17">
        <f>IF(X762&gt;0,"YES",X762)</f>
        <v>0</v>
      </c>
      <c r="AD762" s="8">
        <v>18</v>
      </c>
      <c r="AE762" s="12">
        <f>AD762/G762</f>
        <v>0.48648648648648651</v>
      </c>
      <c r="AF762" s="19">
        <f>IF(G762&gt;=35,1,0)</f>
        <v>1</v>
      </c>
      <c r="AG762" s="19">
        <f>IF(OR(I762&gt;=0.095,H762&gt;=10),1,0)</f>
        <v>1</v>
      </c>
      <c r="AH762" s="19">
        <f>IF(L762&gt;=0.495,1,0)</f>
        <v>1</v>
      </c>
      <c r="AI762" s="19">
        <f>IF(N762&gt;=0.395,1,0)</f>
        <v>0</v>
      </c>
      <c r="AJ762" s="19">
        <f>IF(P762&gt;=0.695,1,0)</f>
        <v>1</v>
      </c>
      <c r="AK762" s="19">
        <f>IF(R762&gt;=0.495,1,0)</f>
        <v>0</v>
      </c>
      <c r="AL762" s="19">
        <f>IF(S762&gt;=3,1,0)</f>
        <v>1</v>
      </c>
      <c r="AM762" s="8">
        <f>IF(OR(Y762="YES",Z762="YES",AA762="YES"),1,0)</f>
        <v>1</v>
      </c>
      <c r="AN762" s="8">
        <f>IF(OR(AB762="YES",AC762="YES"),1,0)</f>
        <v>1</v>
      </c>
      <c r="AO762" s="8">
        <f>IF(AE762&gt;=0.59,1,0)</f>
        <v>0</v>
      </c>
      <c r="AP762" s="8">
        <f>SUM(AF762:AO762)</f>
        <v>7</v>
      </c>
    </row>
    <row r="763" spans="1:43" x14ac:dyDescent="0.25">
      <c r="A763" s="63" t="s">
        <v>2389</v>
      </c>
      <c r="B763" s="63" t="s">
        <v>2404</v>
      </c>
      <c r="C763" s="64" t="s">
        <v>2306</v>
      </c>
      <c r="D763" s="65" t="s">
        <v>1520</v>
      </c>
      <c r="E763" s="63" t="s">
        <v>1521</v>
      </c>
      <c r="F763" s="66">
        <v>9</v>
      </c>
      <c r="G763" s="66">
        <v>10</v>
      </c>
      <c r="H763" s="66">
        <f>G763-F763</f>
        <v>1</v>
      </c>
      <c r="I763" s="67">
        <f>H763/F763</f>
        <v>0.1111111111111111</v>
      </c>
      <c r="J763" s="66">
        <v>7</v>
      </c>
      <c r="K763" s="66">
        <v>2</v>
      </c>
      <c r="L763" s="57">
        <f>IFERROR(K763/J763,"0%")</f>
        <v>0.2857142857142857</v>
      </c>
      <c r="M763" s="63">
        <v>4</v>
      </c>
      <c r="N763" s="68">
        <f>M763/G763</f>
        <v>0.4</v>
      </c>
      <c r="O763" s="63">
        <v>8</v>
      </c>
      <c r="P763" s="68">
        <f>O763/G763</f>
        <v>0.8</v>
      </c>
      <c r="Q763" s="63">
        <v>7</v>
      </c>
      <c r="R763" s="68">
        <f>Q763/G763</f>
        <v>0.7</v>
      </c>
      <c r="S763" s="63">
        <v>4</v>
      </c>
      <c r="T763" s="63">
        <v>0</v>
      </c>
      <c r="U763" s="63">
        <v>0</v>
      </c>
      <c r="V763" s="63"/>
      <c r="W763" s="63">
        <v>0</v>
      </c>
      <c r="X763" s="63">
        <v>0</v>
      </c>
      <c r="Y763" s="69">
        <f>IF(T763&gt;0,"YES",T763)</f>
        <v>0</v>
      </c>
      <c r="Z763" s="69">
        <f>IF(U763&gt;0,"YES",U763)</f>
        <v>0</v>
      </c>
      <c r="AA763" s="69">
        <f>IF(V763&gt;0,"YES",V763)</f>
        <v>0</v>
      </c>
      <c r="AB763" s="69">
        <f>IF(W763&gt;0,"YES",W763)</f>
        <v>0</v>
      </c>
      <c r="AC763" s="69">
        <f>IF(X763&gt;0,"YES",X763)</f>
        <v>0</v>
      </c>
      <c r="AD763" s="63">
        <v>8</v>
      </c>
      <c r="AE763" s="68">
        <f>AD763/G763</f>
        <v>0.8</v>
      </c>
      <c r="AF763" s="19">
        <f>IF(G763&gt;=35,1,0)</f>
        <v>0</v>
      </c>
      <c r="AG763" s="19">
        <f>IF(OR(I763&gt;=0.095,H763&gt;=10),1,0)</f>
        <v>1</v>
      </c>
      <c r="AH763" s="19">
        <f>IF(L763&gt;=0.495,1,0)</f>
        <v>0</v>
      </c>
      <c r="AI763" s="19">
        <f>IF(N763&gt;=0.395,1,0)</f>
        <v>1</v>
      </c>
      <c r="AJ763" s="19">
        <f>IF(P763&gt;=0.695,1,0)</f>
        <v>1</v>
      </c>
      <c r="AK763" s="19">
        <f>IF(R763&gt;=0.495,1,0)</f>
        <v>1</v>
      </c>
      <c r="AL763" s="19">
        <f>IF(S763&gt;=3,1,0)</f>
        <v>1</v>
      </c>
      <c r="AM763" s="63">
        <f>IF(OR(Y763="YES",Z763="YES",AA763="YES"),1,0)</f>
        <v>0</v>
      </c>
      <c r="AN763" s="63">
        <f>IF(OR(AB763="YES",AC763="YES"),1,0)</f>
        <v>0</v>
      </c>
      <c r="AO763" s="63">
        <f>IF(AE763&gt;=0.59,1,0)</f>
        <v>1</v>
      </c>
      <c r="AP763" s="63">
        <f>SUM(AF763:AO763)</f>
        <v>6</v>
      </c>
      <c r="AQ763" s="70"/>
    </row>
    <row r="764" spans="1:43" x14ac:dyDescent="0.25">
      <c r="A764" s="8" t="s">
        <v>2389</v>
      </c>
      <c r="B764" s="8" t="s">
        <v>2404</v>
      </c>
      <c r="C764" s="9" t="s">
        <v>2416</v>
      </c>
      <c r="D764" s="10" t="s">
        <v>1522</v>
      </c>
      <c r="E764" s="8" t="s">
        <v>1523</v>
      </c>
      <c r="F764" s="11">
        <v>9</v>
      </c>
      <c r="G764" s="11">
        <v>13</v>
      </c>
      <c r="H764" s="11">
        <f>G764-F764</f>
        <v>4</v>
      </c>
      <c r="I764" s="52">
        <f>H764/F764</f>
        <v>0.44444444444444442</v>
      </c>
      <c r="J764" s="11">
        <v>5</v>
      </c>
      <c r="K764" s="11">
        <v>3</v>
      </c>
      <c r="L764" s="14">
        <f>IFERROR(K764/J764,"0%")</f>
        <v>0.6</v>
      </c>
      <c r="M764" s="8">
        <v>4</v>
      </c>
      <c r="N764" s="12">
        <f>M764/G764</f>
        <v>0.30769230769230771</v>
      </c>
      <c r="O764" s="8">
        <v>11</v>
      </c>
      <c r="P764" s="12">
        <f>O764/G764</f>
        <v>0.84615384615384615</v>
      </c>
      <c r="Q764" s="8">
        <v>8</v>
      </c>
      <c r="R764" s="12">
        <f>Q764/G764</f>
        <v>0.61538461538461542</v>
      </c>
      <c r="S764" s="8">
        <v>7</v>
      </c>
      <c r="T764" s="8">
        <v>0</v>
      </c>
      <c r="U764" s="8">
        <v>0</v>
      </c>
      <c r="V764" s="8"/>
      <c r="W764" s="8">
        <v>1</v>
      </c>
      <c r="X764" s="8">
        <v>0</v>
      </c>
      <c r="Y764" s="17">
        <f>IF(T764&gt;0,"YES",T764)</f>
        <v>0</v>
      </c>
      <c r="Z764" s="17">
        <f>IF(U764&gt;0,"YES",U764)</f>
        <v>0</v>
      </c>
      <c r="AA764" s="17">
        <f>IF(V764&gt;0,"YES",V764)</f>
        <v>0</v>
      </c>
      <c r="AB764" s="17" t="str">
        <f>IF(W764&gt;0,"YES",W764)</f>
        <v>YES</v>
      </c>
      <c r="AC764" s="17">
        <f>IF(X764&gt;0,"YES",X764)</f>
        <v>0</v>
      </c>
      <c r="AD764" s="8">
        <v>8</v>
      </c>
      <c r="AE764" s="12">
        <f>AD764/G764</f>
        <v>0.61538461538461542</v>
      </c>
      <c r="AF764" s="19">
        <f>IF(G764&gt;=35,1,0)</f>
        <v>0</v>
      </c>
      <c r="AG764" s="19">
        <f>IF(OR(I764&gt;=0.095,H764&gt;=10),1,0)</f>
        <v>1</v>
      </c>
      <c r="AH764" s="19">
        <f>IF(L764&gt;=0.495,1,0)</f>
        <v>1</v>
      </c>
      <c r="AI764" s="19">
        <f>IF(N764&gt;=0.395,1,0)</f>
        <v>0</v>
      </c>
      <c r="AJ764" s="19">
        <f>IF(P764&gt;=0.695,1,0)</f>
        <v>1</v>
      </c>
      <c r="AK764" s="19">
        <f>IF(R764&gt;=0.495,1,0)</f>
        <v>1</v>
      </c>
      <c r="AL764" s="19">
        <f>IF(S764&gt;=3,1,0)</f>
        <v>1</v>
      </c>
      <c r="AM764" s="8">
        <f>IF(OR(Y764="YES",Z764="YES",AA764="YES"),1,0)</f>
        <v>0</v>
      </c>
      <c r="AN764" s="8">
        <f>IF(OR(AB764="YES",AC764="YES"),1,0)</f>
        <v>1</v>
      </c>
      <c r="AO764" s="8">
        <f>IF(AE764&gt;=0.59,1,0)</f>
        <v>1</v>
      </c>
      <c r="AP764" s="8">
        <f>SUM(AF764:AO764)</f>
        <v>7</v>
      </c>
    </row>
    <row r="765" spans="1:43" x14ac:dyDescent="0.25">
      <c r="A765" s="8" t="s">
        <v>2389</v>
      </c>
      <c r="B765" s="8" t="s">
        <v>2404</v>
      </c>
      <c r="C765" s="9" t="s">
        <v>2417</v>
      </c>
      <c r="D765" s="10" t="s">
        <v>1524</v>
      </c>
      <c r="E765" s="8" t="s">
        <v>1525</v>
      </c>
      <c r="F765" s="11">
        <v>14</v>
      </c>
      <c r="G765" s="11">
        <v>20</v>
      </c>
      <c r="H765" s="11">
        <f>G765-F765</f>
        <v>6</v>
      </c>
      <c r="I765" s="52">
        <f>H765/F765</f>
        <v>0.42857142857142855</v>
      </c>
      <c r="J765" s="11">
        <v>9</v>
      </c>
      <c r="K765" s="11">
        <v>4</v>
      </c>
      <c r="L765" s="14">
        <f>IFERROR(K765/J765,"0%")</f>
        <v>0.44444444444444442</v>
      </c>
      <c r="M765" s="8">
        <v>10</v>
      </c>
      <c r="N765" s="12">
        <f>M765/G765</f>
        <v>0.5</v>
      </c>
      <c r="O765" s="8">
        <v>15</v>
      </c>
      <c r="P765" s="12">
        <f>O765/G765</f>
        <v>0.75</v>
      </c>
      <c r="Q765" s="8">
        <v>13</v>
      </c>
      <c r="R765" s="12">
        <f>Q765/G765</f>
        <v>0.65</v>
      </c>
      <c r="S765" s="8">
        <v>8</v>
      </c>
      <c r="T765" s="8">
        <v>0</v>
      </c>
      <c r="U765" s="8">
        <v>0</v>
      </c>
      <c r="V765" s="8"/>
      <c r="W765" s="8">
        <v>2</v>
      </c>
      <c r="X765" s="8">
        <v>0</v>
      </c>
      <c r="Y765" s="17">
        <f>IF(T765&gt;0,"YES",T765)</f>
        <v>0</v>
      </c>
      <c r="Z765" s="17">
        <f>IF(U765&gt;0,"YES",U765)</f>
        <v>0</v>
      </c>
      <c r="AA765" s="17">
        <f>IF(V765&gt;0,"YES",V765)</f>
        <v>0</v>
      </c>
      <c r="AB765" s="17" t="str">
        <f>IF(W765&gt;0,"YES",W765)</f>
        <v>YES</v>
      </c>
      <c r="AC765" s="17">
        <f>IF(X765&gt;0,"YES",X765)</f>
        <v>0</v>
      </c>
      <c r="AD765" s="8">
        <v>17</v>
      </c>
      <c r="AE765" s="12">
        <f>AD765/G765</f>
        <v>0.85</v>
      </c>
      <c r="AF765" s="19">
        <f>IF(G765&gt;=35,1,0)</f>
        <v>0</v>
      </c>
      <c r="AG765" s="19">
        <f>IF(OR(I765&gt;=0.095,H765&gt;=10),1,0)</f>
        <v>1</v>
      </c>
      <c r="AH765" s="19">
        <f>IF(L765&gt;=0.495,1,0)</f>
        <v>0</v>
      </c>
      <c r="AI765" s="19">
        <f>IF(N765&gt;=0.395,1,0)</f>
        <v>1</v>
      </c>
      <c r="AJ765" s="19">
        <f>IF(P765&gt;=0.695,1,0)</f>
        <v>1</v>
      </c>
      <c r="AK765" s="19">
        <f>IF(R765&gt;=0.495,1,0)</f>
        <v>1</v>
      </c>
      <c r="AL765" s="19">
        <f>IF(S765&gt;=3,1,0)</f>
        <v>1</v>
      </c>
      <c r="AM765" s="8">
        <f>IF(OR(Y765="YES",Z765="YES",AA765="YES"),1,0)</f>
        <v>0</v>
      </c>
      <c r="AN765" s="8">
        <f>IF(OR(AB765="YES",AC765="YES"),1,0)</f>
        <v>1</v>
      </c>
      <c r="AO765" s="8">
        <f>IF(AE765&gt;=0.59,1,0)</f>
        <v>1</v>
      </c>
      <c r="AP765" s="8">
        <f>SUM(AF765:AO765)</f>
        <v>7</v>
      </c>
    </row>
    <row r="766" spans="1:43" x14ac:dyDescent="0.25">
      <c r="A766" s="8" t="s">
        <v>2389</v>
      </c>
      <c r="B766" s="8" t="s">
        <v>2404</v>
      </c>
      <c r="C766" s="9" t="s">
        <v>2419</v>
      </c>
      <c r="D766" s="10" t="s">
        <v>1528</v>
      </c>
      <c r="E766" s="8" t="s">
        <v>1529</v>
      </c>
      <c r="F766" s="11">
        <v>8</v>
      </c>
      <c r="G766" s="11">
        <v>10</v>
      </c>
      <c r="H766" s="11">
        <f>G766-F766</f>
        <v>2</v>
      </c>
      <c r="I766" s="52">
        <f>H766/F766</f>
        <v>0.25</v>
      </c>
      <c r="J766" s="11">
        <v>7</v>
      </c>
      <c r="K766" s="11">
        <v>2</v>
      </c>
      <c r="L766" s="14">
        <f>IFERROR(K766/J766,"0%")</f>
        <v>0.2857142857142857</v>
      </c>
      <c r="M766" s="8">
        <v>4</v>
      </c>
      <c r="N766" s="12">
        <f>M766/G766</f>
        <v>0.4</v>
      </c>
      <c r="O766" s="8">
        <v>8</v>
      </c>
      <c r="P766" s="12">
        <f>O766/G766</f>
        <v>0.8</v>
      </c>
      <c r="Q766" s="8">
        <v>3</v>
      </c>
      <c r="R766" s="12">
        <f>Q766/G766</f>
        <v>0.3</v>
      </c>
      <c r="S766" s="8">
        <v>3</v>
      </c>
      <c r="T766" s="8">
        <v>0</v>
      </c>
      <c r="U766" s="8">
        <v>0</v>
      </c>
      <c r="V766" s="8"/>
      <c r="W766" s="8">
        <v>1</v>
      </c>
      <c r="X766" s="8">
        <v>0</v>
      </c>
      <c r="Y766" s="17">
        <f>IF(T766&gt;0,"YES",T766)</f>
        <v>0</v>
      </c>
      <c r="Z766" s="17">
        <f>IF(U766&gt;0,"YES",U766)</f>
        <v>0</v>
      </c>
      <c r="AA766" s="17">
        <f>IF(V766&gt;0,"YES",V766)</f>
        <v>0</v>
      </c>
      <c r="AB766" s="17" t="str">
        <f>IF(W766&gt;0,"YES",W766)</f>
        <v>YES</v>
      </c>
      <c r="AC766" s="17">
        <f>IF(X766&gt;0,"YES",X766)</f>
        <v>0</v>
      </c>
      <c r="AD766" s="8">
        <v>6</v>
      </c>
      <c r="AE766" s="12">
        <f>AD766/G766</f>
        <v>0.6</v>
      </c>
      <c r="AF766" s="19">
        <f>IF(G766&gt;=35,1,0)</f>
        <v>0</v>
      </c>
      <c r="AG766" s="19">
        <f>IF(OR(I766&gt;=0.095,H766&gt;=10),1,0)</f>
        <v>1</v>
      </c>
      <c r="AH766" s="19">
        <f>IF(L766&gt;=0.495,1,0)</f>
        <v>0</v>
      </c>
      <c r="AI766" s="19">
        <f>IF(N766&gt;=0.395,1,0)</f>
        <v>1</v>
      </c>
      <c r="AJ766" s="19">
        <f>IF(P766&gt;=0.695,1,0)</f>
        <v>1</v>
      </c>
      <c r="AK766" s="19">
        <f>IF(R766&gt;=0.495,1,0)</f>
        <v>0</v>
      </c>
      <c r="AL766" s="19">
        <f>IF(S766&gt;=3,1,0)</f>
        <v>1</v>
      </c>
      <c r="AM766" s="8">
        <f>IF(OR(Y766="YES",Z766="YES",AA766="YES"),1,0)</f>
        <v>0</v>
      </c>
      <c r="AN766" s="8">
        <f>IF(OR(AB766="YES",AC766="YES"),1,0)</f>
        <v>1</v>
      </c>
      <c r="AO766" s="8">
        <f>IF(AE766&gt;=0.59,1,0)</f>
        <v>1</v>
      </c>
      <c r="AP766" s="8">
        <f>SUM(AF766:AO766)</f>
        <v>6</v>
      </c>
    </row>
    <row r="767" spans="1:43" x14ac:dyDescent="0.25">
      <c r="A767" s="8" t="s">
        <v>2389</v>
      </c>
      <c r="B767" s="8" t="s">
        <v>2404</v>
      </c>
      <c r="C767" s="9" t="s">
        <v>2009</v>
      </c>
      <c r="D767" s="10" t="s">
        <v>1530</v>
      </c>
      <c r="E767" s="8" t="s">
        <v>1531</v>
      </c>
      <c r="F767" s="11">
        <v>154</v>
      </c>
      <c r="G767" s="11">
        <v>185</v>
      </c>
      <c r="H767" s="11">
        <f>G767-F767</f>
        <v>31</v>
      </c>
      <c r="I767" s="52">
        <f>H767/F767</f>
        <v>0.20129870129870131</v>
      </c>
      <c r="J767" s="11">
        <v>94</v>
      </c>
      <c r="K767" s="11">
        <v>47</v>
      </c>
      <c r="L767" s="14">
        <f>IFERROR(K767/J767,"0%")</f>
        <v>0.5</v>
      </c>
      <c r="M767" s="8">
        <v>75</v>
      </c>
      <c r="N767" s="12">
        <f>M767/G767</f>
        <v>0.40540540540540543</v>
      </c>
      <c r="O767" s="8">
        <v>56</v>
      </c>
      <c r="P767" s="12">
        <f>O767/G767</f>
        <v>0.30270270270270272</v>
      </c>
      <c r="Q767" s="8">
        <v>81</v>
      </c>
      <c r="R767" s="12">
        <f>Q767/G767</f>
        <v>0.43783783783783786</v>
      </c>
      <c r="S767" s="8">
        <v>9</v>
      </c>
      <c r="T767" s="8">
        <v>0</v>
      </c>
      <c r="U767" s="8">
        <v>0</v>
      </c>
      <c r="V767" s="8"/>
      <c r="W767" s="8">
        <v>1</v>
      </c>
      <c r="X767" s="8">
        <v>1</v>
      </c>
      <c r="Y767" s="17">
        <f>IF(T767&gt;0,"YES",T767)</f>
        <v>0</v>
      </c>
      <c r="Z767" s="17">
        <f>IF(U767&gt;0,"YES",U767)</f>
        <v>0</v>
      </c>
      <c r="AA767" s="17">
        <f>IF(V767&gt;0,"YES",V767)</f>
        <v>0</v>
      </c>
      <c r="AB767" s="17" t="str">
        <f>IF(W767&gt;0,"YES",W767)</f>
        <v>YES</v>
      </c>
      <c r="AC767" s="17" t="str">
        <f>IF(X767&gt;0,"YES",X767)</f>
        <v>YES</v>
      </c>
      <c r="AD767" s="8">
        <v>108</v>
      </c>
      <c r="AE767" s="12">
        <f>AD767/G767</f>
        <v>0.58378378378378382</v>
      </c>
      <c r="AF767" s="19">
        <f>IF(G767&gt;=35,1,0)</f>
        <v>1</v>
      </c>
      <c r="AG767" s="19">
        <f>IF(OR(I767&gt;=0.095,H767&gt;=10),1,0)</f>
        <v>1</v>
      </c>
      <c r="AH767" s="19">
        <f>IF(L767&gt;=0.495,1,0)</f>
        <v>1</v>
      </c>
      <c r="AI767" s="19">
        <f>IF(N767&gt;=0.395,1,0)</f>
        <v>1</v>
      </c>
      <c r="AJ767" s="19">
        <f>IF(P767&gt;=0.695,1,0)</f>
        <v>0</v>
      </c>
      <c r="AK767" s="19">
        <f>IF(R767&gt;=0.495,1,0)</f>
        <v>0</v>
      </c>
      <c r="AL767" s="19">
        <f>IF(S767&gt;=3,1,0)</f>
        <v>1</v>
      </c>
      <c r="AM767" s="8">
        <f>IF(OR(Y767="YES",Z767="YES",AA767="YES"),1,0)</f>
        <v>0</v>
      </c>
      <c r="AN767" s="8">
        <f>IF(OR(AB767="YES",AC767="YES"),1,0)</f>
        <v>1</v>
      </c>
      <c r="AO767" s="8">
        <f>IF(AE767&gt;=0.59,1,0)</f>
        <v>0</v>
      </c>
      <c r="AP767" s="8">
        <f>SUM(AF767:AO767)</f>
        <v>6</v>
      </c>
    </row>
    <row r="768" spans="1:43" x14ac:dyDescent="0.25">
      <c r="A768" s="8" t="s">
        <v>2389</v>
      </c>
      <c r="B768" s="8" t="s">
        <v>2404</v>
      </c>
      <c r="C768" s="9" t="s">
        <v>2118</v>
      </c>
      <c r="D768" s="10" t="s">
        <v>1536</v>
      </c>
      <c r="E768" s="8" t="s">
        <v>1537</v>
      </c>
      <c r="F768" s="11">
        <v>115</v>
      </c>
      <c r="G768" s="11">
        <v>125</v>
      </c>
      <c r="H768" s="11">
        <f>G768-F768</f>
        <v>10</v>
      </c>
      <c r="I768" s="52">
        <f>H768/F768</f>
        <v>8.6956521739130432E-2</v>
      </c>
      <c r="J768" s="11">
        <v>64</v>
      </c>
      <c r="K768" s="11">
        <v>21</v>
      </c>
      <c r="L768" s="14">
        <f>IFERROR(K768/J768,"0%")</f>
        <v>0.328125</v>
      </c>
      <c r="M768" s="8">
        <v>51</v>
      </c>
      <c r="N768" s="12">
        <f>M768/G768</f>
        <v>0.40799999999999997</v>
      </c>
      <c r="O768" s="8">
        <v>41</v>
      </c>
      <c r="P768" s="12">
        <f>O768/G768</f>
        <v>0.32800000000000001</v>
      </c>
      <c r="Q768" s="8">
        <v>38</v>
      </c>
      <c r="R768" s="12">
        <f>Q768/G768</f>
        <v>0.30399999999999999</v>
      </c>
      <c r="S768" s="8">
        <v>3</v>
      </c>
      <c r="T768" s="8">
        <v>1</v>
      </c>
      <c r="U768" s="8">
        <v>0</v>
      </c>
      <c r="V768" s="8"/>
      <c r="W768" s="8">
        <v>1</v>
      </c>
      <c r="X768" s="8">
        <v>1</v>
      </c>
      <c r="Y768" s="17" t="str">
        <f>IF(T768&gt;0,"YES",T768)</f>
        <v>YES</v>
      </c>
      <c r="Z768" s="17">
        <f>IF(U768&gt;0,"YES",U768)</f>
        <v>0</v>
      </c>
      <c r="AA768" s="17">
        <f>IF(V768&gt;0,"YES",V768)</f>
        <v>0</v>
      </c>
      <c r="AB768" s="17" t="str">
        <f>IF(W768&gt;0,"YES",W768)</f>
        <v>YES</v>
      </c>
      <c r="AC768" s="17" t="str">
        <f>IF(X768&gt;0,"YES",X768)</f>
        <v>YES</v>
      </c>
      <c r="AD768" s="8">
        <v>77</v>
      </c>
      <c r="AE768" s="12">
        <f>AD768/G768</f>
        <v>0.61599999999999999</v>
      </c>
      <c r="AF768" s="19">
        <f>IF(G768&gt;=35,1,0)</f>
        <v>1</v>
      </c>
      <c r="AG768" s="19">
        <f>IF(OR(I768&gt;=0.095,H768&gt;=10),1,0)</f>
        <v>1</v>
      </c>
      <c r="AH768" s="19">
        <f>IF(L768&gt;=0.495,1,0)</f>
        <v>0</v>
      </c>
      <c r="AI768" s="19">
        <f>IF(N768&gt;=0.395,1,0)</f>
        <v>1</v>
      </c>
      <c r="AJ768" s="19">
        <f>IF(P768&gt;=0.695,1,0)</f>
        <v>0</v>
      </c>
      <c r="AK768" s="19">
        <f>IF(R768&gt;=0.495,1,0)</f>
        <v>0</v>
      </c>
      <c r="AL768" s="19">
        <f>IF(S768&gt;=3,1,0)</f>
        <v>1</v>
      </c>
      <c r="AM768" s="8">
        <f>IF(OR(Y768="YES",Z768="YES",AA768="YES"),1,0)</f>
        <v>1</v>
      </c>
      <c r="AN768" s="8">
        <f>IF(OR(AB768="YES",AC768="YES"),1,0)</f>
        <v>1</v>
      </c>
      <c r="AO768" s="8">
        <f>IF(AE768&gt;=0.59,1,0)</f>
        <v>1</v>
      </c>
      <c r="AP768" s="8">
        <f>SUM(AF768:AO768)</f>
        <v>7</v>
      </c>
    </row>
    <row r="769" spans="1:42" x14ac:dyDescent="0.25">
      <c r="A769" s="8" t="s">
        <v>2389</v>
      </c>
      <c r="B769" s="8" t="s">
        <v>2404</v>
      </c>
      <c r="C769" s="9" t="s">
        <v>2420</v>
      </c>
      <c r="D769" s="10" t="s">
        <v>1538</v>
      </c>
      <c r="E769" s="8" t="s">
        <v>1539</v>
      </c>
      <c r="F769" s="11">
        <v>25</v>
      </c>
      <c r="G769" s="11">
        <v>28</v>
      </c>
      <c r="H769" s="11">
        <f>G769-F769</f>
        <v>3</v>
      </c>
      <c r="I769" s="52">
        <f>H769/F769</f>
        <v>0.12</v>
      </c>
      <c r="J769" s="11">
        <v>17</v>
      </c>
      <c r="K769" s="11">
        <v>9</v>
      </c>
      <c r="L769" s="14">
        <f>IFERROR(K769/J769,"0%")</f>
        <v>0.52941176470588236</v>
      </c>
      <c r="M769" s="8">
        <v>11</v>
      </c>
      <c r="N769" s="12">
        <f>M769/G769</f>
        <v>0.39285714285714285</v>
      </c>
      <c r="O769" s="8">
        <v>11</v>
      </c>
      <c r="P769" s="12">
        <f>O769/G769</f>
        <v>0.39285714285714285</v>
      </c>
      <c r="Q769" s="8">
        <v>16</v>
      </c>
      <c r="R769" s="12">
        <f>Q769/G769</f>
        <v>0.5714285714285714</v>
      </c>
      <c r="S769" s="8">
        <v>5</v>
      </c>
      <c r="T769" s="8">
        <v>0</v>
      </c>
      <c r="U769" s="8">
        <v>0</v>
      </c>
      <c r="V769" s="8"/>
      <c r="W769" s="8">
        <v>2</v>
      </c>
      <c r="X769" s="8">
        <v>1</v>
      </c>
      <c r="Y769" s="17">
        <f>IF(T769&gt;0,"YES",T769)</f>
        <v>0</v>
      </c>
      <c r="Z769" s="17">
        <f>IF(U769&gt;0,"YES",U769)</f>
        <v>0</v>
      </c>
      <c r="AA769" s="17">
        <f>IF(V769&gt;0,"YES",V769)</f>
        <v>0</v>
      </c>
      <c r="AB769" s="17" t="str">
        <f>IF(W769&gt;0,"YES",W769)</f>
        <v>YES</v>
      </c>
      <c r="AC769" s="17" t="str">
        <f>IF(X769&gt;0,"YES",X769)</f>
        <v>YES</v>
      </c>
      <c r="AD769" s="8">
        <v>17</v>
      </c>
      <c r="AE769" s="12">
        <f>AD769/G769</f>
        <v>0.6071428571428571</v>
      </c>
      <c r="AF769" s="19">
        <f>IF(G769&gt;=35,1,0)</f>
        <v>0</v>
      </c>
      <c r="AG769" s="19">
        <f>IF(OR(I769&gt;=0.095,H769&gt;=10),1,0)</f>
        <v>1</v>
      </c>
      <c r="AH769" s="19">
        <f>IF(L769&gt;=0.495,1,0)</f>
        <v>1</v>
      </c>
      <c r="AI769" s="19">
        <f>IF(N769&gt;=0.395,1,0)</f>
        <v>0</v>
      </c>
      <c r="AJ769" s="19">
        <f>IF(P769&gt;=0.695,1,0)</f>
        <v>0</v>
      </c>
      <c r="AK769" s="19">
        <f>IF(R769&gt;=0.495,1,0)</f>
        <v>1</v>
      </c>
      <c r="AL769" s="19">
        <f>IF(S769&gt;=3,1,0)</f>
        <v>1</v>
      </c>
      <c r="AM769" s="8">
        <f>IF(OR(Y769="YES",Z769="YES",AA769="YES"),1,0)</f>
        <v>0</v>
      </c>
      <c r="AN769" s="8">
        <f>IF(OR(AB769="YES",AC769="YES"),1,0)</f>
        <v>1</v>
      </c>
      <c r="AO769" s="8">
        <f>IF(AE769&gt;=0.59,1,0)</f>
        <v>1</v>
      </c>
      <c r="AP769" s="8">
        <f>SUM(AF769:AO769)</f>
        <v>6</v>
      </c>
    </row>
    <row r="770" spans="1:42" hidden="1" x14ac:dyDescent="0.25">
      <c r="A770" s="8" t="s">
        <v>2324</v>
      </c>
      <c r="B770" s="8" t="s">
        <v>2333</v>
      </c>
      <c r="C770" s="9" t="s">
        <v>2078</v>
      </c>
      <c r="D770" s="10" t="s">
        <v>1033</v>
      </c>
      <c r="E770" s="8" t="s">
        <v>1034</v>
      </c>
      <c r="F770" s="11">
        <v>178</v>
      </c>
      <c r="G770" s="11">
        <v>133</v>
      </c>
      <c r="H770" s="11">
        <f>G770-F770</f>
        <v>-45</v>
      </c>
      <c r="I770" s="52">
        <f>H770/F770</f>
        <v>-0.25280898876404495</v>
      </c>
      <c r="J770" s="11">
        <v>20</v>
      </c>
      <c r="K770" s="11">
        <v>7</v>
      </c>
      <c r="L770" s="14">
        <f>IFERROR(K770/J770,"0%")</f>
        <v>0.35</v>
      </c>
      <c r="M770" s="8">
        <v>7</v>
      </c>
      <c r="N770" s="12">
        <f>M770/G770</f>
        <v>5.2631578947368418E-2</v>
      </c>
      <c r="O770" s="8">
        <v>42</v>
      </c>
      <c r="P770" s="12">
        <f>O770/G770</f>
        <v>0.31578947368421051</v>
      </c>
      <c r="Q770" s="8">
        <v>30</v>
      </c>
      <c r="R770" s="12">
        <f>Q770/G770</f>
        <v>0.22556390977443608</v>
      </c>
      <c r="S770" s="8">
        <v>2</v>
      </c>
      <c r="T770" s="8">
        <v>0</v>
      </c>
      <c r="U770" s="8">
        <v>1</v>
      </c>
      <c r="V770" s="8"/>
      <c r="W770" s="8">
        <v>0</v>
      </c>
      <c r="X770" s="8">
        <v>0</v>
      </c>
      <c r="Y770" s="17">
        <f>IF(T770&gt;0,"YES",T770)</f>
        <v>0</v>
      </c>
      <c r="Z770" s="17" t="str">
        <f>IF(U770&gt;0,"YES",U770)</f>
        <v>YES</v>
      </c>
      <c r="AA770" s="17">
        <f>IF(V770&gt;0,"YES",V770)</f>
        <v>0</v>
      </c>
      <c r="AB770" s="17">
        <f>IF(W770&gt;0,"YES",W770)</f>
        <v>0</v>
      </c>
      <c r="AC770" s="17">
        <f>IF(X770&gt;0,"YES",X770)</f>
        <v>0</v>
      </c>
      <c r="AD770" s="8">
        <v>0</v>
      </c>
      <c r="AE770" s="12">
        <f>AD770/G770</f>
        <v>0</v>
      </c>
      <c r="AF770" s="19">
        <f>IF(G770&gt;=35,1,0)</f>
        <v>1</v>
      </c>
      <c r="AG770" s="19">
        <f>IF(OR(I770&gt;=0.095,H770&gt;=10),1,0)</f>
        <v>0</v>
      </c>
      <c r="AH770" s="19">
        <f>IF(L770&gt;=0.495,1,0)</f>
        <v>0</v>
      </c>
      <c r="AI770" s="19">
        <f>IF(N770&gt;=0.395,1,0)</f>
        <v>0</v>
      </c>
      <c r="AJ770" s="19">
        <f>IF(P770&gt;=0.695,1,0)</f>
        <v>0</v>
      </c>
      <c r="AK770" s="19">
        <f>IF(R770&gt;=0.495,1,0)</f>
        <v>0</v>
      </c>
      <c r="AL770" s="19">
        <f>IF(S770&gt;=3,1,0)</f>
        <v>0</v>
      </c>
      <c r="AM770" s="8">
        <f>IF(OR(Y770="YES",Z770="YES",AA770="YES"),1,0)</f>
        <v>1</v>
      </c>
      <c r="AN770" s="8">
        <f>IF(OR(AB770="YES",AC770="YES"),1,0)</f>
        <v>0</v>
      </c>
      <c r="AO770" s="8">
        <f>IF(AE770&gt;=0.59,1,0)</f>
        <v>0</v>
      </c>
      <c r="AP770" s="8">
        <f>SUM(AF770:AO770)</f>
        <v>2</v>
      </c>
    </row>
    <row r="771" spans="1:42" hidden="1" x14ac:dyDescent="0.25">
      <c r="A771" s="8" t="s">
        <v>2324</v>
      </c>
      <c r="B771" s="8" t="s">
        <v>2333</v>
      </c>
      <c r="C771" s="9" t="s">
        <v>2033</v>
      </c>
      <c r="D771" s="10" t="s">
        <v>1620</v>
      </c>
      <c r="E771" s="8" t="s">
        <v>1621</v>
      </c>
      <c r="F771" s="11">
        <v>30</v>
      </c>
      <c r="G771" s="11">
        <v>27</v>
      </c>
      <c r="H771" s="11">
        <f>G771-F771</f>
        <v>-3</v>
      </c>
      <c r="I771" s="52">
        <f>H771/F771</f>
        <v>-0.1</v>
      </c>
      <c r="J771" s="11">
        <v>22</v>
      </c>
      <c r="K771" s="11">
        <v>12</v>
      </c>
      <c r="L771" s="14">
        <f>IFERROR(K771/J771,"0%")</f>
        <v>0.54545454545454541</v>
      </c>
      <c r="M771" s="8">
        <v>5</v>
      </c>
      <c r="N771" s="12">
        <f>M771/G771</f>
        <v>0.18518518518518517</v>
      </c>
      <c r="O771" s="8">
        <v>23</v>
      </c>
      <c r="P771" s="12">
        <f>O771/G771</f>
        <v>0.85185185185185186</v>
      </c>
      <c r="Q771" s="8">
        <v>12</v>
      </c>
      <c r="R771" s="12">
        <f>Q771/G771</f>
        <v>0.44444444444444442</v>
      </c>
      <c r="S771" s="8">
        <v>5</v>
      </c>
      <c r="T771" s="8">
        <v>0</v>
      </c>
      <c r="U771" s="8">
        <v>0</v>
      </c>
      <c r="V771" s="8"/>
      <c r="W771" s="8">
        <v>0</v>
      </c>
      <c r="X771" s="8">
        <v>1</v>
      </c>
      <c r="Y771" s="17">
        <f>IF(T771&gt;0,"YES",T771)</f>
        <v>0</v>
      </c>
      <c r="Z771" s="17">
        <f>IF(U771&gt;0,"YES",U771)</f>
        <v>0</v>
      </c>
      <c r="AA771" s="17">
        <f>IF(V771&gt;0,"YES",V771)</f>
        <v>0</v>
      </c>
      <c r="AB771" s="17">
        <f>IF(W771&gt;0,"YES",W771)</f>
        <v>0</v>
      </c>
      <c r="AC771" s="17" t="str">
        <f>IF(X771&gt;0,"YES",X771)</f>
        <v>YES</v>
      </c>
      <c r="AD771" s="8">
        <v>12</v>
      </c>
      <c r="AE771" s="12">
        <f>AD771/G771</f>
        <v>0.44444444444444442</v>
      </c>
      <c r="AF771" s="19">
        <f>IF(G771&gt;=35,1,0)</f>
        <v>0</v>
      </c>
      <c r="AG771" s="19">
        <f>IF(OR(I771&gt;=0.095,H771&gt;=10),1,0)</f>
        <v>0</v>
      </c>
      <c r="AH771" s="19">
        <f>IF(L771&gt;=0.495,1,0)</f>
        <v>1</v>
      </c>
      <c r="AI771" s="19">
        <f>IF(N771&gt;=0.395,1,0)</f>
        <v>0</v>
      </c>
      <c r="AJ771" s="19">
        <f>IF(P771&gt;=0.695,1,0)</f>
        <v>1</v>
      </c>
      <c r="AK771" s="19">
        <f>IF(R771&gt;=0.495,1,0)</f>
        <v>0</v>
      </c>
      <c r="AL771" s="19">
        <f>IF(S771&gt;=3,1,0)</f>
        <v>1</v>
      </c>
      <c r="AM771" s="8">
        <f>IF(OR(Y771="YES",Z771="YES",AA771="YES"),1,0)</f>
        <v>0</v>
      </c>
      <c r="AN771" s="8">
        <f>IF(OR(AB771="YES",AC771="YES"),1,0)</f>
        <v>1</v>
      </c>
      <c r="AO771" s="8">
        <f>IF(AE771&gt;=0.59,1,0)</f>
        <v>0</v>
      </c>
      <c r="AP771" s="8">
        <f>SUM(AF771:AO771)</f>
        <v>4</v>
      </c>
    </row>
    <row r="772" spans="1:42" x14ac:dyDescent="0.25">
      <c r="A772" s="8" t="s">
        <v>2324</v>
      </c>
      <c r="B772" s="8" t="s">
        <v>2333</v>
      </c>
      <c r="C772" s="9" t="s">
        <v>2276</v>
      </c>
      <c r="D772" s="10" t="s">
        <v>1018</v>
      </c>
      <c r="E772" s="8" t="s">
        <v>1019</v>
      </c>
      <c r="F772" s="11">
        <v>55</v>
      </c>
      <c r="G772" s="11">
        <v>66</v>
      </c>
      <c r="H772" s="11">
        <f>G772-F772</f>
        <v>11</v>
      </c>
      <c r="I772" s="52">
        <f>H772/F772</f>
        <v>0.2</v>
      </c>
      <c r="J772" s="11">
        <v>13</v>
      </c>
      <c r="K772" s="11">
        <v>10</v>
      </c>
      <c r="L772" s="14">
        <f>IFERROR(K772/J772,"0%")</f>
        <v>0.76923076923076927</v>
      </c>
      <c r="M772" s="8">
        <v>26</v>
      </c>
      <c r="N772" s="12">
        <f>M772/G772</f>
        <v>0.39393939393939392</v>
      </c>
      <c r="O772" s="8">
        <v>56</v>
      </c>
      <c r="P772" s="12">
        <f>O772/G772</f>
        <v>0.84848484848484851</v>
      </c>
      <c r="Q772" s="8">
        <v>46</v>
      </c>
      <c r="R772" s="12">
        <f>Q772/G772</f>
        <v>0.69696969696969702</v>
      </c>
      <c r="S772" s="8">
        <v>8</v>
      </c>
      <c r="T772" s="8">
        <v>0</v>
      </c>
      <c r="U772" s="8">
        <v>0</v>
      </c>
      <c r="V772" s="8"/>
      <c r="W772" s="8">
        <v>0</v>
      </c>
      <c r="X772" s="8">
        <v>0</v>
      </c>
      <c r="Y772" s="17">
        <f>IF(T772&gt;0,"YES",T772)</f>
        <v>0</v>
      </c>
      <c r="Z772" s="17">
        <f>IF(U772&gt;0,"YES",U772)</f>
        <v>0</v>
      </c>
      <c r="AA772" s="17">
        <f>IF(V772&gt;0,"YES",V772)</f>
        <v>0</v>
      </c>
      <c r="AB772" s="17">
        <f>IF(W772&gt;0,"YES",W772)</f>
        <v>0</v>
      </c>
      <c r="AC772" s="17">
        <f>IF(X772&gt;0,"YES",X772)</f>
        <v>0</v>
      </c>
      <c r="AD772" s="8">
        <v>14</v>
      </c>
      <c r="AE772" s="12">
        <f>AD772/G772</f>
        <v>0.21212121212121213</v>
      </c>
      <c r="AF772" s="19">
        <f>IF(G772&gt;=35,1,0)</f>
        <v>1</v>
      </c>
      <c r="AG772" s="19">
        <f>IF(OR(I772&gt;=0.095,H772&gt;=10),1,0)</f>
        <v>1</v>
      </c>
      <c r="AH772" s="19">
        <f>IF(L772&gt;=0.495,1,0)</f>
        <v>1</v>
      </c>
      <c r="AI772" s="19">
        <f>IF(N772&gt;=0.395,1,0)</f>
        <v>0</v>
      </c>
      <c r="AJ772" s="19">
        <f>IF(P772&gt;=0.695,1,0)</f>
        <v>1</v>
      </c>
      <c r="AK772" s="19">
        <f>IF(R772&gt;=0.495,1,0)</f>
        <v>1</v>
      </c>
      <c r="AL772" s="19">
        <f>IF(S772&gt;=3,1,0)</f>
        <v>1</v>
      </c>
      <c r="AM772" s="8">
        <f>IF(OR(Y772="YES",Z772="YES",AA772="YES"),1,0)</f>
        <v>0</v>
      </c>
      <c r="AN772" s="8">
        <f>IF(OR(AB772="YES",AC772="YES"),1,0)</f>
        <v>0</v>
      </c>
      <c r="AO772" s="8">
        <f>IF(AE772&gt;=0.59,1,0)</f>
        <v>0</v>
      </c>
      <c r="AP772" s="8">
        <f>SUM(AF772:AO772)</f>
        <v>6</v>
      </c>
    </row>
    <row r="773" spans="1:42" x14ac:dyDescent="0.25">
      <c r="A773" s="8" t="s">
        <v>2324</v>
      </c>
      <c r="B773" s="8" t="s">
        <v>2333</v>
      </c>
      <c r="C773" s="9" t="s">
        <v>2081</v>
      </c>
      <c r="D773" s="10" t="s">
        <v>1020</v>
      </c>
      <c r="E773" s="8" t="s">
        <v>1021</v>
      </c>
      <c r="F773" s="11">
        <v>26</v>
      </c>
      <c r="G773" s="11">
        <v>33</v>
      </c>
      <c r="H773" s="11">
        <f>G773-F773</f>
        <v>7</v>
      </c>
      <c r="I773" s="52">
        <f>H773/F773</f>
        <v>0.26923076923076922</v>
      </c>
      <c r="J773" s="11">
        <v>21</v>
      </c>
      <c r="K773" s="11">
        <v>12</v>
      </c>
      <c r="L773" s="14">
        <f>IFERROR(K773/J773,"0%")</f>
        <v>0.5714285714285714</v>
      </c>
      <c r="M773" s="8">
        <v>10</v>
      </c>
      <c r="N773" s="12">
        <f>M773/G773</f>
        <v>0.30303030303030304</v>
      </c>
      <c r="O773" s="8">
        <v>26</v>
      </c>
      <c r="P773" s="12">
        <f>O773/G773</f>
        <v>0.78787878787878785</v>
      </c>
      <c r="Q773" s="8">
        <v>19</v>
      </c>
      <c r="R773" s="12">
        <f>Q773/G773</f>
        <v>0.5757575757575758</v>
      </c>
      <c r="S773" s="8">
        <v>7</v>
      </c>
      <c r="T773" s="8">
        <v>0</v>
      </c>
      <c r="U773" s="8">
        <v>0</v>
      </c>
      <c r="V773" s="8"/>
      <c r="W773" s="8">
        <v>1</v>
      </c>
      <c r="X773" s="8">
        <v>0</v>
      </c>
      <c r="Y773" s="17">
        <f>IF(T773&gt;0,"YES",T773)</f>
        <v>0</v>
      </c>
      <c r="Z773" s="17">
        <f>IF(U773&gt;0,"YES",U773)</f>
        <v>0</v>
      </c>
      <c r="AA773" s="17">
        <f>IF(V773&gt;0,"YES",V773)</f>
        <v>0</v>
      </c>
      <c r="AB773" s="17" t="str">
        <f>IF(W773&gt;0,"YES",W773)</f>
        <v>YES</v>
      </c>
      <c r="AC773" s="17">
        <f>IF(X773&gt;0,"YES",X773)</f>
        <v>0</v>
      </c>
      <c r="AD773" s="8">
        <v>21</v>
      </c>
      <c r="AE773" s="12">
        <f>AD773/G773</f>
        <v>0.63636363636363635</v>
      </c>
      <c r="AF773" s="19">
        <f>IF(G773&gt;=35,1,0)</f>
        <v>0</v>
      </c>
      <c r="AG773" s="19">
        <f>IF(OR(I773&gt;=0.095,H773&gt;=10),1,0)</f>
        <v>1</v>
      </c>
      <c r="AH773" s="19">
        <f>IF(L773&gt;=0.495,1,0)</f>
        <v>1</v>
      </c>
      <c r="AI773" s="19">
        <f>IF(N773&gt;=0.395,1,0)</f>
        <v>0</v>
      </c>
      <c r="AJ773" s="19">
        <f>IF(P773&gt;=0.695,1,0)</f>
        <v>1</v>
      </c>
      <c r="AK773" s="19">
        <f>IF(R773&gt;=0.495,1,0)</f>
        <v>1</v>
      </c>
      <c r="AL773" s="19">
        <f>IF(S773&gt;=3,1,0)</f>
        <v>1</v>
      </c>
      <c r="AM773" s="8">
        <f>IF(OR(Y773="YES",Z773="YES",AA773="YES"),1,0)</f>
        <v>0</v>
      </c>
      <c r="AN773" s="8">
        <f>IF(OR(AB773="YES",AC773="YES"),1,0)</f>
        <v>1</v>
      </c>
      <c r="AO773" s="8">
        <f>IF(AE773&gt;=0.59,1,0)</f>
        <v>1</v>
      </c>
      <c r="AP773" s="8">
        <f>SUM(AF773:AO773)</f>
        <v>7</v>
      </c>
    </row>
    <row r="774" spans="1:42" x14ac:dyDescent="0.25">
      <c r="A774" s="8" t="s">
        <v>2324</v>
      </c>
      <c r="B774" s="8" t="s">
        <v>2333</v>
      </c>
      <c r="C774" s="9" t="s">
        <v>1965</v>
      </c>
      <c r="D774" s="10" t="s">
        <v>1026</v>
      </c>
      <c r="E774" s="8" t="s">
        <v>1027</v>
      </c>
      <c r="F774" s="11">
        <v>24</v>
      </c>
      <c r="G774" s="11">
        <v>28</v>
      </c>
      <c r="H774" s="11">
        <f>G774-F774</f>
        <v>4</v>
      </c>
      <c r="I774" s="52">
        <f>H774/F774</f>
        <v>0.16666666666666666</v>
      </c>
      <c r="J774" s="11">
        <v>10</v>
      </c>
      <c r="K774" s="11">
        <v>5</v>
      </c>
      <c r="L774" s="14">
        <f>IFERROR(K774/J774,"0%")</f>
        <v>0.5</v>
      </c>
      <c r="M774" s="8">
        <v>13</v>
      </c>
      <c r="N774" s="12">
        <f>M774/G774</f>
        <v>0.4642857142857143</v>
      </c>
      <c r="O774" s="8">
        <v>26</v>
      </c>
      <c r="P774" s="12">
        <f>O774/G774</f>
        <v>0.9285714285714286</v>
      </c>
      <c r="Q774" s="8">
        <v>21</v>
      </c>
      <c r="R774" s="12">
        <f>Q774/G774</f>
        <v>0.75</v>
      </c>
      <c r="S774" s="8">
        <v>7</v>
      </c>
      <c r="T774" s="8">
        <v>0</v>
      </c>
      <c r="U774" s="8">
        <v>0</v>
      </c>
      <c r="V774" s="8"/>
      <c r="W774" s="8">
        <v>0</v>
      </c>
      <c r="X774" s="8">
        <v>1</v>
      </c>
      <c r="Y774" s="17">
        <f>IF(T774&gt;0,"YES",T774)</f>
        <v>0</v>
      </c>
      <c r="Z774" s="17">
        <f>IF(U774&gt;0,"YES",U774)</f>
        <v>0</v>
      </c>
      <c r="AA774" s="17">
        <f>IF(V774&gt;0,"YES",V774)</f>
        <v>0</v>
      </c>
      <c r="AB774" s="17">
        <f>IF(W774&gt;0,"YES",W774)</f>
        <v>0</v>
      </c>
      <c r="AC774" s="17" t="str">
        <f>IF(X774&gt;0,"YES",X774)</f>
        <v>YES</v>
      </c>
      <c r="AD774" s="8">
        <v>19</v>
      </c>
      <c r="AE774" s="12">
        <f>AD774/G774</f>
        <v>0.6785714285714286</v>
      </c>
      <c r="AF774" s="19">
        <f>IF(G774&gt;=35,1,0)</f>
        <v>0</v>
      </c>
      <c r="AG774" s="19">
        <f>IF(OR(I774&gt;=0.095,H774&gt;=10),1,0)</f>
        <v>1</v>
      </c>
      <c r="AH774" s="19">
        <f>IF(L774&gt;=0.495,1,0)</f>
        <v>1</v>
      </c>
      <c r="AI774" s="19">
        <f>IF(N774&gt;=0.395,1,0)</f>
        <v>1</v>
      </c>
      <c r="AJ774" s="19">
        <f>IF(P774&gt;=0.695,1,0)</f>
        <v>1</v>
      </c>
      <c r="AK774" s="19">
        <f>IF(R774&gt;=0.495,1,0)</f>
        <v>1</v>
      </c>
      <c r="AL774" s="19">
        <f>IF(S774&gt;=3,1,0)</f>
        <v>1</v>
      </c>
      <c r="AM774" s="8">
        <f>IF(OR(Y774="YES",Z774="YES",AA774="YES"),1,0)</f>
        <v>0</v>
      </c>
      <c r="AN774" s="8">
        <f>IF(OR(AB774="YES",AC774="YES"),1,0)</f>
        <v>1</v>
      </c>
      <c r="AO774" s="8">
        <f>IF(AE774&gt;=0.59,1,0)</f>
        <v>1</v>
      </c>
      <c r="AP774" s="8">
        <f>SUM(AF774:AO774)</f>
        <v>8</v>
      </c>
    </row>
    <row r="775" spans="1:42" x14ac:dyDescent="0.25">
      <c r="A775" s="8" t="s">
        <v>2324</v>
      </c>
      <c r="B775" s="8" t="s">
        <v>2333</v>
      </c>
      <c r="C775" s="9" t="s">
        <v>2256</v>
      </c>
      <c r="D775" s="10" t="s">
        <v>1029</v>
      </c>
      <c r="E775" s="8" t="s">
        <v>1030</v>
      </c>
      <c r="F775" s="11">
        <v>28</v>
      </c>
      <c r="G775" s="11">
        <v>48</v>
      </c>
      <c r="H775" s="11">
        <f>G775-F775</f>
        <v>20</v>
      </c>
      <c r="I775" s="52">
        <f>H775/F775</f>
        <v>0.7142857142857143</v>
      </c>
      <c r="J775" s="11">
        <v>13</v>
      </c>
      <c r="K775" s="11">
        <v>9</v>
      </c>
      <c r="L775" s="14">
        <f>IFERROR(K775/J775,"0%")</f>
        <v>0.69230769230769229</v>
      </c>
      <c r="M775" s="8">
        <v>14</v>
      </c>
      <c r="N775" s="12">
        <f>M775/G775</f>
        <v>0.29166666666666669</v>
      </c>
      <c r="O775" s="8">
        <v>45</v>
      </c>
      <c r="P775" s="12">
        <f>O775/G775</f>
        <v>0.9375</v>
      </c>
      <c r="Q775" s="8">
        <v>31</v>
      </c>
      <c r="R775" s="12">
        <f>Q775/G775</f>
        <v>0.64583333333333337</v>
      </c>
      <c r="S775" s="8">
        <v>6</v>
      </c>
      <c r="T775" s="8">
        <v>0</v>
      </c>
      <c r="U775" s="8">
        <v>1</v>
      </c>
      <c r="V775" s="8"/>
      <c r="W775" s="8">
        <v>0</v>
      </c>
      <c r="X775" s="8">
        <v>0</v>
      </c>
      <c r="Y775" s="17">
        <f>IF(T775&gt;0,"YES",T775)</f>
        <v>0</v>
      </c>
      <c r="Z775" s="17" t="str">
        <f>IF(U775&gt;0,"YES",U775)</f>
        <v>YES</v>
      </c>
      <c r="AA775" s="17">
        <f>IF(V775&gt;0,"YES",V775)</f>
        <v>0</v>
      </c>
      <c r="AB775" s="17">
        <f>IF(W775&gt;0,"YES",W775)</f>
        <v>0</v>
      </c>
      <c r="AC775" s="17">
        <f>IF(X775&gt;0,"YES",X775)</f>
        <v>0</v>
      </c>
      <c r="AD775" s="8">
        <v>22</v>
      </c>
      <c r="AE775" s="12">
        <f>AD775/G775</f>
        <v>0.45833333333333331</v>
      </c>
      <c r="AF775" s="19">
        <f>IF(G775&gt;=35,1,0)</f>
        <v>1</v>
      </c>
      <c r="AG775" s="19">
        <f>IF(OR(I775&gt;=0.095,H775&gt;=10),1,0)</f>
        <v>1</v>
      </c>
      <c r="AH775" s="19">
        <f>IF(L775&gt;=0.495,1,0)</f>
        <v>1</v>
      </c>
      <c r="AI775" s="19">
        <f>IF(N775&gt;=0.395,1,0)</f>
        <v>0</v>
      </c>
      <c r="AJ775" s="19">
        <f>IF(P775&gt;=0.695,1,0)</f>
        <v>1</v>
      </c>
      <c r="AK775" s="19">
        <f>IF(R775&gt;=0.495,1,0)</f>
        <v>1</v>
      </c>
      <c r="AL775" s="19">
        <f>IF(S775&gt;=3,1,0)</f>
        <v>1</v>
      </c>
      <c r="AM775" s="8">
        <f>IF(OR(Y775="YES",Z775="YES",AA775="YES"),1,0)</f>
        <v>1</v>
      </c>
      <c r="AN775" s="8">
        <f>IF(OR(AB775="YES",AC775="YES"),1,0)</f>
        <v>0</v>
      </c>
      <c r="AO775" s="8">
        <f>IF(AE775&gt;=0.59,1,0)</f>
        <v>0</v>
      </c>
      <c r="AP775" s="8">
        <f>SUM(AF775:AO775)</f>
        <v>7</v>
      </c>
    </row>
    <row r="776" spans="1:42" hidden="1" x14ac:dyDescent="0.25">
      <c r="A776" s="8" t="s">
        <v>2324</v>
      </c>
      <c r="B776" s="8" t="s">
        <v>2333</v>
      </c>
      <c r="C776" s="9" t="s">
        <v>2057</v>
      </c>
      <c r="D776" s="10" t="s">
        <v>2334</v>
      </c>
      <c r="E776" s="8" t="s">
        <v>1028</v>
      </c>
      <c r="F776" s="11">
        <v>0</v>
      </c>
      <c r="G776" s="11">
        <v>19</v>
      </c>
      <c r="H776" s="11">
        <f>G776-F776</f>
        <v>19</v>
      </c>
      <c r="I776" s="55" t="s">
        <v>2457</v>
      </c>
      <c r="J776" s="11">
        <v>10</v>
      </c>
      <c r="K776" s="11">
        <v>4</v>
      </c>
      <c r="L776" s="14">
        <f>IFERROR(K776/J776,"0%")</f>
        <v>0.4</v>
      </c>
      <c r="M776" s="8">
        <v>4</v>
      </c>
      <c r="N776" s="12">
        <f>M776/G776</f>
        <v>0.21052631578947367</v>
      </c>
      <c r="O776" s="8">
        <v>16</v>
      </c>
      <c r="P776" s="12">
        <f>O776/G776</f>
        <v>0.84210526315789469</v>
      </c>
      <c r="Q776" s="8">
        <v>9</v>
      </c>
      <c r="R776" s="12">
        <f>Q776/G776</f>
        <v>0.47368421052631576</v>
      </c>
      <c r="S776" s="8">
        <v>4</v>
      </c>
      <c r="T776" s="8">
        <v>0</v>
      </c>
      <c r="U776" s="8">
        <v>0</v>
      </c>
      <c r="V776" s="8"/>
      <c r="W776" s="8">
        <v>0</v>
      </c>
      <c r="X776" s="8">
        <v>0</v>
      </c>
      <c r="Y776" s="17">
        <f>IF(T776&gt;0,"YES",T776)</f>
        <v>0</v>
      </c>
      <c r="Z776" s="17">
        <f>IF(U776&gt;0,"YES",U776)</f>
        <v>0</v>
      </c>
      <c r="AA776" s="17">
        <f>IF(V776&gt;0,"YES",V776)</f>
        <v>0</v>
      </c>
      <c r="AB776" s="17">
        <f>IF(W776&gt;0,"YES",W776)</f>
        <v>0</v>
      </c>
      <c r="AC776" s="17">
        <f>IF(X776&gt;0,"YES",X776)</f>
        <v>0</v>
      </c>
      <c r="AD776" s="8">
        <v>6</v>
      </c>
      <c r="AE776" s="12">
        <f>AD776/G776</f>
        <v>0.31578947368421051</v>
      </c>
      <c r="AF776" s="19">
        <f>IF(G776&gt;=35,1,0)</f>
        <v>0</v>
      </c>
      <c r="AG776" s="19">
        <f>IF(OR(I776&gt;=0.095,H776&gt;=10),1,0)</f>
        <v>1</v>
      </c>
      <c r="AH776" s="19">
        <f>IF(L776&gt;=0.495,1,0)</f>
        <v>0</v>
      </c>
      <c r="AI776" s="19">
        <f>IF(N776&gt;=0.395,1,0)</f>
        <v>0</v>
      </c>
      <c r="AJ776" s="19">
        <f>IF(P776&gt;=0.695,1,0)</f>
        <v>1</v>
      </c>
      <c r="AK776" s="19">
        <f>IF(R776&gt;=0.495,1,0)</f>
        <v>0</v>
      </c>
      <c r="AL776" s="19">
        <f>IF(S776&gt;=3,1,0)</f>
        <v>1</v>
      </c>
      <c r="AM776" s="8">
        <f>IF(OR(Y776="YES",Z776="YES",AA776="YES"),1,0)</f>
        <v>0</v>
      </c>
      <c r="AN776" s="8">
        <f>IF(OR(AB776="YES",AC776="YES"),1,0)</f>
        <v>0</v>
      </c>
      <c r="AO776" s="8">
        <f>IF(AE776&gt;=0.59,1,0)</f>
        <v>0</v>
      </c>
      <c r="AP776" s="8">
        <f>SUM(AF776:AO776)</f>
        <v>3</v>
      </c>
    </row>
    <row r="777" spans="1:42" hidden="1" x14ac:dyDescent="0.25">
      <c r="A777" s="8" t="s">
        <v>2324</v>
      </c>
      <c r="B777" s="8" t="s">
        <v>2333</v>
      </c>
      <c r="C777" s="9" t="s">
        <v>2154</v>
      </c>
      <c r="D777" s="10" t="s">
        <v>1619</v>
      </c>
      <c r="E777" s="8" t="s">
        <v>2335</v>
      </c>
      <c r="F777" s="11">
        <v>10</v>
      </c>
      <c r="G777" s="11">
        <v>19</v>
      </c>
      <c r="H777" s="11">
        <f>G777-F777</f>
        <v>9</v>
      </c>
      <c r="I777" s="52">
        <f>H777/F777</f>
        <v>0.9</v>
      </c>
      <c r="J777" s="11">
        <v>1</v>
      </c>
      <c r="K777" s="11">
        <v>5</v>
      </c>
      <c r="L777" s="14">
        <f>IFERROR(K777/J777,"0%")</f>
        <v>5</v>
      </c>
      <c r="M777" s="8">
        <v>2</v>
      </c>
      <c r="N777" s="12">
        <f>M777/G777</f>
        <v>0.10526315789473684</v>
      </c>
      <c r="O777" s="8">
        <v>7</v>
      </c>
      <c r="P777" s="12">
        <f>O777/G777</f>
        <v>0.36842105263157893</v>
      </c>
      <c r="Q777" s="8">
        <v>5</v>
      </c>
      <c r="R777" s="12">
        <f>Q777/G777</f>
        <v>0.26315789473684209</v>
      </c>
      <c r="S777" s="8">
        <v>2</v>
      </c>
      <c r="T777" s="8">
        <v>0</v>
      </c>
      <c r="U777" s="8">
        <v>0</v>
      </c>
      <c r="V777" s="8"/>
      <c r="W777" s="8">
        <v>0</v>
      </c>
      <c r="X777" s="8">
        <v>0</v>
      </c>
      <c r="Y777" s="17">
        <f>IF(T777&gt;0,"YES",T777)</f>
        <v>0</v>
      </c>
      <c r="Z777" s="17">
        <f>IF(U777&gt;0,"YES",U777)</f>
        <v>0</v>
      </c>
      <c r="AA777" s="17">
        <f>IF(V777&gt;0,"YES",V777)</f>
        <v>0</v>
      </c>
      <c r="AB777" s="17">
        <f>IF(W777&gt;0,"YES",W777)</f>
        <v>0</v>
      </c>
      <c r="AC777" s="17">
        <f>IF(X777&gt;0,"YES",X777)</f>
        <v>0</v>
      </c>
      <c r="AD777" s="8">
        <v>1</v>
      </c>
      <c r="AE777" s="12">
        <f>AD777/G777</f>
        <v>5.2631578947368418E-2</v>
      </c>
      <c r="AF777" s="19">
        <f>IF(G777&gt;=35,1,0)</f>
        <v>0</v>
      </c>
      <c r="AG777" s="19">
        <f>IF(OR(I777&gt;=0.095,H777&gt;=10),1,0)</f>
        <v>1</v>
      </c>
      <c r="AH777" s="19">
        <f>IF(L777&gt;=0.495,1,0)</f>
        <v>1</v>
      </c>
      <c r="AI777" s="19">
        <f>IF(N777&gt;=0.395,1,0)</f>
        <v>0</v>
      </c>
      <c r="AJ777" s="19">
        <f>IF(P777&gt;=0.695,1,0)</f>
        <v>0</v>
      </c>
      <c r="AK777" s="19">
        <f>IF(R777&gt;=0.495,1,0)</f>
        <v>0</v>
      </c>
      <c r="AL777" s="19">
        <f>IF(S777&gt;=3,1,0)</f>
        <v>0</v>
      </c>
      <c r="AM777" s="8">
        <f>IF(OR(Y777="YES",Z777="YES",AA777="YES"),1,0)</f>
        <v>0</v>
      </c>
      <c r="AN777" s="8">
        <f>IF(OR(AB777="YES",AC777="YES"),1,0)</f>
        <v>0</v>
      </c>
      <c r="AO777" s="8">
        <f>IF(AE777&gt;=0.59,1,0)</f>
        <v>0</v>
      </c>
      <c r="AP777" s="8">
        <f>SUM(AF777:AO777)</f>
        <v>2</v>
      </c>
    </row>
    <row r="778" spans="1:42" hidden="1" x14ac:dyDescent="0.25">
      <c r="A778" s="8" t="s">
        <v>2324</v>
      </c>
      <c r="B778" s="8" t="s">
        <v>2333</v>
      </c>
      <c r="C778" s="9" t="s">
        <v>2153</v>
      </c>
      <c r="D778" s="10" t="s">
        <v>1031</v>
      </c>
      <c r="E778" s="8" t="s">
        <v>1032</v>
      </c>
      <c r="F778" s="11">
        <v>29</v>
      </c>
      <c r="G778" s="11">
        <v>17</v>
      </c>
      <c r="H778" s="11">
        <f>G778-F778</f>
        <v>-12</v>
      </c>
      <c r="I778" s="52">
        <f>H778/F778</f>
        <v>-0.41379310344827586</v>
      </c>
      <c r="J778" s="11">
        <v>18</v>
      </c>
      <c r="K778" s="11">
        <v>3</v>
      </c>
      <c r="L778" s="14">
        <f>IFERROR(K778/J778,"0%")</f>
        <v>0.16666666666666666</v>
      </c>
      <c r="M778" s="8">
        <v>7</v>
      </c>
      <c r="N778" s="12">
        <f>M778/G778</f>
        <v>0.41176470588235292</v>
      </c>
      <c r="O778" s="8">
        <v>14</v>
      </c>
      <c r="P778" s="12">
        <f>O778/G778</f>
        <v>0.82352941176470584</v>
      </c>
      <c r="Q778" s="8">
        <v>10</v>
      </c>
      <c r="R778" s="12">
        <f>Q778/G778</f>
        <v>0.58823529411764708</v>
      </c>
      <c r="S778" s="8">
        <v>10</v>
      </c>
      <c r="T778" s="8">
        <v>0</v>
      </c>
      <c r="U778" s="8">
        <v>0</v>
      </c>
      <c r="V778" s="8"/>
      <c r="W778" s="8">
        <v>0</v>
      </c>
      <c r="X778" s="8">
        <v>0</v>
      </c>
      <c r="Y778" s="17">
        <f>IF(T778&gt;0,"YES",T778)</f>
        <v>0</v>
      </c>
      <c r="Z778" s="17">
        <f>IF(U778&gt;0,"YES",U778)</f>
        <v>0</v>
      </c>
      <c r="AA778" s="17">
        <f>IF(V778&gt;0,"YES",V778)</f>
        <v>0</v>
      </c>
      <c r="AB778" s="17">
        <f>IF(W778&gt;0,"YES",W778)</f>
        <v>0</v>
      </c>
      <c r="AC778" s="17">
        <f>IF(X778&gt;0,"YES",X778)</f>
        <v>0</v>
      </c>
      <c r="AD778" s="8">
        <v>9</v>
      </c>
      <c r="AE778" s="12">
        <f>AD778/G778</f>
        <v>0.52941176470588236</v>
      </c>
      <c r="AF778" s="19">
        <f>IF(G778&gt;=35,1,0)</f>
        <v>0</v>
      </c>
      <c r="AG778" s="19">
        <f>IF(OR(I778&gt;=0.095,H778&gt;=10),1,0)</f>
        <v>0</v>
      </c>
      <c r="AH778" s="19">
        <f>IF(L778&gt;=0.495,1,0)</f>
        <v>0</v>
      </c>
      <c r="AI778" s="19">
        <f>IF(N778&gt;=0.395,1,0)</f>
        <v>1</v>
      </c>
      <c r="AJ778" s="19">
        <f>IF(P778&gt;=0.695,1,0)</f>
        <v>1</v>
      </c>
      <c r="AK778" s="19">
        <f>IF(R778&gt;=0.495,1,0)</f>
        <v>1</v>
      </c>
      <c r="AL778" s="19">
        <f>IF(S778&gt;=3,1,0)</f>
        <v>1</v>
      </c>
      <c r="AM778" s="8">
        <f>IF(OR(Y778="YES",Z778="YES",AA778="YES"),1,0)</f>
        <v>0</v>
      </c>
      <c r="AN778" s="8">
        <f>IF(OR(AB778="YES",AC778="YES"),1,0)</f>
        <v>0</v>
      </c>
      <c r="AO778" s="8">
        <f>IF(AE778&gt;=0.59,1,0)</f>
        <v>0</v>
      </c>
      <c r="AP778" s="8">
        <f>SUM(AF778:AO778)</f>
        <v>4</v>
      </c>
    </row>
    <row r="779" spans="1:42" hidden="1" x14ac:dyDescent="0.25">
      <c r="A779" s="8" t="s">
        <v>2324</v>
      </c>
      <c r="B779" s="8" t="s">
        <v>2333</v>
      </c>
      <c r="C779" s="9" t="s">
        <v>2082</v>
      </c>
      <c r="D779" s="10" t="s">
        <v>1024</v>
      </c>
      <c r="E779" s="8" t="s">
        <v>1025</v>
      </c>
      <c r="F779" s="11">
        <v>11</v>
      </c>
      <c r="G779" s="11">
        <v>14</v>
      </c>
      <c r="H779" s="11">
        <f>G779-F779</f>
        <v>3</v>
      </c>
      <c r="I779" s="52">
        <f>H779/F779</f>
        <v>0.27272727272727271</v>
      </c>
      <c r="J779" s="11">
        <v>7</v>
      </c>
      <c r="K779" s="11">
        <v>4</v>
      </c>
      <c r="L779" s="14">
        <f>IFERROR(K779/J779,"0%")</f>
        <v>0.5714285714285714</v>
      </c>
      <c r="M779" s="8">
        <v>4</v>
      </c>
      <c r="N779" s="12">
        <f>M779/G779</f>
        <v>0.2857142857142857</v>
      </c>
      <c r="O779" s="8">
        <v>11</v>
      </c>
      <c r="P779" s="12">
        <f>O779/G779</f>
        <v>0.7857142857142857</v>
      </c>
      <c r="Q779" s="8">
        <v>7</v>
      </c>
      <c r="R779" s="12">
        <f>Q779/G779</f>
        <v>0.5</v>
      </c>
      <c r="S779" s="8">
        <v>1</v>
      </c>
      <c r="T779" s="8">
        <v>0</v>
      </c>
      <c r="U779" s="8">
        <v>0</v>
      </c>
      <c r="V779" s="8"/>
      <c r="W779" s="8">
        <v>0</v>
      </c>
      <c r="X779" s="8">
        <v>0</v>
      </c>
      <c r="Y779" s="17">
        <f>IF(T779&gt;0,"YES",T779)</f>
        <v>0</v>
      </c>
      <c r="Z779" s="17">
        <f>IF(U779&gt;0,"YES",U779)</f>
        <v>0</v>
      </c>
      <c r="AA779" s="17">
        <f>IF(V779&gt;0,"YES",V779)</f>
        <v>0</v>
      </c>
      <c r="AB779" s="17">
        <f>IF(W779&gt;0,"YES",W779)</f>
        <v>0</v>
      </c>
      <c r="AC779" s="17">
        <f>IF(X779&gt;0,"YES",X779)</f>
        <v>0</v>
      </c>
      <c r="AD779" s="8">
        <v>4</v>
      </c>
      <c r="AE779" s="12">
        <f>AD779/G779</f>
        <v>0.2857142857142857</v>
      </c>
      <c r="AF779" s="19">
        <f>IF(G779&gt;=35,1,0)</f>
        <v>0</v>
      </c>
      <c r="AG779" s="19">
        <f>IF(OR(I779&gt;=0.095,H779&gt;=10),1,0)</f>
        <v>1</v>
      </c>
      <c r="AH779" s="19">
        <f>IF(L779&gt;=0.495,1,0)</f>
        <v>1</v>
      </c>
      <c r="AI779" s="19">
        <f>IF(N779&gt;=0.395,1,0)</f>
        <v>0</v>
      </c>
      <c r="AJ779" s="19">
        <f>IF(P779&gt;=0.695,1,0)</f>
        <v>1</v>
      </c>
      <c r="AK779" s="19">
        <f>IF(R779&gt;=0.495,1,0)</f>
        <v>1</v>
      </c>
      <c r="AL779" s="19">
        <f>IF(S779&gt;=3,1,0)</f>
        <v>0</v>
      </c>
      <c r="AM779" s="8">
        <f>IF(OR(Y779="YES",Z779="YES",AA779="YES"),1,0)</f>
        <v>0</v>
      </c>
      <c r="AN779" s="8">
        <f>IF(OR(AB779="YES",AC779="YES"),1,0)</f>
        <v>0</v>
      </c>
      <c r="AO779" s="8">
        <f>IF(AE779&gt;=0.59,1,0)</f>
        <v>0</v>
      </c>
      <c r="AP779" s="8">
        <f>SUM(AF779:AO779)</f>
        <v>4</v>
      </c>
    </row>
    <row r="780" spans="1:42" hidden="1" x14ac:dyDescent="0.25">
      <c r="A780" s="8" t="s">
        <v>2324</v>
      </c>
      <c r="B780" s="8" t="s">
        <v>2333</v>
      </c>
      <c r="C780" s="9" t="s">
        <v>1963</v>
      </c>
      <c r="D780" s="10" t="s">
        <v>1022</v>
      </c>
      <c r="E780" s="8" t="s">
        <v>1023</v>
      </c>
      <c r="F780" s="11">
        <v>9</v>
      </c>
      <c r="G780" s="11">
        <v>12</v>
      </c>
      <c r="H780" s="11">
        <f>G780-F780</f>
        <v>3</v>
      </c>
      <c r="I780" s="52">
        <f>H780/F780</f>
        <v>0.33333333333333331</v>
      </c>
      <c r="J780" s="11">
        <v>1</v>
      </c>
      <c r="K780" s="11">
        <v>1</v>
      </c>
      <c r="L780" s="14">
        <f>IFERROR(K780/J780,"0%")</f>
        <v>1</v>
      </c>
      <c r="M780" s="8">
        <v>3</v>
      </c>
      <c r="N780" s="12">
        <f>M780/G780</f>
        <v>0.25</v>
      </c>
      <c r="O780" s="8">
        <v>8</v>
      </c>
      <c r="P780" s="12">
        <f>O780/G780</f>
        <v>0.66666666666666663</v>
      </c>
      <c r="Q780" s="8">
        <v>7</v>
      </c>
      <c r="R780" s="12">
        <f>Q780/G780</f>
        <v>0.58333333333333337</v>
      </c>
      <c r="S780" s="8">
        <v>6</v>
      </c>
      <c r="T780" s="8">
        <v>0</v>
      </c>
      <c r="U780" s="8">
        <v>0</v>
      </c>
      <c r="V780" s="8"/>
      <c r="W780" s="8">
        <v>1</v>
      </c>
      <c r="X780" s="8">
        <v>0</v>
      </c>
      <c r="Y780" s="17">
        <f>IF(T780&gt;0,"YES",T780)</f>
        <v>0</v>
      </c>
      <c r="Z780" s="17">
        <f>IF(U780&gt;0,"YES",U780)</f>
        <v>0</v>
      </c>
      <c r="AA780" s="17">
        <f>IF(V780&gt;0,"YES",V780)</f>
        <v>0</v>
      </c>
      <c r="AB780" s="17" t="str">
        <f>IF(W780&gt;0,"YES",W780)</f>
        <v>YES</v>
      </c>
      <c r="AC780" s="17">
        <f>IF(X780&gt;0,"YES",X780)</f>
        <v>0</v>
      </c>
      <c r="AD780" s="8">
        <v>3</v>
      </c>
      <c r="AE780" s="12">
        <f>AD780/G780</f>
        <v>0.25</v>
      </c>
      <c r="AF780" s="19">
        <f>IF(G780&gt;=35,1,0)</f>
        <v>0</v>
      </c>
      <c r="AG780" s="19">
        <f>IF(OR(I780&gt;=0.095,H780&gt;=10),1,0)</f>
        <v>1</v>
      </c>
      <c r="AH780" s="19">
        <f>IF(L780&gt;=0.495,1,0)</f>
        <v>1</v>
      </c>
      <c r="AI780" s="19">
        <f>IF(N780&gt;=0.395,1,0)</f>
        <v>0</v>
      </c>
      <c r="AJ780" s="19">
        <f>IF(P780&gt;=0.695,1,0)</f>
        <v>0</v>
      </c>
      <c r="AK780" s="19">
        <f>IF(R780&gt;=0.495,1,0)</f>
        <v>1</v>
      </c>
      <c r="AL780" s="19">
        <f>IF(S780&gt;=3,1,0)</f>
        <v>1</v>
      </c>
      <c r="AM780" s="8">
        <f>IF(OR(Y780="YES",Z780="YES",AA780="YES"),1,0)</f>
        <v>0</v>
      </c>
      <c r="AN780" s="8">
        <f>IF(OR(AB780="YES",AC780="YES"),1,0)</f>
        <v>1</v>
      </c>
      <c r="AO780" s="8">
        <f>IF(AE780&gt;=0.59,1,0)</f>
        <v>0</v>
      </c>
      <c r="AP780" s="8">
        <f>SUM(AF780:AO780)</f>
        <v>5</v>
      </c>
    </row>
    <row r="781" spans="1:42" x14ac:dyDescent="0.25">
      <c r="A781" s="8" t="s">
        <v>2091</v>
      </c>
      <c r="B781" s="8" t="s">
        <v>2149</v>
      </c>
      <c r="C781" s="9" t="s">
        <v>2024</v>
      </c>
      <c r="D781" s="10" t="s">
        <v>1583</v>
      </c>
      <c r="E781" s="8" t="s">
        <v>1584</v>
      </c>
      <c r="F781" s="11">
        <v>18</v>
      </c>
      <c r="G781" s="11">
        <v>22</v>
      </c>
      <c r="H781" s="11">
        <f>G781-F781</f>
        <v>4</v>
      </c>
      <c r="I781" s="52">
        <f>H781/F781</f>
        <v>0.22222222222222221</v>
      </c>
      <c r="J781" s="11">
        <v>9</v>
      </c>
      <c r="K781" s="11">
        <v>6</v>
      </c>
      <c r="L781" s="14">
        <f>IFERROR(K781/J781,"0%")</f>
        <v>0.66666666666666663</v>
      </c>
      <c r="M781" s="8">
        <v>10</v>
      </c>
      <c r="N781" s="12">
        <f>M781/G781</f>
        <v>0.45454545454545453</v>
      </c>
      <c r="O781" s="8">
        <v>14</v>
      </c>
      <c r="P781" s="12">
        <f>O781/G781</f>
        <v>0.63636363636363635</v>
      </c>
      <c r="Q781" s="8">
        <v>14</v>
      </c>
      <c r="R781" s="12">
        <f>Q781/G781</f>
        <v>0.63636363636363635</v>
      </c>
      <c r="S781" s="8">
        <v>9</v>
      </c>
      <c r="T781" s="8">
        <v>0</v>
      </c>
      <c r="U781" s="8">
        <v>1</v>
      </c>
      <c r="V781" s="8"/>
      <c r="W781" s="8">
        <v>3</v>
      </c>
      <c r="X781" s="8">
        <v>0</v>
      </c>
      <c r="Y781" s="17">
        <f>IF(T781&gt;0,"YES",T781)</f>
        <v>0</v>
      </c>
      <c r="Z781" s="17" t="str">
        <f>IF(U781&gt;0,"YES",U781)</f>
        <v>YES</v>
      </c>
      <c r="AA781" s="17">
        <f>IF(V781&gt;0,"YES",V781)</f>
        <v>0</v>
      </c>
      <c r="AB781" s="17" t="str">
        <f>IF(W781&gt;0,"YES",W781)</f>
        <v>YES</v>
      </c>
      <c r="AC781" s="17">
        <f>IF(X781&gt;0,"YES",X781)</f>
        <v>0</v>
      </c>
      <c r="AD781" s="8">
        <v>13</v>
      </c>
      <c r="AE781" s="12">
        <f>AD781/G781</f>
        <v>0.59090909090909094</v>
      </c>
      <c r="AF781" s="19">
        <f>IF(G781&gt;=35,1,0)</f>
        <v>0</v>
      </c>
      <c r="AG781" s="19">
        <f>IF(OR(I781&gt;=0.095,H781&gt;=10),1,0)</f>
        <v>1</v>
      </c>
      <c r="AH781" s="19">
        <f>IF(L781&gt;=0.495,1,0)</f>
        <v>1</v>
      </c>
      <c r="AI781" s="19">
        <f>IF(N781&gt;=0.395,1,0)</f>
        <v>1</v>
      </c>
      <c r="AJ781" s="19">
        <f>IF(P781&gt;=0.695,1,0)</f>
        <v>0</v>
      </c>
      <c r="AK781" s="19">
        <f>IF(R781&gt;=0.495,1,0)</f>
        <v>1</v>
      </c>
      <c r="AL781" s="19">
        <f>IF(S781&gt;=3,1,0)</f>
        <v>1</v>
      </c>
      <c r="AM781" s="8">
        <f>IF(OR(Y781="YES",Z781="YES",AA781="YES"),1,0)</f>
        <v>1</v>
      </c>
      <c r="AN781" s="8">
        <f>IF(OR(AB781="YES",AC781="YES"),1,0)</f>
        <v>1</v>
      </c>
      <c r="AO781" s="8">
        <f>IF(AE781&gt;=0.59,1,0)</f>
        <v>1</v>
      </c>
      <c r="AP781" s="8">
        <f>SUM(AF781:AO781)</f>
        <v>8</v>
      </c>
    </row>
    <row r="782" spans="1:42" x14ac:dyDescent="0.25">
      <c r="A782" s="8" t="s">
        <v>2091</v>
      </c>
      <c r="B782" s="8" t="s">
        <v>2149</v>
      </c>
      <c r="C782" s="9" t="s">
        <v>2099</v>
      </c>
      <c r="D782" s="10" t="s">
        <v>409</v>
      </c>
      <c r="E782" s="8" t="s">
        <v>410</v>
      </c>
      <c r="F782" s="11">
        <v>66</v>
      </c>
      <c r="G782" s="11">
        <v>66</v>
      </c>
      <c r="H782" s="11">
        <f>G782-F782</f>
        <v>0</v>
      </c>
      <c r="I782" s="52">
        <f>H782/F782</f>
        <v>0</v>
      </c>
      <c r="J782" s="11">
        <v>24</v>
      </c>
      <c r="K782" s="11">
        <v>14</v>
      </c>
      <c r="L782" s="14">
        <f>IFERROR(K782/J782,"0%")</f>
        <v>0.58333333333333337</v>
      </c>
      <c r="M782" s="8">
        <v>41</v>
      </c>
      <c r="N782" s="12">
        <f>M782/G782</f>
        <v>0.62121212121212122</v>
      </c>
      <c r="O782" s="8">
        <v>53</v>
      </c>
      <c r="P782" s="12">
        <f>O782/G782</f>
        <v>0.80303030303030298</v>
      </c>
      <c r="Q782" s="8">
        <v>54</v>
      </c>
      <c r="R782" s="12">
        <f>Q782/G782</f>
        <v>0.81818181818181823</v>
      </c>
      <c r="S782" s="8">
        <v>10</v>
      </c>
      <c r="T782" s="8">
        <v>0</v>
      </c>
      <c r="U782" s="8">
        <v>1</v>
      </c>
      <c r="V782" s="8"/>
      <c r="W782" s="8">
        <v>0</v>
      </c>
      <c r="X782" s="8">
        <v>0</v>
      </c>
      <c r="Y782" s="17">
        <f>IF(T782&gt;0,"YES",T782)</f>
        <v>0</v>
      </c>
      <c r="Z782" s="17" t="str">
        <f>IF(U782&gt;0,"YES",U782)</f>
        <v>YES</v>
      </c>
      <c r="AA782" s="17">
        <f>IF(V782&gt;0,"YES",V782)</f>
        <v>0</v>
      </c>
      <c r="AB782" s="17">
        <f>IF(W782&gt;0,"YES",W782)</f>
        <v>0</v>
      </c>
      <c r="AC782" s="17">
        <f>IF(X782&gt;0,"YES",X782)</f>
        <v>0</v>
      </c>
      <c r="AD782" s="8">
        <v>62</v>
      </c>
      <c r="AE782" s="12">
        <f>AD782/G782</f>
        <v>0.93939393939393945</v>
      </c>
      <c r="AF782" s="19">
        <f>IF(G782&gt;=35,1,0)</f>
        <v>1</v>
      </c>
      <c r="AG782" s="19">
        <f>IF(OR(I782&gt;=0.095,H782&gt;=10),1,0)</f>
        <v>0</v>
      </c>
      <c r="AH782" s="19">
        <f>IF(L782&gt;=0.495,1,0)</f>
        <v>1</v>
      </c>
      <c r="AI782" s="19">
        <f>IF(N782&gt;=0.395,1,0)</f>
        <v>1</v>
      </c>
      <c r="AJ782" s="19">
        <f>IF(P782&gt;=0.695,1,0)</f>
        <v>1</v>
      </c>
      <c r="AK782" s="19">
        <f>IF(R782&gt;=0.495,1,0)</f>
        <v>1</v>
      </c>
      <c r="AL782" s="19">
        <f>IF(S782&gt;=3,1,0)</f>
        <v>1</v>
      </c>
      <c r="AM782" s="8">
        <f>IF(OR(Y782="YES",Z782="YES",AA782="YES"),1,0)</f>
        <v>1</v>
      </c>
      <c r="AN782" s="8">
        <f>IF(OR(AB782="YES",AC782="YES"),1,0)</f>
        <v>0</v>
      </c>
      <c r="AO782" s="8">
        <f>IF(AE782&gt;=0.59,1,0)</f>
        <v>1</v>
      </c>
      <c r="AP782" s="8">
        <f>SUM(AF782:AO782)</f>
        <v>8</v>
      </c>
    </row>
    <row r="783" spans="1:42" x14ac:dyDescent="0.25">
      <c r="A783" s="8" t="s">
        <v>2091</v>
      </c>
      <c r="B783" s="8" t="s">
        <v>2149</v>
      </c>
      <c r="C783" s="9" t="s">
        <v>2104</v>
      </c>
      <c r="D783" s="10" t="s">
        <v>413</v>
      </c>
      <c r="E783" s="8" t="s">
        <v>414</v>
      </c>
      <c r="F783" s="11">
        <v>32</v>
      </c>
      <c r="G783" s="11">
        <v>38</v>
      </c>
      <c r="H783" s="11">
        <f>G783-F783</f>
        <v>6</v>
      </c>
      <c r="I783" s="52">
        <f>H783/F783</f>
        <v>0.1875</v>
      </c>
      <c r="J783" s="11">
        <v>12</v>
      </c>
      <c r="K783" s="11">
        <v>8</v>
      </c>
      <c r="L783" s="14">
        <f>IFERROR(K783/J783,"0%")</f>
        <v>0.66666666666666663</v>
      </c>
      <c r="M783" s="8">
        <v>17</v>
      </c>
      <c r="N783" s="12">
        <f>M783/G783</f>
        <v>0.44736842105263158</v>
      </c>
      <c r="O783" s="8">
        <v>28</v>
      </c>
      <c r="P783" s="12">
        <f>O783/G783</f>
        <v>0.73684210526315785</v>
      </c>
      <c r="Q783" s="8">
        <v>21</v>
      </c>
      <c r="R783" s="12">
        <f>Q783/G783</f>
        <v>0.55263157894736847</v>
      </c>
      <c r="S783" s="8">
        <v>6</v>
      </c>
      <c r="T783" s="8">
        <v>0</v>
      </c>
      <c r="U783" s="8">
        <v>0</v>
      </c>
      <c r="V783" s="8"/>
      <c r="W783" s="8">
        <v>3</v>
      </c>
      <c r="X783" s="8">
        <v>0</v>
      </c>
      <c r="Y783" s="17">
        <f>IF(T783&gt;0,"YES",T783)</f>
        <v>0</v>
      </c>
      <c r="Z783" s="17">
        <f>IF(U783&gt;0,"YES",U783)</f>
        <v>0</v>
      </c>
      <c r="AA783" s="17">
        <f>IF(V783&gt;0,"YES",V783)</f>
        <v>0</v>
      </c>
      <c r="AB783" s="17" t="str">
        <f>IF(W783&gt;0,"YES",W783)</f>
        <v>YES</v>
      </c>
      <c r="AC783" s="17">
        <f>IF(X783&gt;0,"YES",X783)</f>
        <v>0</v>
      </c>
      <c r="AD783" s="8">
        <v>30</v>
      </c>
      <c r="AE783" s="12">
        <f>AD783/G783</f>
        <v>0.78947368421052633</v>
      </c>
      <c r="AF783" s="19">
        <f>IF(G783&gt;=35,1,0)</f>
        <v>1</v>
      </c>
      <c r="AG783" s="19">
        <f>IF(OR(I783&gt;=0.095,H783&gt;=10),1,0)</f>
        <v>1</v>
      </c>
      <c r="AH783" s="19">
        <f>IF(L783&gt;=0.495,1,0)</f>
        <v>1</v>
      </c>
      <c r="AI783" s="19">
        <f>IF(N783&gt;=0.395,1,0)</f>
        <v>1</v>
      </c>
      <c r="AJ783" s="19">
        <f>IF(P783&gt;=0.695,1,0)</f>
        <v>1</v>
      </c>
      <c r="AK783" s="19">
        <f>IF(R783&gt;=0.495,1,0)</f>
        <v>1</v>
      </c>
      <c r="AL783" s="19">
        <f>IF(S783&gt;=3,1,0)</f>
        <v>1</v>
      </c>
      <c r="AM783" s="8">
        <f>IF(OR(Y783="YES",Z783="YES",AA783="YES"),1,0)</f>
        <v>0</v>
      </c>
      <c r="AN783" s="8">
        <f>IF(OR(AB783="YES",AC783="YES"),1,0)</f>
        <v>1</v>
      </c>
      <c r="AO783" s="8">
        <f>IF(AE783&gt;=0.59,1,0)</f>
        <v>1</v>
      </c>
      <c r="AP783" s="8">
        <f>SUM(AF783:AO783)</f>
        <v>9</v>
      </c>
    </row>
    <row r="784" spans="1:42" x14ac:dyDescent="0.25">
      <c r="A784" s="8" t="s">
        <v>2091</v>
      </c>
      <c r="B784" s="8" t="s">
        <v>2149</v>
      </c>
      <c r="C784" s="9" t="s">
        <v>2081</v>
      </c>
      <c r="D784" s="10" t="s">
        <v>420</v>
      </c>
      <c r="E784" s="8" t="s">
        <v>421</v>
      </c>
      <c r="F784" s="11">
        <v>22</v>
      </c>
      <c r="G784" s="11">
        <v>18</v>
      </c>
      <c r="H784" s="11">
        <f>G784-F784</f>
        <v>-4</v>
      </c>
      <c r="I784" s="52">
        <f>H784/F784</f>
        <v>-0.18181818181818182</v>
      </c>
      <c r="J784" s="11">
        <v>8</v>
      </c>
      <c r="K784" s="11">
        <v>5</v>
      </c>
      <c r="L784" s="14">
        <f>IFERROR(K784/J784,"0%")</f>
        <v>0.625</v>
      </c>
      <c r="M784" s="8">
        <v>11</v>
      </c>
      <c r="N784" s="12">
        <f>M784/G784</f>
        <v>0.61111111111111116</v>
      </c>
      <c r="O784" s="8">
        <v>13</v>
      </c>
      <c r="P784" s="12">
        <f>O784/G784</f>
        <v>0.72222222222222221</v>
      </c>
      <c r="Q784" s="8">
        <v>12</v>
      </c>
      <c r="R784" s="12">
        <f>Q784/G784</f>
        <v>0.66666666666666663</v>
      </c>
      <c r="S784" s="8">
        <v>2</v>
      </c>
      <c r="T784" s="8">
        <v>0</v>
      </c>
      <c r="U784" s="8">
        <v>0</v>
      </c>
      <c r="V784" s="8"/>
      <c r="W784" s="8">
        <v>2</v>
      </c>
      <c r="X784" s="8">
        <v>0</v>
      </c>
      <c r="Y784" s="17">
        <f>IF(T784&gt;0,"YES",T784)</f>
        <v>0</v>
      </c>
      <c r="Z784" s="17">
        <f>IF(U784&gt;0,"YES",U784)</f>
        <v>0</v>
      </c>
      <c r="AA784" s="17">
        <f>IF(V784&gt;0,"YES",V784)</f>
        <v>0</v>
      </c>
      <c r="AB784" s="17" t="str">
        <f>IF(W784&gt;0,"YES",W784)</f>
        <v>YES</v>
      </c>
      <c r="AC784" s="17">
        <f>IF(X784&gt;0,"YES",X784)</f>
        <v>0</v>
      </c>
      <c r="AD784" s="8">
        <v>14</v>
      </c>
      <c r="AE784" s="12">
        <f>AD784/G784</f>
        <v>0.77777777777777779</v>
      </c>
      <c r="AF784" s="19">
        <f>IF(G784&gt;=35,1,0)</f>
        <v>0</v>
      </c>
      <c r="AG784" s="19">
        <f>IF(OR(I784&gt;=0.095,H784&gt;=10),1,0)</f>
        <v>0</v>
      </c>
      <c r="AH784" s="19">
        <f>IF(L784&gt;=0.495,1,0)</f>
        <v>1</v>
      </c>
      <c r="AI784" s="19">
        <f>IF(N784&gt;=0.395,1,0)</f>
        <v>1</v>
      </c>
      <c r="AJ784" s="19">
        <f>IF(P784&gt;=0.695,1,0)</f>
        <v>1</v>
      </c>
      <c r="AK784" s="19">
        <f>IF(R784&gt;=0.495,1,0)</f>
        <v>1</v>
      </c>
      <c r="AL784" s="19">
        <f>IF(S784&gt;=3,1,0)</f>
        <v>0</v>
      </c>
      <c r="AM784" s="8">
        <f>IF(OR(Y784="YES",Z784="YES",AA784="YES"),1,0)</f>
        <v>0</v>
      </c>
      <c r="AN784" s="8">
        <f>IF(OR(AB784="YES",AC784="YES"),1,0)</f>
        <v>1</v>
      </c>
      <c r="AO784" s="8">
        <f>IF(AE784&gt;=0.59,1,0)</f>
        <v>1</v>
      </c>
      <c r="AP784" s="8">
        <f>SUM(AF784:AO784)</f>
        <v>6</v>
      </c>
    </row>
    <row r="785" spans="1:42" x14ac:dyDescent="0.25">
      <c r="A785" s="8" t="s">
        <v>2091</v>
      </c>
      <c r="B785" s="8" t="s">
        <v>2149</v>
      </c>
      <c r="C785" s="9" t="s">
        <v>2097</v>
      </c>
      <c r="D785" s="10" t="s">
        <v>424</v>
      </c>
      <c r="E785" s="8" t="s">
        <v>425</v>
      </c>
      <c r="F785" s="11">
        <v>105</v>
      </c>
      <c r="G785" s="11">
        <v>86</v>
      </c>
      <c r="H785" s="11">
        <f>G785-F785</f>
        <v>-19</v>
      </c>
      <c r="I785" s="52">
        <f>H785/F785</f>
        <v>-0.18095238095238095</v>
      </c>
      <c r="J785" s="11">
        <v>35</v>
      </c>
      <c r="K785" s="11">
        <v>17</v>
      </c>
      <c r="L785" s="14">
        <f>IFERROR(K785/J785,"0%")</f>
        <v>0.48571428571428571</v>
      </c>
      <c r="M785" s="8">
        <v>40</v>
      </c>
      <c r="N785" s="12">
        <f>M785/G785</f>
        <v>0.46511627906976744</v>
      </c>
      <c r="O785" s="8">
        <v>62</v>
      </c>
      <c r="P785" s="12">
        <f>O785/G785</f>
        <v>0.72093023255813948</v>
      </c>
      <c r="Q785" s="8">
        <v>52</v>
      </c>
      <c r="R785" s="12">
        <f>Q785/G785</f>
        <v>0.60465116279069764</v>
      </c>
      <c r="S785" s="8">
        <v>8</v>
      </c>
      <c r="T785" s="8">
        <v>0</v>
      </c>
      <c r="U785" s="8">
        <v>0</v>
      </c>
      <c r="V785" s="8"/>
      <c r="W785" s="8">
        <v>1</v>
      </c>
      <c r="X785" s="8">
        <v>0</v>
      </c>
      <c r="Y785" s="17">
        <f>IF(T785&gt;0,"YES",T785)</f>
        <v>0</v>
      </c>
      <c r="Z785" s="17">
        <f>IF(U785&gt;0,"YES",U785)</f>
        <v>0</v>
      </c>
      <c r="AA785" s="17">
        <f>IF(V785&gt;0,"YES",V785)</f>
        <v>0</v>
      </c>
      <c r="AB785" s="17" t="str">
        <f>IF(W785&gt;0,"YES",W785)</f>
        <v>YES</v>
      </c>
      <c r="AC785" s="17">
        <f>IF(X785&gt;0,"YES",X785)</f>
        <v>0</v>
      </c>
      <c r="AD785" s="8">
        <v>43</v>
      </c>
      <c r="AE785" s="12">
        <f>AD785/G785</f>
        <v>0.5</v>
      </c>
      <c r="AF785" s="19">
        <f>IF(G785&gt;=35,1,0)</f>
        <v>1</v>
      </c>
      <c r="AG785" s="19">
        <f>IF(OR(I785&gt;=0.095,H785&gt;=10),1,0)</f>
        <v>0</v>
      </c>
      <c r="AH785" s="19">
        <f>IF(L785&gt;=0.495,1,0)</f>
        <v>0</v>
      </c>
      <c r="AI785" s="19">
        <f>IF(N785&gt;=0.395,1,0)</f>
        <v>1</v>
      </c>
      <c r="AJ785" s="19">
        <f>IF(P785&gt;=0.695,1,0)</f>
        <v>1</v>
      </c>
      <c r="AK785" s="19">
        <f>IF(R785&gt;=0.495,1,0)</f>
        <v>1</v>
      </c>
      <c r="AL785" s="19">
        <f>IF(S785&gt;=3,1,0)</f>
        <v>1</v>
      </c>
      <c r="AM785" s="8">
        <f>IF(OR(Y785="YES",Z785="YES",AA785="YES"),1,0)</f>
        <v>0</v>
      </c>
      <c r="AN785" s="8">
        <f>IF(OR(AB785="YES",AC785="YES"),1,0)</f>
        <v>1</v>
      </c>
      <c r="AO785" s="8">
        <f>IF(AE785&gt;=0.59,1,0)</f>
        <v>0</v>
      </c>
      <c r="AP785" s="8">
        <f>SUM(AF785:AO785)</f>
        <v>6</v>
      </c>
    </row>
    <row r="786" spans="1:42" x14ac:dyDescent="0.25">
      <c r="A786" s="8" t="s">
        <v>2091</v>
      </c>
      <c r="B786" s="8" t="s">
        <v>2149</v>
      </c>
      <c r="C786" s="9" t="s">
        <v>2154</v>
      </c>
      <c r="D786" s="10" t="s">
        <v>426</v>
      </c>
      <c r="E786" s="8" t="s">
        <v>427</v>
      </c>
      <c r="F786" s="11">
        <v>43</v>
      </c>
      <c r="G786" s="11">
        <v>63</v>
      </c>
      <c r="H786" s="11">
        <f>G786-F786</f>
        <v>20</v>
      </c>
      <c r="I786" s="52">
        <f>H786/F786</f>
        <v>0.46511627906976744</v>
      </c>
      <c r="J786" s="11">
        <v>20</v>
      </c>
      <c r="K786" s="11">
        <v>17</v>
      </c>
      <c r="L786" s="14">
        <f>IFERROR(K786/J786,"0%")</f>
        <v>0.85</v>
      </c>
      <c r="M786" s="8">
        <v>31</v>
      </c>
      <c r="N786" s="12">
        <f>M786/G786</f>
        <v>0.49206349206349204</v>
      </c>
      <c r="O786" s="8">
        <v>45</v>
      </c>
      <c r="P786" s="12">
        <f>O786/G786</f>
        <v>0.7142857142857143</v>
      </c>
      <c r="Q786" s="8">
        <v>30</v>
      </c>
      <c r="R786" s="12">
        <f>Q786/G786</f>
        <v>0.47619047619047616</v>
      </c>
      <c r="S786" s="8">
        <v>6</v>
      </c>
      <c r="T786" s="8">
        <v>0</v>
      </c>
      <c r="U786" s="8">
        <v>1</v>
      </c>
      <c r="V786" s="8"/>
      <c r="W786" s="8">
        <v>1</v>
      </c>
      <c r="X786" s="8">
        <v>0</v>
      </c>
      <c r="Y786" s="17">
        <f>IF(T786&gt;0,"YES",T786)</f>
        <v>0</v>
      </c>
      <c r="Z786" s="17" t="str">
        <f>IF(U786&gt;0,"YES",U786)</f>
        <v>YES</v>
      </c>
      <c r="AA786" s="17">
        <f>IF(V786&gt;0,"YES",V786)</f>
        <v>0</v>
      </c>
      <c r="AB786" s="17" t="str">
        <f>IF(W786&gt;0,"YES",W786)</f>
        <v>YES</v>
      </c>
      <c r="AC786" s="17">
        <f>IF(X786&gt;0,"YES",X786)</f>
        <v>0</v>
      </c>
      <c r="AD786" s="8">
        <v>45</v>
      </c>
      <c r="AE786" s="12">
        <f>AD786/G786</f>
        <v>0.7142857142857143</v>
      </c>
      <c r="AF786" s="19">
        <f>IF(G786&gt;=35,1,0)</f>
        <v>1</v>
      </c>
      <c r="AG786" s="19">
        <f>IF(OR(I786&gt;=0.095,H786&gt;=10),1,0)</f>
        <v>1</v>
      </c>
      <c r="AH786" s="19">
        <f>IF(L786&gt;=0.495,1,0)</f>
        <v>1</v>
      </c>
      <c r="AI786" s="19">
        <f>IF(N786&gt;=0.395,1,0)</f>
        <v>1</v>
      </c>
      <c r="AJ786" s="19">
        <f>IF(P786&gt;=0.695,1,0)</f>
        <v>1</v>
      </c>
      <c r="AK786" s="19">
        <f>IF(R786&gt;=0.495,1,0)</f>
        <v>0</v>
      </c>
      <c r="AL786" s="19">
        <f>IF(S786&gt;=3,1,0)</f>
        <v>1</v>
      </c>
      <c r="AM786" s="8">
        <f>IF(OR(Y786="YES",Z786="YES",AA786="YES"),1,0)</f>
        <v>1</v>
      </c>
      <c r="AN786" s="8">
        <f>IF(OR(AB786="YES",AC786="YES"),1,0)</f>
        <v>1</v>
      </c>
      <c r="AO786" s="8">
        <f>IF(AE786&gt;=0.59,1,0)</f>
        <v>1</v>
      </c>
      <c r="AP786" s="8">
        <f>SUM(AF786:AO786)</f>
        <v>9</v>
      </c>
    </row>
    <row r="787" spans="1:42" x14ac:dyDescent="0.25">
      <c r="A787" s="8" t="s">
        <v>2091</v>
      </c>
      <c r="B787" s="8" t="s">
        <v>2149</v>
      </c>
      <c r="C787" s="9" t="s">
        <v>2115</v>
      </c>
      <c r="D787" s="10" t="s">
        <v>428</v>
      </c>
      <c r="E787" s="8" t="s">
        <v>429</v>
      </c>
      <c r="F787" s="11">
        <v>15</v>
      </c>
      <c r="G787" s="11">
        <v>23</v>
      </c>
      <c r="H787" s="11">
        <f>G787-F787</f>
        <v>8</v>
      </c>
      <c r="I787" s="52">
        <f>H787/F787</f>
        <v>0.53333333333333333</v>
      </c>
      <c r="J787" s="11">
        <v>2</v>
      </c>
      <c r="K787" s="11">
        <v>2</v>
      </c>
      <c r="L787" s="14">
        <f>IFERROR(K787/J787,"0%")</f>
        <v>1</v>
      </c>
      <c r="M787" s="8">
        <v>12</v>
      </c>
      <c r="N787" s="12">
        <f>M787/G787</f>
        <v>0.52173913043478259</v>
      </c>
      <c r="O787" s="8">
        <v>16</v>
      </c>
      <c r="P787" s="12">
        <f>O787/G787</f>
        <v>0.69565217391304346</v>
      </c>
      <c r="Q787" s="8">
        <v>13</v>
      </c>
      <c r="R787" s="12">
        <f>Q787/G787</f>
        <v>0.56521739130434778</v>
      </c>
      <c r="S787" s="8">
        <v>3</v>
      </c>
      <c r="T787" s="8">
        <v>0</v>
      </c>
      <c r="U787" s="8">
        <v>1</v>
      </c>
      <c r="V787" s="8"/>
      <c r="W787" s="8">
        <v>2</v>
      </c>
      <c r="X787" s="8">
        <v>0</v>
      </c>
      <c r="Y787" s="17">
        <f>IF(T787&gt;0,"YES",T787)</f>
        <v>0</v>
      </c>
      <c r="Z787" s="17" t="str">
        <f>IF(U787&gt;0,"YES",U787)</f>
        <v>YES</v>
      </c>
      <c r="AA787" s="17">
        <f>IF(V787&gt;0,"YES",V787)</f>
        <v>0</v>
      </c>
      <c r="AB787" s="17" t="str">
        <f>IF(W787&gt;0,"YES",W787)</f>
        <v>YES</v>
      </c>
      <c r="AC787" s="17">
        <f>IF(X787&gt;0,"YES",X787)</f>
        <v>0</v>
      </c>
      <c r="AD787" s="8">
        <v>12</v>
      </c>
      <c r="AE787" s="12">
        <f>AD787/G787</f>
        <v>0.52173913043478259</v>
      </c>
      <c r="AF787" s="19">
        <f>IF(G787&gt;=35,1,0)</f>
        <v>0</v>
      </c>
      <c r="AG787" s="19">
        <f>IF(OR(I787&gt;=0.095,H787&gt;=10),1,0)</f>
        <v>1</v>
      </c>
      <c r="AH787" s="19">
        <f>IF(L787&gt;=0.495,1,0)</f>
        <v>1</v>
      </c>
      <c r="AI787" s="19">
        <f>IF(N787&gt;=0.395,1,0)</f>
        <v>1</v>
      </c>
      <c r="AJ787" s="19">
        <f>IF(P787&gt;=0.695,1,0)</f>
        <v>1</v>
      </c>
      <c r="AK787" s="19">
        <f>IF(R787&gt;=0.495,1,0)</f>
        <v>1</v>
      </c>
      <c r="AL787" s="19">
        <f>IF(S787&gt;=3,1,0)</f>
        <v>1</v>
      </c>
      <c r="AM787" s="8">
        <f>IF(OR(Y787="YES",Z787="YES",AA787="YES"),1,0)</f>
        <v>1</v>
      </c>
      <c r="AN787" s="8">
        <f>IF(OR(AB787="YES",AC787="YES"),1,0)</f>
        <v>1</v>
      </c>
      <c r="AO787" s="8">
        <f>IF(AE787&gt;=0.59,1,0)</f>
        <v>0</v>
      </c>
      <c r="AP787" s="8">
        <f>SUM(AF787:AO787)</f>
        <v>8</v>
      </c>
    </row>
    <row r="788" spans="1:42" x14ac:dyDescent="0.25">
      <c r="A788" s="8" t="s">
        <v>2091</v>
      </c>
      <c r="B788" s="8" t="s">
        <v>2149</v>
      </c>
      <c r="C788" s="9" t="s">
        <v>2030</v>
      </c>
      <c r="D788" s="10" t="s">
        <v>432</v>
      </c>
      <c r="E788" s="8" t="s">
        <v>433</v>
      </c>
      <c r="F788" s="11">
        <v>26</v>
      </c>
      <c r="G788" s="11">
        <v>36</v>
      </c>
      <c r="H788" s="11">
        <f>G788-F788</f>
        <v>10</v>
      </c>
      <c r="I788" s="52">
        <f>H788/F788</f>
        <v>0.38461538461538464</v>
      </c>
      <c r="J788" s="11">
        <v>15</v>
      </c>
      <c r="K788" s="11">
        <v>11</v>
      </c>
      <c r="L788" s="14">
        <f>IFERROR(K788/J788,"0%")</f>
        <v>0.73333333333333328</v>
      </c>
      <c r="M788" s="8">
        <v>14</v>
      </c>
      <c r="N788" s="12">
        <f>M788/G788</f>
        <v>0.3888888888888889</v>
      </c>
      <c r="O788" s="8">
        <v>26</v>
      </c>
      <c r="P788" s="12">
        <f>O788/G788</f>
        <v>0.72222222222222221</v>
      </c>
      <c r="Q788" s="8">
        <v>24</v>
      </c>
      <c r="R788" s="12">
        <f>Q788/G788</f>
        <v>0.66666666666666663</v>
      </c>
      <c r="S788" s="8">
        <v>7</v>
      </c>
      <c r="T788" s="8">
        <v>0</v>
      </c>
      <c r="U788" s="8">
        <v>0</v>
      </c>
      <c r="V788" s="8"/>
      <c r="W788" s="8">
        <v>0</v>
      </c>
      <c r="X788" s="8">
        <v>0</v>
      </c>
      <c r="Y788" s="17">
        <f>IF(T788&gt;0,"YES",T788)</f>
        <v>0</v>
      </c>
      <c r="Z788" s="17">
        <f>IF(U788&gt;0,"YES",U788)</f>
        <v>0</v>
      </c>
      <c r="AA788" s="17">
        <f>IF(V788&gt;0,"YES",V788)</f>
        <v>0</v>
      </c>
      <c r="AB788" s="17">
        <f>IF(W788&gt;0,"YES",W788)</f>
        <v>0</v>
      </c>
      <c r="AC788" s="17">
        <f>IF(X788&gt;0,"YES",X788)</f>
        <v>0</v>
      </c>
      <c r="AD788" s="8">
        <v>22</v>
      </c>
      <c r="AE788" s="12">
        <f>AD788/G788</f>
        <v>0.61111111111111116</v>
      </c>
      <c r="AF788" s="19">
        <f>IF(G788&gt;=35,1,0)</f>
        <v>1</v>
      </c>
      <c r="AG788" s="19">
        <f>IF(OR(I788&gt;=0.095,H788&gt;=10),1,0)</f>
        <v>1</v>
      </c>
      <c r="AH788" s="19">
        <f>IF(L788&gt;=0.495,1,0)</f>
        <v>1</v>
      </c>
      <c r="AI788" s="19">
        <f>IF(N788&gt;=0.395,1,0)</f>
        <v>0</v>
      </c>
      <c r="AJ788" s="19">
        <f>IF(P788&gt;=0.695,1,0)</f>
        <v>1</v>
      </c>
      <c r="AK788" s="19">
        <f>IF(R788&gt;=0.495,1,0)</f>
        <v>1</v>
      </c>
      <c r="AL788" s="19">
        <f>IF(S788&gt;=3,1,0)</f>
        <v>1</v>
      </c>
      <c r="AM788" s="8">
        <f>IF(OR(Y788="YES",Z788="YES",AA788="YES"),1,0)</f>
        <v>0</v>
      </c>
      <c r="AN788" s="8">
        <f>IF(OR(AB788="YES",AC788="YES"),1,0)</f>
        <v>0</v>
      </c>
      <c r="AO788" s="8">
        <f>IF(AE788&gt;=0.59,1,0)</f>
        <v>1</v>
      </c>
      <c r="AP788" s="8">
        <f>SUM(AF788:AO788)</f>
        <v>7</v>
      </c>
    </row>
    <row r="789" spans="1:42" x14ac:dyDescent="0.25">
      <c r="A789" s="8" t="s">
        <v>2091</v>
      </c>
      <c r="B789" s="8" t="s">
        <v>2149</v>
      </c>
      <c r="C789" s="9" t="s">
        <v>2155</v>
      </c>
      <c r="D789" s="10" t="s">
        <v>434</v>
      </c>
      <c r="E789" s="8" t="s">
        <v>435</v>
      </c>
      <c r="F789" s="11">
        <v>55</v>
      </c>
      <c r="G789" s="11">
        <v>55</v>
      </c>
      <c r="H789" s="11">
        <f>G789-F789</f>
        <v>0</v>
      </c>
      <c r="I789" s="52">
        <f>H789/F789</f>
        <v>0</v>
      </c>
      <c r="J789" s="11">
        <v>26</v>
      </c>
      <c r="K789" s="11">
        <v>17</v>
      </c>
      <c r="L789" s="14">
        <f>IFERROR(K789/J789,"0%")</f>
        <v>0.65384615384615385</v>
      </c>
      <c r="M789" s="8">
        <v>24</v>
      </c>
      <c r="N789" s="12">
        <f>M789/G789</f>
        <v>0.43636363636363634</v>
      </c>
      <c r="O789" s="8">
        <v>48</v>
      </c>
      <c r="P789" s="12">
        <f>O789/G789</f>
        <v>0.87272727272727268</v>
      </c>
      <c r="Q789" s="8">
        <v>40</v>
      </c>
      <c r="R789" s="12">
        <f>Q789/G789</f>
        <v>0.72727272727272729</v>
      </c>
      <c r="S789" s="8">
        <v>9</v>
      </c>
      <c r="T789" s="8">
        <v>0</v>
      </c>
      <c r="U789" s="8">
        <v>0</v>
      </c>
      <c r="V789" s="8"/>
      <c r="W789" s="8">
        <v>1</v>
      </c>
      <c r="X789" s="8">
        <v>0</v>
      </c>
      <c r="Y789" s="17">
        <f>IF(T789&gt;0,"YES",T789)</f>
        <v>0</v>
      </c>
      <c r="Z789" s="17">
        <f>IF(U789&gt;0,"YES",U789)</f>
        <v>0</v>
      </c>
      <c r="AA789" s="17">
        <f>IF(V789&gt;0,"YES",V789)</f>
        <v>0</v>
      </c>
      <c r="AB789" s="17" t="str">
        <f>IF(W789&gt;0,"YES",W789)</f>
        <v>YES</v>
      </c>
      <c r="AC789" s="17">
        <f>IF(X789&gt;0,"YES",X789)</f>
        <v>0</v>
      </c>
      <c r="AD789" s="8">
        <v>46</v>
      </c>
      <c r="AE789" s="12">
        <f>AD789/G789</f>
        <v>0.83636363636363631</v>
      </c>
      <c r="AF789" s="19">
        <f>IF(G789&gt;=35,1,0)</f>
        <v>1</v>
      </c>
      <c r="AG789" s="19">
        <f>IF(OR(I789&gt;=0.095,H789&gt;=10),1,0)</f>
        <v>0</v>
      </c>
      <c r="AH789" s="19">
        <f>IF(L789&gt;=0.495,1,0)</f>
        <v>1</v>
      </c>
      <c r="AI789" s="19">
        <f>IF(N789&gt;=0.395,1,0)</f>
        <v>1</v>
      </c>
      <c r="AJ789" s="19">
        <f>IF(P789&gt;=0.695,1,0)</f>
        <v>1</v>
      </c>
      <c r="AK789" s="19">
        <f>IF(R789&gt;=0.495,1,0)</f>
        <v>1</v>
      </c>
      <c r="AL789" s="19">
        <f>IF(S789&gt;=3,1,0)</f>
        <v>1</v>
      </c>
      <c r="AM789" s="8">
        <f>IF(OR(Y789="YES",Z789="YES",AA789="YES"),1,0)</f>
        <v>0</v>
      </c>
      <c r="AN789" s="8">
        <f>IF(OR(AB789="YES",AC789="YES"),1,0)</f>
        <v>1</v>
      </c>
      <c r="AO789" s="8">
        <f>IF(AE789&gt;=0.59,1,0)</f>
        <v>1</v>
      </c>
      <c r="AP789" s="8">
        <f>SUM(AF789:AO789)</f>
        <v>8</v>
      </c>
    </row>
    <row r="790" spans="1:42" x14ac:dyDescent="0.25">
      <c r="A790" s="8" t="s">
        <v>2091</v>
      </c>
      <c r="B790" s="8" t="s">
        <v>2149</v>
      </c>
      <c r="C790" s="9" t="s">
        <v>2156</v>
      </c>
      <c r="D790" s="10" t="s">
        <v>436</v>
      </c>
      <c r="E790" s="8" t="s">
        <v>437</v>
      </c>
      <c r="F790" s="11">
        <v>101</v>
      </c>
      <c r="G790" s="11">
        <v>107</v>
      </c>
      <c r="H790" s="11">
        <f>G790-F790</f>
        <v>6</v>
      </c>
      <c r="I790" s="52">
        <f>H790/F790</f>
        <v>5.9405940594059403E-2</v>
      </c>
      <c r="J790" s="11">
        <v>32</v>
      </c>
      <c r="K790" s="11">
        <v>22</v>
      </c>
      <c r="L790" s="14">
        <f>IFERROR(K790/J790,"0%")</f>
        <v>0.6875</v>
      </c>
      <c r="M790" s="8">
        <v>45</v>
      </c>
      <c r="N790" s="12">
        <f>M790/G790</f>
        <v>0.42056074766355139</v>
      </c>
      <c r="O790" s="8">
        <v>79</v>
      </c>
      <c r="P790" s="12">
        <f>O790/G790</f>
        <v>0.73831775700934577</v>
      </c>
      <c r="Q790" s="8">
        <v>74</v>
      </c>
      <c r="R790" s="12">
        <f>Q790/G790</f>
        <v>0.69158878504672894</v>
      </c>
      <c r="S790" s="8">
        <v>15</v>
      </c>
      <c r="T790" s="8">
        <v>0</v>
      </c>
      <c r="U790" s="8">
        <v>1</v>
      </c>
      <c r="V790" s="8"/>
      <c r="W790" s="8">
        <v>3</v>
      </c>
      <c r="X790" s="8">
        <v>1</v>
      </c>
      <c r="Y790" s="17">
        <f>IF(T790&gt;0,"YES",T790)</f>
        <v>0</v>
      </c>
      <c r="Z790" s="17" t="str">
        <f>IF(U790&gt;0,"YES",U790)</f>
        <v>YES</v>
      </c>
      <c r="AA790" s="17">
        <f>IF(V790&gt;0,"YES",V790)</f>
        <v>0</v>
      </c>
      <c r="AB790" s="17" t="str">
        <f>IF(W790&gt;0,"YES",W790)</f>
        <v>YES</v>
      </c>
      <c r="AC790" s="17" t="str">
        <f>IF(X790&gt;0,"YES",X790)</f>
        <v>YES</v>
      </c>
      <c r="AD790" s="8">
        <v>51</v>
      </c>
      <c r="AE790" s="12">
        <f>AD790/G790</f>
        <v>0.47663551401869159</v>
      </c>
      <c r="AF790" s="19">
        <f>IF(G790&gt;=35,1,0)</f>
        <v>1</v>
      </c>
      <c r="AG790" s="19">
        <f>IF(OR(I790&gt;=0.095,H790&gt;=10),1,0)</f>
        <v>0</v>
      </c>
      <c r="AH790" s="19">
        <f>IF(L790&gt;=0.495,1,0)</f>
        <v>1</v>
      </c>
      <c r="AI790" s="19">
        <f>IF(N790&gt;=0.395,1,0)</f>
        <v>1</v>
      </c>
      <c r="AJ790" s="19">
        <f>IF(P790&gt;=0.695,1,0)</f>
        <v>1</v>
      </c>
      <c r="AK790" s="19">
        <f>IF(R790&gt;=0.495,1,0)</f>
        <v>1</v>
      </c>
      <c r="AL790" s="19">
        <f>IF(S790&gt;=3,1,0)</f>
        <v>1</v>
      </c>
      <c r="AM790" s="8">
        <f>IF(OR(Y790="YES",Z790="YES",AA790="YES"),1,0)</f>
        <v>1</v>
      </c>
      <c r="AN790" s="8">
        <f>IF(OR(AB790="YES",AC790="YES"),1,0)</f>
        <v>1</v>
      </c>
      <c r="AO790" s="8">
        <f>IF(AE790&gt;=0.59,1,0)</f>
        <v>0</v>
      </c>
      <c r="AP790" s="8">
        <f>SUM(AF790:AO790)</f>
        <v>8</v>
      </c>
    </row>
    <row r="791" spans="1:42" x14ac:dyDescent="0.25">
      <c r="A791" s="8" t="s">
        <v>2091</v>
      </c>
      <c r="B791" s="8" t="s">
        <v>2149</v>
      </c>
      <c r="C791" s="9" t="s">
        <v>2157</v>
      </c>
      <c r="D791" s="10" t="s">
        <v>438</v>
      </c>
      <c r="E791" s="8" t="s">
        <v>439</v>
      </c>
      <c r="F791" s="11">
        <v>88</v>
      </c>
      <c r="G791" s="11">
        <v>92</v>
      </c>
      <c r="H791" s="11">
        <f>G791-F791</f>
        <v>4</v>
      </c>
      <c r="I791" s="52">
        <f>H791/F791</f>
        <v>4.5454545454545456E-2</v>
      </c>
      <c r="J791" s="11">
        <v>34</v>
      </c>
      <c r="K791" s="11">
        <v>19</v>
      </c>
      <c r="L791" s="14">
        <f>IFERROR(K791/J791,"0%")</f>
        <v>0.55882352941176472</v>
      </c>
      <c r="M791" s="8">
        <v>38</v>
      </c>
      <c r="N791" s="12">
        <f>M791/G791</f>
        <v>0.41304347826086957</v>
      </c>
      <c r="O791" s="8">
        <v>60</v>
      </c>
      <c r="P791" s="12">
        <f>O791/G791</f>
        <v>0.65217391304347827</v>
      </c>
      <c r="Q791" s="8">
        <v>58</v>
      </c>
      <c r="R791" s="12">
        <f>Q791/G791</f>
        <v>0.63043478260869568</v>
      </c>
      <c r="S791" s="8">
        <v>5</v>
      </c>
      <c r="T791" s="8">
        <v>0</v>
      </c>
      <c r="U791" s="8">
        <v>1</v>
      </c>
      <c r="V791" s="8"/>
      <c r="W791" s="8">
        <v>1</v>
      </c>
      <c r="X791" s="8">
        <v>1</v>
      </c>
      <c r="Y791" s="17">
        <f>IF(T791&gt;0,"YES",T791)</f>
        <v>0</v>
      </c>
      <c r="Z791" s="17" t="str">
        <f>IF(U791&gt;0,"YES",U791)</f>
        <v>YES</v>
      </c>
      <c r="AA791" s="17">
        <f>IF(V791&gt;0,"YES",V791)</f>
        <v>0</v>
      </c>
      <c r="AB791" s="17" t="str">
        <f>IF(W791&gt;0,"YES",W791)</f>
        <v>YES</v>
      </c>
      <c r="AC791" s="17" t="str">
        <f>IF(X791&gt;0,"YES",X791)</f>
        <v>YES</v>
      </c>
      <c r="AD791" s="8">
        <v>47</v>
      </c>
      <c r="AE791" s="12">
        <f>AD791/G791</f>
        <v>0.51086956521739135</v>
      </c>
      <c r="AF791" s="19">
        <f>IF(G791&gt;=35,1,0)</f>
        <v>1</v>
      </c>
      <c r="AG791" s="19">
        <f>IF(OR(I791&gt;=0.095,H791&gt;=10),1,0)</f>
        <v>0</v>
      </c>
      <c r="AH791" s="19">
        <f>IF(L791&gt;=0.495,1,0)</f>
        <v>1</v>
      </c>
      <c r="AI791" s="19">
        <f>IF(N791&gt;=0.395,1,0)</f>
        <v>1</v>
      </c>
      <c r="AJ791" s="19">
        <f>IF(P791&gt;=0.695,1,0)</f>
        <v>0</v>
      </c>
      <c r="AK791" s="19">
        <f>IF(R791&gt;=0.495,1,0)</f>
        <v>1</v>
      </c>
      <c r="AL791" s="19">
        <f>IF(S791&gt;=3,1,0)</f>
        <v>1</v>
      </c>
      <c r="AM791" s="8">
        <f>IF(OR(Y791="YES",Z791="YES",AA791="YES"),1,0)</f>
        <v>1</v>
      </c>
      <c r="AN791" s="8">
        <f>IF(OR(AB791="YES",AC791="YES"),1,0)</f>
        <v>1</v>
      </c>
      <c r="AO791" s="8">
        <f>IF(AE791&gt;=0.59,1,0)</f>
        <v>0</v>
      </c>
      <c r="AP791" s="8">
        <f>SUM(AF791:AO791)</f>
        <v>7</v>
      </c>
    </row>
    <row r="792" spans="1:42" x14ac:dyDescent="0.25">
      <c r="A792" s="8" t="s">
        <v>2091</v>
      </c>
      <c r="B792" s="8" t="s">
        <v>2149</v>
      </c>
      <c r="C792" s="9" t="s">
        <v>2033</v>
      </c>
      <c r="D792" s="10" t="s">
        <v>440</v>
      </c>
      <c r="E792" s="8" t="s">
        <v>441</v>
      </c>
      <c r="F792" s="11">
        <v>120</v>
      </c>
      <c r="G792" s="11">
        <v>133</v>
      </c>
      <c r="H792" s="11">
        <f>G792-F792</f>
        <v>13</v>
      </c>
      <c r="I792" s="52">
        <f>H792/F792</f>
        <v>0.10833333333333334</v>
      </c>
      <c r="J792" s="11">
        <v>57</v>
      </c>
      <c r="K792" s="11">
        <v>31</v>
      </c>
      <c r="L792" s="14">
        <f>IFERROR(K792/J792,"0%")</f>
        <v>0.54385964912280704</v>
      </c>
      <c r="M792" s="8">
        <v>59</v>
      </c>
      <c r="N792" s="12">
        <f>M792/G792</f>
        <v>0.44360902255639095</v>
      </c>
      <c r="O792" s="8">
        <v>97</v>
      </c>
      <c r="P792" s="12">
        <f>O792/G792</f>
        <v>0.72932330827067671</v>
      </c>
      <c r="Q792" s="8">
        <v>89</v>
      </c>
      <c r="R792" s="12">
        <f>Q792/G792</f>
        <v>0.66917293233082709</v>
      </c>
      <c r="S792" s="8">
        <v>10</v>
      </c>
      <c r="T792" s="8">
        <v>0</v>
      </c>
      <c r="U792" s="8">
        <v>1</v>
      </c>
      <c r="V792" s="8"/>
      <c r="W792" s="8">
        <v>1</v>
      </c>
      <c r="X792" s="8">
        <v>1</v>
      </c>
      <c r="Y792" s="17">
        <f>IF(T792&gt;0,"YES",T792)</f>
        <v>0</v>
      </c>
      <c r="Z792" s="17" t="str">
        <f>IF(U792&gt;0,"YES",U792)</f>
        <v>YES</v>
      </c>
      <c r="AA792" s="17">
        <f>IF(V792&gt;0,"YES",V792)</f>
        <v>0</v>
      </c>
      <c r="AB792" s="17" t="str">
        <f>IF(W792&gt;0,"YES",W792)</f>
        <v>YES</v>
      </c>
      <c r="AC792" s="17" t="str">
        <f>IF(X792&gt;0,"YES",X792)</f>
        <v>YES</v>
      </c>
      <c r="AD792" s="8">
        <v>101</v>
      </c>
      <c r="AE792" s="12">
        <f>AD792/G792</f>
        <v>0.75939849624060152</v>
      </c>
      <c r="AF792" s="19">
        <f>IF(G792&gt;=35,1,0)</f>
        <v>1</v>
      </c>
      <c r="AG792" s="19">
        <f>IF(OR(I792&gt;=0.095,H792&gt;=10),1,0)</f>
        <v>1</v>
      </c>
      <c r="AH792" s="19">
        <f>IF(L792&gt;=0.495,1,0)</f>
        <v>1</v>
      </c>
      <c r="AI792" s="19">
        <f>IF(N792&gt;=0.395,1,0)</f>
        <v>1</v>
      </c>
      <c r="AJ792" s="19">
        <f>IF(P792&gt;=0.695,1,0)</f>
        <v>1</v>
      </c>
      <c r="AK792" s="19">
        <f>IF(R792&gt;=0.495,1,0)</f>
        <v>1</v>
      </c>
      <c r="AL792" s="19">
        <f>IF(S792&gt;=3,1,0)</f>
        <v>1</v>
      </c>
      <c r="AM792" s="8">
        <f>IF(OR(Y792="YES",Z792="YES",AA792="YES"),1,0)</f>
        <v>1</v>
      </c>
      <c r="AN792" s="8">
        <f>IF(OR(AB792="YES",AC792="YES"),1,0)</f>
        <v>1</v>
      </c>
      <c r="AO792" s="8">
        <f>IF(AE792&gt;=0.59,1,0)</f>
        <v>1</v>
      </c>
      <c r="AP792" s="8">
        <f>SUM(AF792:AO792)</f>
        <v>10</v>
      </c>
    </row>
    <row r="793" spans="1:42" x14ac:dyDescent="0.25">
      <c r="A793" s="8" t="s">
        <v>2091</v>
      </c>
      <c r="B793" s="8" t="s">
        <v>2149</v>
      </c>
      <c r="C793" s="9" t="s">
        <v>2158</v>
      </c>
      <c r="D793" s="10" t="s">
        <v>442</v>
      </c>
      <c r="E793" s="8" t="s">
        <v>443</v>
      </c>
      <c r="F793" s="11">
        <v>33</v>
      </c>
      <c r="G793" s="11">
        <v>31</v>
      </c>
      <c r="H793" s="11">
        <f>G793-F793</f>
        <v>-2</v>
      </c>
      <c r="I793" s="52">
        <f>H793/F793</f>
        <v>-6.0606060606060608E-2</v>
      </c>
      <c r="J793" s="11">
        <v>17</v>
      </c>
      <c r="K793" s="11">
        <v>11</v>
      </c>
      <c r="L793" s="14">
        <f>IFERROR(K793/J793,"0%")</f>
        <v>0.6470588235294118</v>
      </c>
      <c r="M793" s="8">
        <v>17</v>
      </c>
      <c r="N793" s="12">
        <f>M793/G793</f>
        <v>0.54838709677419351</v>
      </c>
      <c r="O793" s="8">
        <v>24</v>
      </c>
      <c r="P793" s="12">
        <f>O793/G793</f>
        <v>0.77419354838709675</v>
      </c>
      <c r="Q793" s="8">
        <v>21</v>
      </c>
      <c r="R793" s="12">
        <f>Q793/G793</f>
        <v>0.67741935483870963</v>
      </c>
      <c r="S793" s="8">
        <v>4</v>
      </c>
      <c r="T793" s="8">
        <v>0</v>
      </c>
      <c r="U793" s="8">
        <v>1</v>
      </c>
      <c r="V793" s="8"/>
      <c r="W793" s="8">
        <v>2</v>
      </c>
      <c r="X793" s="8">
        <v>0</v>
      </c>
      <c r="Y793" s="17">
        <f>IF(T793&gt;0,"YES",T793)</f>
        <v>0</v>
      </c>
      <c r="Z793" s="17" t="str">
        <f>IF(U793&gt;0,"YES",U793)</f>
        <v>YES</v>
      </c>
      <c r="AA793" s="17">
        <f>IF(V793&gt;0,"YES",V793)</f>
        <v>0</v>
      </c>
      <c r="AB793" s="17" t="str">
        <f>IF(W793&gt;0,"YES",W793)</f>
        <v>YES</v>
      </c>
      <c r="AC793" s="17">
        <f>IF(X793&gt;0,"YES",X793)</f>
        <v>0</v>
      </c>
      <c r="AD793" s="8">
        <v>15</v>
      </c>
      <c r="AE793" s="12">
        <f>AD793/G793</f>
        <v>0.4838709677419355</v>
      </c>
      <c r="AF793" s="19">
        <f>IF(G793&gt;=35,1,0)</f>
        <v>0</v>
      </c>
      <c r="AG793" s="19">
        <f>IF(OR(I793&gt;=0.095,H793&gt;=10),1,0)</f>
        <v>0</v>
      </c>
      <c r="AH793" s="19">
        <f>IF(L793&gt;=0.495,1,0)</f>
        <v>1</v>
      </c>
      <c r="AI793" s="19">
        <f>IF(N793&gt;=0.395,1,0)</f>
        <v>1</v>
      </c>
      <c r="AJ793" s="19">
        <f>IF(P793&gt;=0.695,1,0)</f>
        <v>1</v>
      </c>
      <c r="AK793" s="19">
        <f>IF(R793&gt;=0.495,1,0)</f>
        <v>1</v>
      </c>
      <c r="AL793" s="19">
        <f>IF(S793&gt;=3,1,0)</f>
        <v>1</v>
      </c>
      <c r="AM793" s="8">
        <f>IF(OR(Y793="YES",Z793="YES",AA793="YES"),1,0)</f>
        <v>1</v>
      </c>
      <c r="AN793" s="8">
        <f>IF(OR(AB793="YES",AC793="YES"),1,0)</f>
        <v>1</v>
      </c>
      <c r="AO793" s="8">
        <f>IF(AE793&gt;=0.59,1,0)</f>
        <v>0</v>
      </c>
      <c r="AP793" s="8">
        <f>SUM(AF793:AO793)</f>
        <v>7</v>
      </c>
    </row>
    <row r="794" spans="1:42" x14ac:dyDescent="0.25">
      <c r="A794" s="8" t="s">
        <v>2091</v>
      </c>
      <c r="B794" s="8" t="s">
        <v>2149</v>
      </c>
      <c r="C794" s="9" t="s">
        <v>2035</v>
      </c>
      <c r="D794" s="10" t="s">
        <v>444</v>
      </c>
      <c r="E794" s="8" t="s">
        <v>445</v>
      </c>
      <c r="F794" s="11">
        <v>19</v>
      </c>
      <c r="G794" s="11">
        <v>19</v>
      </c>
      <c r="H794" s="11">
        <f>G794-F794</f>
        <v>0</v>
      </c>
      <c r="I794" s="52">
        <f>H794/F794</f>
        <v>0</v>
      </c>
      <c r="J794" s="11">
        <v>5</v>
      </c>
      <c r="K794" s="11">
        <v>3</v>
      </c>
      <c r="L794" s="14">
        <f>IFERROR(K794/J794,"0%")</f>
        <v>0.6</v>
      </c>
      <c r="M794" s="8">
        <v>10</v>
      </c>
      <c r="N794" s="12">
        <f>M794/G794</f>
        <v>0.52631578947368418</v>
      </c>
      <c r="O794" s="8">
        <v>14</v>
      </c>
      <c r="P794" s="12">
        <f>O794/G794</f>
        <v>0.73684210526315785</v>
      </c>
      <c r="Q794" s="8">
        <v>12</v>
      </c>
      <c r="R794" s="12">
        <f>Q794/G794</f>
        <v>0.63157894736842102</v>
      </c>
      <c r="S794" s="8">
        <v>2</v>
      </c>
      <c r="T794" s="8">
        <v>0</v>
      </c>
      <c r="U794" s="8">
        <v>0</v>
      </c>
      <c r="V794" s="8"/>
      <c r="W794" s="8">
        <v>1</v>
      </c>
      <c r="X794" s="8">
        <v>0</v>
      </c>
      <c r="Y794" s="17">
        <f>IF(T794&gt;0,"YES",T794)</f>
        <v>0</v>
      </c>
      <c r="Z794" s="17">
        <f>IF(U794&gt;0,"YES",U794)</f>
        <v>0</v>
      </c>
      <c r="AA794" s="17">
        <f>IF(V794&gt;0,"YES",V794)</f>
        <v>0</v>
      </c>
      <c r="AB794" s="17" t="str">
        <f>IF(W794&gt;0,"YES",W794)</f>
        <v>YES</v>
      </c>
      <c r="AC794" s="17">
        <f>IF(X794&gt;0,"YES",X794)</f>
        <v>0</v>
      </c>
      <c r="AD794" s="8">
        <v>16</v>
      </c>
      <c r="AE794" s="12">
        <f>AD794/G794</f>
        <v>0.84210526315789469</v>
      </c>
      <c r="AF794" s="19">
        <f>IF(G794&gt;=35,1,0)</f>
        <v>0</v>
      </c>
      <c r="AG794" s="19">
        <f>IF(OR(I794&gt;=0.095,H794&gt;=10),1,0)</f>
        <v>0</v>
      </c>
      <c r="AH794" s="19">
        <f>IF(L794&gt;=0.495,1,0)</f>
        <v>1</v>
      </c>
      <c r="AI794" s="19">
        <f>IF(N794&gt;=0.395,1,0)</f>
        <v>1</v>
      </c>
      <c r="AJ794" s="19">
        <f>IF(P794&gt;=0.695,1,0)</f>
        <v>1</v>
      </c>
      <c r="AK794" s="19">
        <f>IF(R794&gt;=0.495,1,0)</f>
        <v>1</v>
      </c>
      <c r="AL794" s="19">
        <f>IF(S794&gt;=3,1,0)</f>
        <v>0</v>
      </c>
      <c r="AM794" s="8">
        <f>IF(OR(Y794="YES",Z794="YES",AA794="YES"),1,0)</f>
        <v>0</v>
      </c>
      <c r="AN794" s="8">
        <f>IF(OR(AB794="YES",AC794="YES"),1,0)</f>
        <v>1</v>
      </c>
      <c r="AO794" s="8">
        <f>IF(AE794&gt;=0.59,1,0)</f>
        <v>1</v>
      </c>
      <c r="AP794" s="8">
        <f>SUM(AF794:AO794)</f>
        <v>6</v>
      </c>
    </row>
    <row r="795" spans="1:42" hidden="1" x14ac:dyDescent="0.25">
      <c r="A795" s="8" t="s">
        <v>2091</v>
      </c>
      <c r="B795" s="8" t="s">
        <v>2149</v>
      </c>
      <c r="C795" s="9" t="s">
        <v>2159</v>
      </c>
      <c r="D795" s="10" t="s">
        <v>446</v>
      </c>
      <c r="E795" s="8" t="s">
        <v>447</v>
      </c>
      <c r="F795" s="11">
        <v>31</v>
      </c>
      <c r="G795" s="11">
        <v>33</v>
      </c>
      <c r="H795" s="11">
        <f>G795-F795</f>
        <v>2</v>
      </c>
      <c r="I795" s="52">
        <f>H795/F795</f>
        <v>6.4516129032258063E-2</v>
      </c>
      <c r="J795" s="11">
        <v>17</v>
      </c>
      <c r="K795" s="11">
        <v>7</v>
      </c>
      <c r="L795" s="14">
        <f>IFERROR(K795/J795,"0%")</f>
        <v>0.41176470588235292</v>
      </c>
      <c r="M795" s="8">
        <v>10</v>
      </c>
      <c r="N795" s="12">
        <f>M795/G795</f>
        <v>0.30303030303030304</v>
      </c>
      <c r="O795" s="8">
        <v>27</v>
      </c>
      <c r="P795" s="12">
        <f>O795/G795</f>
        <v>0.81818181818181823</v>
      </c>
      <c r="Q795" s="8">
        <v>21</v>
      </c>
      <c r="R795" s="12">
        <f>Q795/G795</f>
        <v>0.63636363636363635</v>
      </c>
      <c r="S795" s="8">
        <v>4</v>
      </c>
      <c r="T795" s="8">
        <v>0</v>
      </c>
      <c r="U795" s="8">
        <v>0</v>
      </c>
      <c r="V795" s="8"/>
      <c r="W795" s="8">
        <v>0</v>
      </c>
      <c r="X795" s="8">
        <v>0</v>
      </c>
      <c r="Y795" s="17">
        <f>IF(T795&gt;0,"YES",T795)</f>
        <v>0</v>
      </c>
      <c r="Z795" s="17">
        <f>IF(U795&gt;0,"YES",U795)</f>
        <v>0</v>
      </c>
      <c r="AA795" s="17">
        <f>IF(V795&gt;0,"YES",V795)</f>
        <v>0</v>
      </c>
      <c r="AB795" s="17">
        <f>IF(W795&gt;0,"YES",W795)</f>
        <v>0</v>
      </c>
      <c r="AC795" s="17">
        <f>IF(X795&gt;0,"YES",X795)</f>
        <v>0</v>
      </c>
      <c r="AD795" s="8">
        <v>24</v>
      </c>
      <c r="AE795" s="12">
        <f>AD795/G795</f>
        <v>0.72727272727272729</v>
      </c>
      <c r="AF795" s="19">
        <f>IF(G795&gt;=35,1,0)</f>
        <v>0</v>
      </c>
      <c r="AG795" s="19">
        <f>IF(OR(I795&gt;=0.095,H795&gt;=10),1,0)</f>
        <v>0</v>
      </c>
      <c r="AH795" s="19">
        <f>IF(L795&gt;=0.495,1,0)</f>
        <v>0</v>
      </c>
      <c r="AI795" s="19">
        <f>IF(N795&gt;=0.395,1,0)</f>
        <v>0</v>
      </c>
      <c r="AJ795" s="19">
        <f>IF(P795&gt;=0.695,1,0)</f>
        <v>1</v>
      </c>
      <c r="AK795" s="19">
        <f>IF(R795&gt;=0.495,1,0)</f>
        <v>1</v>
      </c>
      <c r="AL795" s="19">
        <f>IF(S795&gt;=3,1,0)</f>
        <v>1</v>
      </c>
      <c r="AM795" s="8">
        <f>IF(OR(Y795="YES",Z795="YES",AA795="YES"),1,0)</f>
        <v>0</v>
      </c>
      <c r="AN795" s="8">
        <f>IF(OR(AB795="YES",AC795="YES"),1,0)</f>
        <v>0</v>
      </c>
      <c r="AO795" s="8">
        <f>IF(AE795&gt;=0.59,1,0)</f>
        <v>1</v>
      </c>
      <c r="AP795" s="8">
        <f>SUM(AF795:AO795)</f>
        <v>4</v>
      </c>
    </row>
    <row r="796" spans="1:42" hidden="1" x14ac:dyDescent="0.25">
      <c r="A796" s="8" t="s">
        <v>2091</v>
      </c>
      <c r="B796" s="8" t="s">
        <v>2149</v>
      </c>
      <c r="C796" s="9" t="s">
        <v>2150</v>
      </c>
      <c r="D796" s="10" t="s">
        <v>415</v>
      </c>
      <c r="E796" s="8" t="s">
        <v>416</v>
      </c>
      <c r="F796" s="11">
        <v>22</v>
      </c>
      <c r="G796" s="11">
        <v>23</v>
      </c>
      <c r="H796" s="11">
        <f>G796-F796</f>
        <v>1</v>
      </c>
      <c r="I796" s="52">
        <f>H796/F796</f>
        <v>4.5454545454545456E-2</v>
      </c>
      <c r="J796" s="11">
        <v>10</v>
      </c>
      <c r="K796" s="11">
        <v>5</v>
      </c>
      <c r="L796" s="14">
        <f>IFERROR(K796/J796,"0%")</f>
        <v>0.5</v>
      </c>
      <c r="M796" s="8">
        <v>8</v>
      </c>
      <c r="N796" s="12">
        <f>M796/G796</f>
        <v>0.34782608695652173</v>
      </c>
      <c r="O796" s="8">
        <v>14</v>
      </c>
      <c r="P796" s="12">
        <f>O796/G796</f>
        <v>0.60869565217391308</v>
      </c>
      <c r="Q796" s="8">
        <v>11</v>
      </c>
      <c r="R796" s="12">
        <f>Q796/G796</f>
        <v>0.47826086956521741</v>
      </c>
      <c r="S796" s="8">
        <v>3</v>
      </c>
      <c r="T796" s="8">
        <v>0</v>
      </c>
      <c r="U796" s="8">
        <v>0</v>
      </c>
      <c r="V796" s="8"/>
      <c r="W796" s="8">
        <v>5</v>
      </c>
      <c r="X796" s="8">
        <v>0</v>
      </c>
      <c r="Y796" s="17">
        <f>IF(T796&gt;0,"YES",T796)</f>
        <v>0</v>
      </c>
      <c r="Z796" s="17">
        <f>IF(U796&gt;0,"YES",U796)</f>
        <v>0</v>
      </c>
      <c r="AA796" s="17">
        <f>IF(V796&gt;0,"YES",V796)</f>
        <v>0</v>
      </c>
      <c r="AB796" s="17" t="str">
        <f>IF(W796&gt;0,"YES",W796)</f>
        <v>YES</v>
      </c>
      <c r="AC796" s="17">
        <f>IF(X796&gt;0,"YES",X796)</f>
        <v>0</v>
      </c>
      <c r="AD796" s="8">
        <v>12</v>
      </c>
      <c r="AE796" s="12">
        <f>AD796/G796</f>
        <v>0.52173913043478259</v>
      </c>
      <c r="AF796" s="19">
        <f>IF(G796&gt;=35,1,0)</f>
        <v>0</v>
      </c>
      <c r="AG796" s="19">
        <f>IF(OR(I796&gt;=0.095,H796&gt;=10),1,0)</f>
        <v>0</v>
      </c>
      <c r="AH796" s="19">
        <f>IF(L796&gt;=0.495,1,0)</f>
        <v>1</v>
      </c>
      <c r="AI796" s="19">
        <f>IF(N796&gt;=0.395,1,0)</f>
        <v>0</v>
      </c>
      <c r="AJ796" s="19">
        <f>IF(P796&gt;=0.695,1,0)</f>
        <v>0</v>
      </c>
      <c r="AK796" s="19">
        <f>IF(R796&gt;=0.495,1,0)</f>
        <v>0</v>
      </c>
      <c r="AL796" s="19">
        <f>IF(S796&gt;=3,1,0)</f>
        <v>1</v>
      </c>
      <c r="AM796" s="8">
        <f>IF(OR(Y796="YES",Z796="YES",AA796="YES"),1,0)</f>
        <v>0</v>
      </c>
      <c r="AN796" s="8">
        <f>IF(OR(AB796="YES",AC796="YES"),1,0)</f>
        <v>1</v>
      </c>
      <c r="AO796" s="8">
        <f>IF(AE796&gt;=0.59,1,0)</f>
        <v>0</v>
      </c>
      <c r="AP796" s="8">
        <f>SUM(AF796:AO796)</f>
        <v>3</v>
      </c>
    </row>
    <row r="797" spans="1:42" hidden="1" x14ac:dyDescent="0.25">
      <c r="A797" s="8" t="s">
        <v>2091</v>
      </c>
      <c r="B797" s="8" t="s">
        <v>2149</v>
      </c>
      <c r="C797" s="9" t="s">
        <v>2151</v>
      </c>
      <c r="D797" s="10" t="s">
        <v>417</v>
      </c>
      <c r="E797" s="8" t="s">
        <v>418</v>
      </c>
      <c r="F797" s="11">
        <v>38</v>
      </c>
      <c r="G797" s="11">
        <v>23</v>
      </c>
      <c r="H797" s="11">
        <f>G797-F797</f>
        <v>-15</v>
      </c>
      <c r="I797" s="52">
        <f>H797/F797</f>
        <v>-0.39473684210526316</v>
      </c>
      <c r="J797" s="11">
        <v>24</v>
      </c>
      <c r="K797" s="11">
        <v>4</v>
      </c>
      <c r="L797" s="14">
        <f>IFERROR(K797/J797,"0%")</f>
        <v>0.16666666666666666</v>
      </c>
      <c r="M797" s="8">
        <v>7</v>
      </c>
      <c r="N797" s="12">
        <f>M797/G797</f>
        <v>0.30434782608695654</v>
      </c>
      <c r="O797" s="8">
        <v>11</v>
      </c>
      <c r="P797" s="12">
        <f>O797/G797</f>
        <v>0.47826086956521741</v>
      </c>
      <c r="Q797" s="8">
        <v>8</v>
      </c>
      <c r="R797" s="12">
        <f>Q797/G797</f>
        <v>0.34782608695652173</v>
      </c>
      <c r="S797" s="8">
        <v>6</v>
      </c>
      <c r="T797" s="8">
        <v>0</v>
      </c>
      <c r="U797" s="8">
        <v>1</v>
      </c>
      <c r="V797" s="8"/>
      <c r="W797" s="8">
        <v>2</v>
      </c>
      <c r="X797" s="8">
        <v>1</v>
      </c>
      <c r="Y797" s="17">
        <f>IF(T797&gt;0,"YES",T797)</f>
        <v>0</v>
      </c>
      <c r="Z797" s="17" t="str">
        <f>IF(U797&gt;0,"YES",U797)</f>
        <v>YES</v>
      </c>
      <c r="AA797" s="17">
        <f>IF(V797&gt;0,"YES",V797)</f>
        <v>0</v>
      </c>
      <c r="AB797" s="17" t="str">
        <f>IF(W797&gt;0,"YES",W797)</f>
        <v>YES</v>
      </c>
      <c r="AC797" s="17" t="str">
        <f>IF(X797&gt;0,"YES",X797)</f>
        <v>YES</v>
      </c>
      <c r="AD797" s="8">
        <v>14</v>
      </c>
      <c r="AE797" s="12">
        <f>AD797/G797</f>
        <v>0.60869565217391308</v>
      </c>
      <c r="AF797" s="19">
        <f>IF(G797&gt;=35,1,0)</f>
        <v>0</v>
      </c>
      <c r="AG797" s="19">
        <f>IF(OR(I797&gt;=0.095,H797&gt;=10),1,0)</f>
        <v>0</v>
      </c>
      <c r="AH797" s="19">
        <f>IF(L797&gt;=0.495,1,0)</f>
        <v>0</v>
      </c>
      <c r="AI797" s="19">
        <f>IF(N797&gt;=0.395,1,0)</f>
        <v>0</v>
      </c>
      <c r="AJ797" s="19">
        <f>IF(P797&gt;=0.695,1,0)</f>
        <v>0</v>
      </c>
      <c r="AK797" s="19">
        <f>IF(R797&gt;=0.495,1,0)</f>
        <v>0</v>
      </c>
      <c r="AL797" s="19">
        <f>IF(S797&gt;=3,1,0)</f>
        <v>1</v>
      </c>
      <c r="AM797" s="8">
        <f>IF(OR(Y797="YES",Z797="YES",AA797="YES"),1,0)</f>
        <v>1</v>
      </c>
      <c r="AN797" s="8">
        <f>IF(OR(AB797="YES",AC797="YES"),1,0)</f>
        <v>1</v>
      </c>
      <c r="AO797" s="8">
        <f>IF(AE797&gt;=0.59,1,0)</f>
        <v>1</v>
      </c>
      <c r="AP797" s="8">
        <f>SUM(AF797:AO797)</f>
        <v>4</v>
      </c>
    </row>
    <row r="798" spans="1:42" hidden="1" x14ac:dyDescent="0.25">
      <c r="A798" s="8" t="s">
        <v>2091</v>
      </c>
      <c r="B798" s="8" t="s">
        <v>2149</v>
      </c>
      <c r="C798" s="9" t="s">
        <v>2116</v>
      </c>
      <c r="D798" s="10" t="s">
        <v>430</v>
      </c>
      <c r="E798" s="8" t="s">
        <v>431</v>
      </c>
      <c r="F798" s="11">
        <v>27</v>
      </c>
      <c r="G798" s="11">
        <v>22</v>
      </c>
      <c r="H798" s="11">
        <f>G798-F798</f>
        <v>-5</v>
      </c>
      <c r="I798" s="52">
        <f>H798/F798</f>
        <v>-0.18518518518518517</v>
      </c>
      <c r="J798" s="11">
        <v>11</v>
      </c>
      <c r="K798" s="11">
        <v>4</v>
      </c>
      <c r="L798" s="14">
        <f>IFERROR(K798/J798,"0%")</f>
        <v>0.36363636363636365</v>
      </c>
      <c r="M798" s="8">
        <v>7</v>
      </c>
      <c r="N798" s="12">
        <f>M798/G798</f>
        <v>0.31818181818181818</v>
      </c>
      <c r="O798" s="8">
        <v>13</v>
      </c>
      <c r="P798" s="12">
        <f>O798/G798</f>
        <v>0.59090909090909094</v>
      </c>
      <c r="Q798" s="8">
        <v>12</v>
      </c>
      <c r="R798" s="12">
        <f>Q798/G798</f>
        <v>0.54545454545454541</v>
      </c>
      <c r="S798" s="8">
        <v>3</v>
      </c>
      <c r="T798" s="8">
        <v>0</v>
      </c>
      <c r="U798" s="8">
        <v>0</v>
      </c>
      <c r="V798" s="8"/>
      <c r="W798" s="8">
        <v>1</v>
      </c>
      <c r="X798" s="8">
        <v>2</v>
      </c>
      <c r="Y798" s="17">
        <f>IF(T798&gt;0,"YES",T798)</f>
        <v>0</v>
      </c>
      <c r="Z798" s="17">
        <f>IF(U798&gt;0,"YES",U798)</f>
        <v>0</v>
      </c>
      <c r="AA798" s="17">
        <f>IF(V798&gt;0,"YES",V798)</f>
        <v>0</v>
      </c>
      <c r="AB798" s="17" t="str">
        <f>IF(W798&gt;0,"YES",W798)</f>
        <v>YES</v>
      </c>
      <c r="AC798" s="17" t="str">
        <f>IF(X798&gt;0,"YES",X798)</f>
        <v>YES</v>
      </c>
      <c r="AD798" s="8">
        <v>9</v>
      </c>
      <c r="AE798" s="12">
        <f>AD798/G798</f>
        <v>0.40909090909090912</v>
      </c>
      <c r="AF798" s="19">
        <f>IF(G798&gt;=35,1,0)</f>
        <v>0</v>
      </c>
      <c r="AG798" s="19">
        <f>IF(OR(I798&gt;=0.095,H798&gt;=10),1,0)</f>
        <v>0</v>
      </c>
      <c r="AH798" s="19">
        <f>IF(L798&gt;=0.495,1,0)</f>
        <v>0</v>
      </c>
      <c r="AI798" s="19">
        <f>IF(N798&gt;=0.395,1,0)</f>
        <v>0</v>
      </c>
      <c r="AJ798" s="19">
        <f>IF(P798&gt;=0.695,1,0)</f>
        <v>0</v>
      </c>
      <c r="AK798" s="19">
        <f>IF(R798&gt;=0.495,1,0)</f>
        <v>1</v>
      </c>
      <c r="AL798" s="19">
        <f>IF(S798&gt;=3,1,0)</f>
        <v>1</v>
      </c>
      <c r="AM798" s="8">
        <f>IF(OR(Y798="YES",Z798="YES",AA798="YES"),1,0)</f>
        <v>0</v>
      </c>
      <c r="AN798" s="8">
        <f>IF(OR(AB798="YES",AC798="YES"),1,0)</f>
        <v>1</v>
      </c>
      <c r="AO798" s="8">
        <f>IF(AE798&gt;=0.59,1,0)</f>
        <v>0</v>
      </c>
      <c r="AP798" s="8">
        <f>SUM(AF798:AO798)</f>
        <v>3</v>
      </c>
    </row>
    <row r="799" spans="1:42" hidden="1" x14ac:dyDescent="0.25">
      <c r="A799" s="8" t="s">
        <v>2091</v>
      </c>
      <c r="B799" s="8" t="s">
        <v>2149</v>
      </c>
      <c r="C799" s="9" t="s">
        <v>1986</v>
      </c>
      <c r="D799" s="10" t="s">
        <v>407</v>
      </c>
      <c r="E799" s="8" t="s">
        <v>408</v>
      </c>
      <c r="F799" s="11">
        <v>23</v>
      </c>
      <c r="G799" s="11">
        <v>21</v>
      </c>
      <c r="H799" s="11">
        <f>G799-F799</f>
        <v>-2</v>
      </c>
      <c r="I799" s="52">
        <f>H799/F799</f>
        <v>-8.6956521739130432E-2</v>
      </c>
      <c r="J799" s="11">
        <v>14</v>
      </c>
      <c r="K799" s="11">
        <v>9</v>
      </c>
      <c r="L799" s="14">
        <f>IFERROR(K799/J799,"0%")</f>
        <v>0.6428571428571429</v>
      </c>
      <c r="M799" s="8">
        <v>8</v>
      </c>
      <c r="N799" s="12">
        <f>M799/G799</f>
        <v>0.38095238095238093</v>
      </c>
      <c r="O799" s="8">
        <v>13</v>
      </c>
      <c r="P799" s="12">
        <f>O799/G799</f>
        <v>0.61904761904761907</v>
      </c>
      <c r="Q799" s="8">
        <v>11</v>
      </c>
      <c r="R799" s="12">
        <f>Q799/G799</f>
        <v>0.52380952380952384</v>
      </c>
      <c r="S799" s="8">
        <v>5</v>
      </c>
      <c r="T799" s="8">
        <v>0</v>
      </c>
      <c r="U799" s="8">
        <v>0</v>
      </c>
      <c r="V799" s="8"/>
      <c r="W799" s="8">
        <v>1</v>
      </c>
      <c r="X799" s="8">
        <v>0</v>
      </c>
      <c r="Y799" s="17">
        <f>IF(T799&gt;0,"YES",T799)</f>
        <v>0</v>
      </c>
      <c r="Z799" s="17">
        <f>IF(U799&gt;0,"YES",U799)</f>
        <v>0</v>
      </c>
      <c r="AA799" s="17">
        <f>IF(V799&gt;0,"YES",V799)</f>
        <v>0</v>
      </c>
      <c r="AB799" s="17" t="str">
        <f>IF(W799&gt;0,"YES",W799)</f>
        <v>YES</v>
      </c>
      <c r="AC799" s="17">
        <f>IF(X799&gt;0,"YES",X799)</f>
        <v>0</v>
      </c>
      <c r="AD799" s="8">
        <v>16</v>
      </c>
      <c r="AE799" s="12">
        <f>AD799/G799</f>
        <v>0.76190476190476186</v>
      </c>
      <c r="AF799" s="19">
        <f>IF(G799&gt;=35,1,0)</f>
        <v>0</v>
      </c>
      <c r="AG799" s="19">
        <f>IF(OR(I799&gt;=0.095,H799&gt;=10),1,0)</f>
        <v>0</v>
      </c>
      <c r="AH799" s="19">
        <f>IF(L799&gt;=0.495,1,0)</f>
        <v>1</v>
      </c>
      <c r="AI799" s="19">
        <f>IF(N799&gt;=0.395,1,0)</f>
        <v>0</v>
      </c>
      <c r="AJ799" s="19">
        <f>IF(P799&gt;=0.695,1,0)</f>
        <v>0</v>
      </c>
      <c r="AK799" s="19">
        <f>IF(R799&gt;=0.495,1,0)</f>
        <v>1</v>
      </c>
      <c r="AL799" s="19">
        <f>IF(S799&gt;=3,1,0)</f>
        <v>1</v>
      </c>
      <c r="AM799" s="8">
        <f>IF(OR(Y799="YES",Z799="YES",AA799="YES"),1,0)</f>
        <v>0</v>
      </c>
      <c r="AN799" s="8">
        <f>IF(OR(AB799="YES",AC799="YES"),1,0)</f>
        <v>1</v>
      </c>
      <c r="AO799" s="8">
        <f>IF(AE799&gt;=0.59,1,0)</f>
        <v>1</v>
      </c>
      <c r="AP799" s="8">
        <f>SUM(AF799:AO799)</f>
        <v>5</v>
      </c>
    </row>
    <row r="800" spans="1:42" hidden="1" x14ac:dyDescent="0.25">
      <c r="A800" s="8" t="s">
        <v>2091</v>
      </c>
      <c r="B800" s="8" t="s">
        <v>2149</v>
      </c>
      <c r="C800" s="9" t="s">
        <v>2106</v>
      </c>
      <c r="D800" s="10" t="s">
        <v>411</v>
      </c>
      <c r="E800" s="8" t="s">
        <v>412</v>
      </c>
      <c r="F800" s="11">
        <v>9</v>
      </c>
      <c r="G800" s="11">
        <v>15</v>
      </c>
      <c r="H800" s="11">
        <f>G800-F800</f>
        <v>6</v>
      </c>
      <c r="I800" s="52">
        <f>H800/F800</f>
        <v>0.66666666666666663</v>
      </c>
      <c r="J800" s="11">
        <v>2</v>
      </c>
      <c r="K800" s="11">
        <v>0</v>
      </c>
      <c r="L800" s="14">
        <f>IFERROR(K800/J800,"0")</f>
        <v>0</v>
      </c>
      <c r="M800" s="8">
        <v>2</v>
      </c>
      <c r="N800" s="12">
        <f>M800/G800</f>
        <v>0.13333333333333333</v>
      </c>
      <c r="O800" s="8">
        <v>2</v>
      </c>
      <c r="P800" s="12">
        <f>O800/G800</f>
        <v>0.13333333333333333</v>
      </c>
      <c r="Q800" s="8">
        <v>2</v>
      </c>
      <c r="R800" s="12">
        <f>Q800/G800</f>
        <v>0.13333333333333333</v>
      </c>
      <c r="S800" s="8">
        <v>4</v>
      </c>
      <c r="T800" s="8">
        <v>0</v>
      </c>
      <c r="U800" s="8">
        <v>0</v>
      </c>
      <c r="V800" s="8"/>
      <c r="W800" s="8">
        <v>2</v>
      </c>
      <c r="X800" s="8">
        <v>0</v>
      </c>
      <c r="Y800" s="17">
        <f>IF(T800&gt;0,"YES",T800)</f>
        <v>0</v>
      </c>
      <c r="Z800" s="17">
        <f>IF(U800&gt;0,"YES",U800)</f>
        <v>0</v>
      </c>
      <c r="AA800" s="17">
        <f>IF(V800&gt;0,"YES",V800)</f>
        <v>0</v>
      </c>
      <c r="AB800" s="17" t="str">
        <f>IF(W800&gt;0,"YES",W800)</f>
        <v>YES</v>
      </c>
      <c r="AC800" s="17">
        <f>IF(X800&gt;0,"YES",X800)</f>
        <v>0</v>
      </c>
      <c r="AD800" s="8">
        <v>2</v>
      </c>
      <c r="AE800" s="12">
        <f>AD800/G800</f>
        <v>0.13333333333333333</v>
      </c>
      <c r="AF800" s="19">
        <f>IF(G800&gt;=35,1,0)</f>
        <v>0</v>
      </c>
      <c r="AG800" s="19">
        <f>IF(OR(I800&gt;=0.095,H800&gt;=10),1,0)</f>
        <v>1</v>
      </c>
      <c r="AH800" s="19">
        <f>IF(L800&gt;=0.495,1,0)</f>
        <v>0</v>
      </c>
      <c r="AI800" s="19">
        <f>IF(N800&gt;=0.395,1,0)</f>
        <v>0</v>
      </c>
      <c r="AJ800" s="19">
        <f>IF(P800&gt;=0.695,1,0)</f>
        <v>0</v>
      </c>
      <c r="AK800" s="19">
        <f>IF(R800&gt;=0.495,1,0)</f>
        <v>0</v>
      </c>
      <c r="AL800" s="19">
        <f>IF(S800&gt;=3,1,0)</f>
        <v>1</v>
      </c>
      <c r="AM800" s="8">
        <f>IF(OR(Y800="YES",Z800="YES",AA800="YES"),1,0)</f>
        <v>0</v>
      </c>
      <c r="AN800" s="8">
        <f>IF(OR(AB800="YES",AC800="YES"),1,0)</f>
        <v>1</v>
      </c>
      <c r="AO800" s="8">
        <f>IF(AE800&gt;=0.59,1,0)</f>
        <v>0</v>
      </c>
      <c r="AP800" s="8">
        <f>SUM(AF800:AO800)</f>
        <v>3</v>
      </c>
    </row>
    <row r="801" spans="1:42" hidden="1" x14ac:dyDescent="0.25">
      <c r="A801" s="8" t="s">
        <v>2091</v>
      </c>
      <c r="B801" s="8" t="s">
        <v>2149</v>
      </c>
      <c r="C801" s="9" t="s">
        <v>2140</v>
      </c>
      <c r="D801" s="10" t="s">
        <v>422</v>
      </c>
      <c r="E801" s="8" t="s">
        <v>423</v>
      </c>
      <c r="F801" s="11">
        <v>17</v>
      </c>
      <c r="G801" s="11">
        <v>14</v>
      </c>
      <c r="H801" s="11">
        <f>G801-F801</f>
        <v>-3</v>
      </c>
      <c r="I801" s="52">
        <f>H801/F801</f>
        <v>-0.17647058823529413</v>
      </c>
      <c r="J801" s="11">
        <v>8</v>
      </c>
      <c r="K801" s="11">
        <v>0</v>
      </c>
      <c r="L801" s="14">
        <f>IFERROR(K801/J801,"0")</f>
        <v>0</v>
      </c>
      <c r="M801" s="8">
        <v>6</v>
      </c>
      <c r="N801" s="12">
        <f>M801/G801</f>
        <v>0.42857142857142855</v>
      </c>
      <c r="O801" s="8">
        <v>11</v>
      </c>
      <c r="P801" s="12">
        <f>O801/G801</f>
        <v>0.7857142857142857</v>
      </c>
      <c r="Q801" s="8">
        <v>10</v>
      </c>
      <c r="R801" s="12">
        <f>Q801/G801</f>
        <v>0.7142857142857143</v>
      </c>
      <c r="S801" s="8">
        <v>2</v>
      </c>
      <c r="T801" s="8">
        <v>0</v>
      </c>
      <c r="U801" s="8">
        <v>1</v>
      </c>
      <c r="V801" s="8"/>
      <c r="W801" s="8">
        <v>2</v>
      </c>
      <c r="X801" s="8">
        <v>0</v>
      </c>
      <c r="Y801" s="17">
        <f>IF(T801&gt;0,"YES",T801)</f>
        <v>0</v>
      </c>
      <c r="Z801" s="17" t="str">
        <f>IF(U801&gt;0,"YES",U801)</f>
        <v>YES</v>
      </c>
      <c r="AA801" s="17">
        <f>IF(V801&gt;0,"YES",V801)</f>
        <v>0</v>
      </c>
      <c r="AB801" s="17" t="str">
        <f>IF(W801&gt;0,"YES",W801)</f>
        <v>YES</v>
      </c>
      <c r="AC801" s="17">
        <f>IF(X801&gt;0,"YES",X801)</f>
        <v>0</v>
      </c>
      <c r="AD801" s="8">
        <v>8</v>
      </c>
      <c r="AE801" s="12">
        <f>AD801/G801</f>
        <v>0.5714285714285714</v>
      </c>
      <c r="AF801" s="19">
        <f>IF(G801&gt;=35,1,0)</f>
        <v>0</v>
      </c>
      <c r="AG801" s="19">
        <f>IF(OR(I801&gt;=0.095,H801&gt;=10),1,0)</f>
        <v>0</v>
      </c>
      <c r="AH801" s="19">
        <f>IF(L801&gt;=0.495,1,0)</f>
        <v>0</v>
      </c>
      <c r="AI801" s="19">
        <f>IF(N801&gt;=0.395,1,0)</f>
        <v>1</v>
      </c>
      <c r="AJ801" s="19">
        <f>IF(P801&gt;=0.695,1,0)</f>
        <v>1</v>
      </c>
      <c r="AK801" s="19">
        <f>IF(R801&gt;=0.495,1,0)</f>
        <v>1</v>
      </c>
      <c r="AL801" s="19">
        <f>IF(S801&gt;=3,1,0)</f>
        <v>0</v>
      </c>
      <c r="AM801" s="8">
        <f>IF(OR(Y801="YES",Z801="YES",AA801="YES"),1,0)</f>
        <v>1</v>
      </c>
      <c r="AN801" s="8">
        <f>IF(OR(AB801="YES",AC801="YES"),1,0)</f>
        <v>1</v>
      </c>
      <c r="AO801" s="8">
        <f>IF(AE801&gt;=0.59,1,0)</f>
        <v>0</v>
      </c>
      <c r="AP801" s="8">
        <f>SUM(AF801:AO801)</f>
        <v>5</v>
      </c>
    </row>
    <row r="802" spans="1:42" x14ac:dyDescent="0.25">
      <c r="A802" s="8" t="s">
        <v>2203</v>
      </c>
      <c r="B802" s="8" t="s">
        <v>2273</v>
      </c>
      <c r="C802" s="9" t="s">
        <v>2094</v>
      </c>
      <c r="D802" s="10" t="s">
        <v>939</v>
      </c>
      <c r="E802" s="8" t="s">
        <v>940</v>
      </c>
      <c r="F802" s="11">
        <v>19</v>
      </c>
      <c r="G802" s="11">
        <v>10</v>
      </c>
      <c r="H802" s="11">
        <f>G802-F802</f>
        <v>-9</v>
      </c>
      <c r="I802" s="52">
        <f>H802/F802</f>
        <v>-0.47368421052631576</v>
      </c>
      <c r="J802" s="11">
        <v>4</v>
      </c>
      <c r="K802" s="11">
        <v>2</v>
      </c>
      <c r="L802" s="14">
        <f>IFERROR(K802/J802,"0%")</f>
        <v>0.5</v>
      </c>
      <c r="M802" s="8">
        <v>8</v>
      </c>
      <c r="N802" s="12">
        <f>M802/G802</f>
        <v>0.8</v>
      </c>
      <c r="O802" s="8">
        <v>10</v>
      </c>
      <c r="P802" s="12">
        <f>O802/G802</f>
        <v>1</v>
      </c>
      <c r="Q802" s="8">
        <v>9</v>
      </c>
      <c r="R802" s="12">
        <f>Q802/G802</f>
        <v>0.9</v>
      </c>
      <c r="S802" s="8">
        <v>3</v>
      </c>
      <c r="T802" s="8">
        <v>0</v>
      </c>
      <c r="U802" s="8">
        <v>0</v>
      </c>
      <c r="V802" s="8"/>
      <c r="W802" s="8">
        <v>0</v>
      </c>
      <c r="X802" s="8">
        <v>0</v>
      </c>
      <c r="Y802" s="17">
        <f>IF(T802&gt;0,"YES",T802)</f>
        <v>0</v>
      </c>
      <c r="Z802" s="17">
        <f>IF(U802&gt;0,"YES",U802)</f>
        <v>0</v>
      </c>
      <c r="AA802" s="17">
        <f>IF(V802&gt;0,"YES",V802)</f>
        <v>0</v>
      </c>
      <c r="AB802" s="17">
        <f>IF(W802&gt;0,"YES",W802)</f>
        <v>0</v>
      </c>
      <c r="AC802" s="17">
        <f>IF(X802&gt;0,"YES",X802)</f>
        <v>0</v>
      </c>
      <c r="AD802" s="8">
        <v>8</v>
      </c>
      <c r="AE802" s="12">
        <f>AD802/G802</f>
        <v>0.8</v>
      </c>
      <c r="AF802" s="19">
        <f>IF(G802&gt;=35,1,0)</f>
        <v>0</v>
      </c>
      <c r="AG802" s="19">
        <f>IF(OR(I802&gt;=0.095,H802&gt;=10),1,0)</f>
        <v>0</v>
      </c>
      <c r="AH802" s="19">
        <f>IF(L802&gt;=0.495,1,0)</f>
        <v>1</v>
      </c>
      <c r="AI802" s="19">
        <f>IF(N802&gt;=0.395,1,0)</f>
        <v>1</v>
      </c>
      <c r="AJ802" s="19">
        <f>IF(P802&gt;=0.695,1,0)</f>
        <v>1</v>
      </c>
      <c r="AK802" s="19">
        <f>IF(R802&gt;=0.495,1,0)</f>
        <v>1</v>
      </c>
      <c r="AL802" s="19">
        <f>IF(S802&gt;=3,1,0)</f>
        <v>1</v>
      </c>
      <c r="AM802" s="8">
        <f>IF(OR(Y802="YES",Z802="YES",AA802="YES"),1,0)</f>
        <v>0</v>
      </c>
      <c r="AN802" s="8">
        <f>IF(OR(AB802="YES",AC802="YES"),1,0)</f>
        <v>0</v>
      </c>
      <c r="AO802" s="8">
        <f>IF(AE802&gt;=0.59,1,0)</f>
        <v>1</v>
      </c>
      <c r="AP802" s="8">
        <f>SUM(AF802:AO802)</f>
        <v>6</v>
      </c>
    </row>
    <row r="803" spans="1:42" hidden="1" x14ac:dyDescent="0.25">
      <c r="A803" s="8" t="s">
        <v>2203</v>
      </c>
      <c r="B803" s="8" t="s">
        <v>2273</v>
      </c>
      <c r="C803" s="9" t="s">
        <v>1958</v>
      </c>
      <c r="D803" s="10" t="s">
        <v>933</v>
      </c>
      <c r="E803" s="8" t="s">
        <v>934</v>
      </c>
      <c r="F803" s="11">
        <v>25</v>
      </c>
      <c r="G803" s="11">
        <v>25</v>
      </c>
      <c r="H803" s="11">
        <f>G803-F803</f>
        <v>0</v>
      </c>
      <c r="I803" s="52">
        <f>H803/F803</f>
        <v>0</v>
      </c>
      <c r="J803" s="11">
        <v>10</v>
      </c>
      <c r="K803" s="11">
        <v>5</v>
      </c>
      <c r="L803" s="14">
        <f>IFERROR(K803/J803,"0%")</f>
        <v>0.5</v>
      </c>
      <c r="M803" s="8">
        <v>10</v>
      </c>
      <c r="N803" s="12">
        <f>M803/G803</f>
        <v>0.4</v>
      </c>
      <c r="O803" s="8">
        <v>16</v>
      </c>
      <c r="P803" s="12">
        <f>O803/G803</f>
        <v>0.64</v>
      </c>
      <c r="Q803" s="8">
        <v>13</v>
      </c>
      <c r="R803" s="12">
        <f>Q803/G803</f>
        <v>0.52</v>
      </c>
      <c r="S803" s="8">
        <v>1</v>
      </c>
      <c r="T803" s="8">
        <v>0</v>
      </c>
      <c r="U803" s="8">
        <v>1</v>
      </c>
      <c r="V803" s="8"/>
      <c r="W803" s="8">
        <v>0</v>
      </c>
      <c r="X803" s="8">
        <v>0</v>
      </c>
      <c r="Y803" s="17">
        <f>IF(T803&gt;0,"YES",T803)</f>
        <v>0</v>
      </c>
      <c r="Z803" s="17" t="str">
        <f>IF(U803&gt;0,"YES",U803)</f>
        <v>YES</v>
      </c>
      <c r="AA803" s="17">
        <f>IF(V803&gt;0,"YES",V803)</f>
        <v>0</v>
      </c>
      <c r="AB803" s="17">
        <f>IF(W803&gt;0,"YES",W803)</f>
        <v>0</v>
      </c>
      <c r="AC803" s="17">
        <f>IF(X803&gt;0,"YES",X803)</f>
        <v>0</v>
      </c>
      <c r="AD803" s="8">
        <v>13</v>
      </c>
      <c r="AE803" s="12">
        <f>AD803/G803</f>
        <v>0.52</v>
      </c>
      <c r="AF803" s="19">
        <f>IF(G803&gt;=35,1,0)</f>
        <v>0</v>
      </c>
      <c r="AG803" s="19">
        <f>IF(OR(I803&gt;=0.095,H803&gt;=10),1,0)</f>
        <v>0</v>
      </c>
      <c r="AH803" s="19">
        <f>IF(L803&gt;=0.495,1,0)</f>
        <v>1</v>
      </c>
      <c r="AI803" s="19">
        <f>IF(N803&gt;=0.395,1,0)</f>
        <v>1</v>
      </c>
      <c r="AJ803" s="19">
        <f>IF(P803&gt;=0.695,1,0)</f>
        <v>0</v>
      </c>
      <c r="AK803" s="19">
        <f>IF(R803&gt;=0.495,1,0)</f>
        <v>1</v>
      </c>
      <c r="AL803" s="19">
        <f>IF(S803&gt;=3,1,0)</f>
        <v>0</v>
      </c>
      <c r="AM803" s="8">
        <f>IF(OR(Y803="YES",Z803="YES",AA803="YES"),1,0)</f>
        <v>1</v>
      </c>
      <c r="AN803" s="8">
        <f>IF(OR(AB803="YES",AC803="YES"),1,0)</f>
        <v>0</v>
      </c>
      <c r="AO803" s="8">
        <f>IF(AE803&gt;=0.59,1,0)</f>
        <v>0</v>
      </c>
      <c r="AP803" s="8">
        <f>SUM(AF803:AO803)</f>
        <v>4</v>
      </c>
    </row>
    <row r="804" spans="1:42" hidden="1" x14ac:dyDescent="0.25">
      <c r="A804" s="8" t="s">
        <v>2203</v>
      </c>
      <c r="B804" s="8" t="s">
        <v>2273</v>
      </c>
      <c r="C804" s="9" t="s">
        <v>2024</v>
      </c>
      <c r="D804" s="10" t="s">
        <v>935</v>
      </c>
      <c r="E804" s="8" t="s">
        <v>936</v>
      </c>
      <c r="F804" s="11">
        <v>16</v>
      </c>
      <c r="G804" s="11">
        <v>17</v>
      </c>
      <c r="H804" s="11">
        <f>G804-F804</f>
        <v>1</v>
      </c>
      <c r="I804" s="52">
        <f>H804/F804</f>
        <v>6.25E-2</v>
      </c>
      <c r="J804" s="11">
        <v>3</v>
      </c>
      <c r="K804" s="11">
        <v>2</v>
      </c>
      <c r="L804" s="14">
        <f>IFERROR(K804/J804,"0%")</f>
        <v>0.66666666666666663</v>
      </c>
      <c r="M804" s="8">
        <v>6</v>
      </c>
      <c r="N804" s="12">
        <f>M804/G804</f>
        <v>0.35294117647058826</v>
      </c>
      <c r="O804" s="8">
        <v>10</v>
      </c>
      <c r="P804" s="12">
        <f>O804/G804</f>
        <v>0.58823529411764708</v>
      </c>
      <c r="Q804" s="8">
        <v>8</v>
      </c>
      <c r="R804" s="12">
        <f>Q804/G804</f>
        <v>0.47058823529411764</v>
      </c>
      <c r="S804" s="8">
        <v>1</v>
      </c>
      <c r="T804" s="8">
        <v>0</v>
      </c>
      <c r="U804" s="8">
        <v>0</v>
      </c>
      <c r="V804" s="8"/>
      <c r="W804" s="8">
        <v>2</v>
      </c>
      <c r="X804" s="8">
        <v>0</v>
      </c>
      <c r="Y804" s="17">
        <f>IF(T804&gt;0,"YES",T804)</f>
        <v>0</v>
      </c>
      <c r="Z804" s="17">
        <f>IF(U804&gt;0,"YES",U804)</f>
        <v>0</v>
      </c>
      <c r="AA804" s="17">
        <f>IF(V804&gt;0,"YES",V804)</f>
        <v>0</v>
      </c>
      <c r="AB804" s="17" t="str">
        <f>IF(W804&gt;0,"YES",W804)</f>
        <v>YES</v>
      </c>
      <c r="AC804" s="17">
        <f>IF(X804&gt;0,"YES",X804)</f>
        <v>0</v>
      </c>
      <c r="AD804" s="8">
        <v>7</v>
      </c>
      <c r="AE804" s="12">
        <f>AD804/G804</f>
        <v>0.41176470588235292</v>
      </c>
      <c r="AF804" s="19">
        <f>IF(G804&gt;=35,1,0)</f>
        <v>0</v>
      </c>
      <c r="AG804" s="19">
        <f>IF(OR(I804&gt;=0.095,H804&gt;=10),1,0)</f>
        <v>0</v>
      </c>
      <c r="AH804" s="19">
        <f>IF(L804&gt;=0.495,1,0)</f>
        <v>1</v>
      </c>
      <c r="AI804" s="19">
        <f>IF(N804&gt;=0.395,1,0)</f>
        <v>0</v>
      </c>
      <c r="AJ804" s="19">
        <f>IF(P804&gt;=0.695,1,0)</f>
        <v>0</v>
      </c>
      <c r="AK804" s="19">
        <f>IF(R804&gt;=0.495,1,0)</f>
        <v>0</v>
      </c>
      <c r="AL804" s="19">
        <f>IF(S804&gt;=3,1,0)</f>
        <v>0</v>
      </c>
      <c r="AM804" s="8">
        <f>IF(OR(Y804="YES",Z804="YES",AA804="YES"),1,0)</f>
        <v>0</v>
      </c>
      <c r="AN804" s="8">
        <f>IF(OR(AB804="YES",AC804="YES"),1,0)</f>
        <v>1</v>
      </c>
      <c r="AO804" s="8">
        <f>IF(AE804&gt;=0.59,1,0)</f>
        <v>0</v>
      </c>
      <c r="AP804" s="8">
        <f>SUM(AF804:AO804)</f>
        <v>2</v>
      </c>
    </row>
    <row r="805" spans="1:42" hidden="1" x14ac:dyDescent="0.25">
      <c r="A805" s="8" t="s">
        <v>2203</v>
      </c>
      <c r="B805" s="8" t="s">
        <v>2273</v>
      </c>
      <c r="C805" s="9" t="s">
        <v>2025</v>
      </c>
      <c r="D805" s="10" t="s">
        <v>937</v>
      </c>
      <c r="E805" s="8" t="s">
        <v>938</v>
      </c>
      <c r="F805" s="11">
        <v>19</v>
      </c>
      <c r="G805" s="11">
        <v>15</v>
      </c>
      <c r="H805" s="11">
        <f>G805-F805</f>
        <v>-4</v>
      </c>
      <c r="I805" s="52">
        <f>H805/F805</f>
        <v>-0.21052631578947367</v>
      </c>
      <c r="J805" s="11">
        <v>7</v>
      </c>
      <c r="K805" s="11">
        <v>3</v>
      </c>
      <c r="L805" s="14">
        <f>IFERROR(K805/J805,"0%")</f>
        <v>0.42857142857142855</v>
      </c>
      <c r="M805" s="8">
        <v>7</v>
      </c>
      <c r="N805" s="12">
        <f>M805/G805</f>
        <v>0.46666666666666667</v>
      </c>
      <c r="O805" s="8">
        <v>12</v>
      </c>
      <c r="P805" s="12">
        <f>O805/G805</f>
        <v>0.8</v>
      </c>
      <c r="Q805" s="8">
        <v>10</v>
      </c>
      <c r="R805" s="12">
        <f>Q805/G805</f>
        <v>0.66666666666666663</v>
      </c>
      <c r="S805" s="8">
        <v>2</v>
      </c>
      <c r="T805" s="8">
        <v>0</v>
      </c>
      <c r="U805" s="8">
        <v>0</v>
      </c>
      <c r="V805" s="8"/>
      <c r="W805" s="8">
        <v>0</v>
      </c>
      <c r="X805" s="8">
        <v>0</v>
      </c>
      <c r="Y805" s="17">
        <f>IF(T805&gt;0,"YES",T805)</f>
        <v>0</v>
      </c>
      <c r="Z805" s="17">
        <f>IF(U805&gt;0,"YES",U805)</f>
        <v>0</v>
      </c>
      <c r="AA805" s="17">
        <f>IF(V805&gt;0,"YES",V805)</f>
        <v>0</v>
      </c>
      <c r="AB805" s="17">
        <f>IF(W805&gt;0,"YES",W805)</f>
        <v>0</v>
      </c>
      <c r="AC805" s="17">
        <f>IF(X805&gt;0,"YES",X805)</f>
        <v>0</v>
      </c>
      <c r="AD805" s="8">
        <v>10</v>
      </c>
      <c r="AE805" s="12">
        <f>AD805/G805</f>
        <v>0.66666666666666663</v>
      </c>
      <c r="AF805" s="19">
        <f>IF(G805&gt;=35,1,0)</f>
        <v>0</v>
      </c>
      <c r="AG805" s="19">
        <f>IF(OR(I805&gt;=0.095,H805&gt;=10),1,0)</f>
        <v>0</v>
      </c>
      <c r="AH805" s="19">
        <f>IF(L805&gt;=0.495,1,0)</f>
        <v>0</v>
      </c>
      <c r="AI805" s="19">
        <f>IF(N805&gt;=0.395,1,0)</f>
        <v>1</v>
      </c>
      <c r="AJ805" s="19">
        <f>IF(P805&gt;=0.695,1,0)</f>
        <v>1</v>
      </c>
      <c r="AK805" s="19">
        <f>IF(R805&gt;=0.495,1,0)</f>
        <v>1</v>
      </c>
      <c r="AL805" s="19">
        <f>IF(S805&gt;=3,1,0)</f>
        <v>0</v>
      </c>
      <c r="AM805" s="8">
        <f>IF(OR(Y805="YES",Z805="YES",AA805="YES"),1,0)</f>
        <v>0</v>
      </c>
      <c r="AN805" s="8">
        <f>IF(OR(AB805="YES",AC805="YES"),1,0)</f>
        <v>0</v>
      </c>
      <c r="AO805" s="8">
        <f>IF(AE805&gt;=0.59,1,0)</f>
        <v>1</v>
      </c>
      <c r="AP805" s="8">
        <f>SUM(AF805:AO805)</f>
        <v>4</v>
      </c>
    </row>
    <row r="806" spans="1:42" hidden="1" x14ac:dyDescent="0.25">
      <c r="A806" s="8" t="s">
        <v>2274</v>
      </c>
      <c r="B806" s="8" t="s">
        <v>2322</v>
      </c>
      <c r="C806" s="9" t="s">
        <v>2057</v>
      </c>
      <c r="D806" s="10" t="s">
        <v>1269</v>
      </c>
      <c r="E806" s="8" t="s">
        <v>1270</v>
      </c>
      <c r="F806" s="11">
        <v>49</v>
      </c>
      <c r="G806" s="11">
        <v>44</v>
      </c>
      <c r="H806" s="11">
        <f>G806-F806</f>
        <v>-5</v>
      </c>
      <c r="I806" s="52">
        <f>H806/F806</f>
        <v>-0.10204081632653061</v>
      </c>
      <c r="J806" s="11">
        <v>24</v>
      </c>
      <c r="K806" s="11">
        <v>13</v>
      </c>
      <c r="L806" s="14">
        <f>IFERROR(K806/J806,"0%")</f>
        <v>0.54166666666666663</v>
      </c>
      <c r="M806" s="8">
        <v>16</v>
      </c>
      <c r="N806" s="12">
        <f>M806/G806</f>
        <v>0.36363636363636365</v>
      </c>
      <c r="O806" s="8">
        <v>17</v>
      </c>
      <c r="P806" s="12">
        <f>O806/G806</f>
        <v>0.38636363636363635</v>
      </c>
      <c r="Q806" s="8">
        <v>24</v>
      </c>
      <c r="R806" s="12">
        <f>Q806/G806</f>
        <v>0.54545454545454541</v>
      </c>
      <c r="S806" s="8">
        <v>5</v>
      </c>
      <c r="T806" s="8">
        <v>0</v>
      </c>
      <c r="U806" s="8">
        <v>1</v>
      </c>
      <c r="V806" s="8"/>
      <c r="W806" s="8">
        <v>0</v>
      </c>
      <c r="X806" s="8">
        <v>0</v>
      </c>
      <c r="Y806" s="17">
        <f>IF(T806&gt;0,"YES",T806)</f>
        <v>0</v>
      </c>
      <c r="Z806" s="17" t="str">
        <f>IF(U806&gt;0,"YES",U806)</f>
        <v>YES</v>
      </c>
      <c r="AA806" s="17">
        <f>IF(V806&gt;0,"YES",V806)</f>
        <v>0</v>
      </c>
      <c r="AB806" s="17">
        <f>IF(W806&gt;0,"YES",W806)</f>
        <v>0</v>
      </c>
      <c r="AC806" s="17">
        <f>IF(X806&gt;0,"YES",X806)</f>
        <v>0</v>
      </c>
      <c r="AD806" s="8">
        <v>9</v>
      </c>
      <c r="AE806" s="12">
        <f>AD806/G806</f>
        <v>0.20454545454545456</v>
      </c>
      <c r="AF806" s="19">
        <f>IF(G806&gt;=35,1,0)</f>
        <v>1</v>
      </c>
      <c r="AG806" s="19">
        <f>IF(OR(I806&gt;=0.095,H806&gt;=10),1,0)</f>
        <v>0</v>
      </c>
      <c r="AH806" s="19">
        <f>IF(L806&gt;=0.495,1,0)</f>
        <v>1</v>
      </c>
      <c r="AI806" s="19">
        <f>IF(N806&gt;=0.395,1,0)</f>
        <v>0</v>
      </c>
      <c r="AJ806" s="19">
        <f>IF(P806&gt;=0.695,1,0)</f>
        <v>0</v>
      </c>
      <c r="AK806" s="19">
        <f>IF(R806&gt;=0.495,1,0)</f>
        <v>1</v>
      </c>
      <c r="AL806" s="19">
        <f>IF(S806&gt;=3,1,0)</f>
        <v>1</v>
      </c>
      <c r="AM806" s="8">
        <f>IF(OR(Y806="YES",Z806="YES",AA806="YES"),1,0)</f>
        <v>1</v>
      </c>
      <c r="AN806" s="8">
        <f>IF(OR(AB806="YES",AC806="YES"),1,0)</f>
        <v>0</v>
      </c>
      <c r="AO806" s="8">
        <f>IF(AE806&gt;=0.59,1,0)</f>
        <v>0</v>
      </c>
      <c r="AP806" s="8">
        <f>SUM(AF806:AO806)</f>
        <v>5</v>
      </c>
    </row>
    <row r="807" spans="1:42" hidden="1" x14ac:dyDescent="0.25">
      <c r="A807" s="8" t="s">
        <v>2274</v>
      </c>
      <c r="B807" s="8" t="s">
        <v>2322</v>
      </c>
      <c r="C807" s="9" t="s">
        <v>2013</v>
      </c>
      <c r="D807" s="10" t="s">
        <v>1260</v>
      </c>
      <c r="E807" s="8" t="s">
        <v>1610</v>
      </c>
      <c r="F807" s="11">
        <v>39</v>
      </c>
      <c r="G807" s="11">
        <v>38</v>
      </c>
      <c r="H807" s="11">
        <f>G807-F807</f>
        <v>-1</v>
      </c>
      <c r="I807" s="52">
        <f>H807/F807</f>
        <v>-2.564102564102564E-2</v>
      </c>
      <c r="J807" s="11">
        <v>22</v>
      </c>
      <c r="K807" s="11">
        <v>10</v>
      </c>
      <c r="L807" s="14">
        <f>IFERROR(K807/J807,"0%")</f>
        <v>0.45454545454545453</v>
      </c>
      <c r="M807" s="8">
        <v>11</v>
      </c>
      <c r="N807" s="12">
        <f>M807/G807</f>
        <v>0.28947368421052633</v>
      </c>
      <c r="O807" s="8">
        <v>28</v>
      </c>
      <c r="P807" s="12">
        <f>O807/G807</f>
        <v>0.73684210526315785</v>
      </c>
      <c r="Q807" s="8">
        <v>15</v>
      </c>
      <c r="R807" s="12">
        <f>Q807/G807</f>
        <v>0.39473684210526316</v>
      </c>
      <c r="S807" s="8">
        <v>7</v>
      </c>
      <c r="T807" s="8">
        <v>0</v>
      </c>
      <c r="U807" s="8">
        <v>1</v>
      </c>
      <c r="V807" s="8"/>
      <c r="W807" s="8">
        <v>2</v>
      </c>
      <c r="X807" s="8">
        <v>0</v>
      </c>
      <c r="Y807" s="17">
        <f>IF(T807&gt;0,"YES",T807)</f>
        <v>0</v>
      </c>
      <c r="Z807" s="17" t="str">
        <f>IF(U807&gt;0,"YES",U807)</f>
        <v>YES</v>
      </c>
      <c r="AA807" s="17">
        <f>IF(V807&gt;0,"YES",V807)</f>
        <v>0</v>
      </c>
      <c r="AB807" s="17" t="str">
        <f>IF(W807&gt;0,"YES",W807)</f>
        <v>YES</v>
      </c>
      <c r="AC807" s="17">
        <f>IF(X807&gt;0,"YES",X807)</f>
        <v>0</v>
      </c>
      <c r="AD807" s="8">
        <v>19</v>
      </c>
      <c r="AE807" s="12">
        <f>AD807/G807</f>
        <v>0.5</v>
      </c>
      <c r="AF807" s="19">
        <f>IF(G807&gt;=35,1,0)</f>
        <v>1</v>
      </c>
      <c r="AG807" s="19">
        <f>IF(OR(I807&gt;=0.095,H807&gt;=10),1,0)</f>
        <v>0</v>
      </c>
      <c r="AH807" s="19">
        <f>IF(L807&gt;=0.495,1,0)</f>
        <v>0</v>
      </c>
      <c r="AI807" s="19">
        <f>IF(N807&gt;=0.395,1,0)</f>
        <v>0</v>
      </c>
      <c r="AJ807" s="19">
        <f>IF(P807&gt;=0.695,1,0)</f>
        <v>1</v>
      </c>
      <c r="AK807" s="19">
        <f>IF(R807&gt;=0.495,1,0)</f>
        <v>0</v>
      </c>
      <c r="AL807" s="19">
        <f>IF(S807&gt;=3,1,0)</f>
        <v>1</v>
      </c>
      <c r="AM807" s="8">
        <f>IF(OR(Y807="YES",Z807="YES",AA807="YES"),1,0)</f>
        <v>1</v>
      </c>
      <c r="AN807" s="8">
        <f>IF(OR(AB807="YES",AC807="YES"),1,0)</f>
        <v>1</v>
      </c>
      <c r="AO807" s="8">
        <f>IF(AE807&gt;=0.59,1,0)</f>
        <v>0</v>
      </c>
      <c r="AP807" s="8">
        <f>SUM(AF807:AO807)</f>
        <v>5</v>
      </c>
    </row>
    <row r="808" spans="1:42" hidden="1" x14ac:dyDescent="0.25">
      <c r="A808" s="8" t="s">
        <v>2274</v>
      </c>
      <c r="B808" s="8" t="s">
        <v>2322</v>
      </c>
      <c r="C808" s="9" t="s">
        <v>1956</v>
      </c>
      <c r="D808" s="10" t="s">
        <v>1242</v>
      </c>
      <c r="E808" s="8" t="s">
        <v>1243</v>
      </c>
      <c r="F808" s="11">
        <v>31</v>
      </c>
      <c r="G808" s="11">
        <v>35</v>
      </c>
      <c r="H808" s="11">
        <f>G808-F808</f>
        <v>4</v>
      </c>
      <c r="I808" s="52">
        <f>H808/F808</f>
        <v>0.12903225806451613</v>
      </c>
      <c r="J808" s="11">
        <v>13</v>
      </c>
      <c r="K808" s="11">
        <v>5</v>
      </c>
      <c r="L808" s="14">
        <f>IFERROR(K808/J808,"0%")</f>
        <v>0.38461538461538464</v>
      </c>
      <c r="M808" s="8">
        <v>7</v>
      </c>
      <c r="N808" s="12">
        <f>M808/G808</f>
        <v>0.2</v>
      </c>
      <c r="O808" s="8">
        <v>20</v>
      </c>
      <c r="P808" s="12">
        <f>O808/G808</f>
        <v>0.5714285714285714</v>
      </c>
      <c r="Q808" s="8">
        <v>12</v>
      </c>
      <c r="R808" s="12">
        <f>Q808/G808</f>
        <v>0.34285714285714286</v>
      </c>
      <c r="S808" s="8">
        <v>3</v>
      </c>
      <c r="T808" s="8">
        <v>0</v>
      </c>
      <c r="U808" s="8">
        <v>1</v>
      </c>
      <c r="V808" s="8"/>
      <c r="W808" s="8">
        <v>0</v>
      </c>
      <c r="X808" s="8">
        <v>0</v>
      </c>
      <c r="Y808" s="17">
        <f>IF(T808&gt;0,"YES",T808)</f>
        <v>0</v>
      </c>
      <c r="Z808" s="17" t="str">
        <f>IF(U808&gt;0,"YES",U808)</f>
        <v>YES</v>
      </c>
      <c r="AA808" s="17">
        <f>IF(V808&gt;0,"YES",V808)</f>
        <v>0</v>
      </c>
      <c r="AB808" s="17">
        <f>IF(W808&gt;0,"YES",W808)</f>
        <v>0</v>
      </c>
      <c r="AC808" s="17">
        <f>IF(X808&gt;0,"YES",X808)</f>
        <v>0</v>
      </c>
      <c r="AD808" s="8">
        <v>18</v>
      </c>
      <c r="AE808" s="12">
        <f>AD808/G808</f>
        <v>0.51428571428571423</v>
      </c>
      <c r="AF808" s="19">
        <f>IF(G808&gt;=35,1,0)</f>
        <v>1</v>
      </c>
      <c r="AG808" s="19">
        <f>IF(OR(I808&gt;=0.095,H808&gt;=10),1,0)</f>
        <v>1</v>
      </c>
      <c r="AH808" s="19">
        <f>IF(L808&gt;=0.495,1,0)</f>
        <v>0</v>
      </c>
      <c r="AI808" s="19">
        <f>IF(N808&gt;=0.395,1,0)</f>
        <v>0</v>
      </c>
      <c r="AJ808" s="19">
        <f>IF(P808&gt;=0.695,1,0)</f>
        <v>0</v>
      </c>
      <c r="AK808" s="19">
        <f>IF(R808&gt;=0.495,1,0)</f>
        <v>0</v>
      </c>
      <c r="AL808" s="19">
        <f>IF(S808&gt;=3,1,0)</f>
        <v>1</v>
      </c>
      <c r="AM808" s="8">
        <f>IF(OR(Y808="YES",Z808="YES",AA808="YES"),1,0)</f>
        <v>1</v>
      </c>
      <c r="AN808" s="8">
        <f>IF(OR(AB808="YES",AC808="YES"),1,0)</f>
        <v>0</v>
      </c>
      <c r="AO808" s="8">
        <f>IF(AE808&gt;=0.59,1,0)</f>
        <v>0</v>
      </c>
      <c r="AP808" s="8">
        <f>SUM(AF808:AO808)</f>
        <v>4</v>
      </c>
    </row>
    <row r="809" spans="1:42" hidden="1" x14ac:dyDescent="0.25">
      <c r="A809" s="8" t="s">
        <v>2274</v>
      </c>
      <c r="B809" s="8" t="s">
        <v>2322</v>
      </c>
      <c r="C809" s="9" t="s">
        <v>2102</v>
      </c>
      <c r="D809" s="10" t="s">
        <v>1256</v>
      </c>
      <c r="E809" s="8" t="s">
        <v>1257</v>
      </c>
      <c r="F809" s="11">
        <v>25</v>
      </c>
      <c r="G809" s="11">
        <v>31</v>
      </c>
      <c r="H809" s="11">
        <f>G809-F809</f>
        <v>6</v>
      </c>
      <c r="I809" s="52">
        <f>H809/F809</f>
        <v>0.24</v>
      </c>
      <c r="J809" s="11">
        <v>7</v>
      </c>
      <c r="K809" s="11">
        <v>4</v>
      </c>
      <c r="L809" s="14">
        <f>IFERROR(K809/J809,"0%")</f>
        <v>0.5714285714285714</v>
      </c>
      <c r="M809" s="8">
        <v>8</v>
      </c>
      <c r="N809" s="12">
        <f>M809/G809</f>
        <v>0.25806451612903225</v>
      </c>
      <c r="O809" s="8">
        <v>23</v>
      </c>
      <c r="P809" s="12">
        <f>O809/G809</f>
        <v>0.74193548387096775</v>
      </c>
      <c r="Q809" s="8">
        <v>11</v>
      </c>
      <c r="R809" s="12">
        <f>Q809/G809</f>
        <v>0.35483870967741937</v>
      </c>
      <c r="S809" s="8">
        <v>6</v>
      </c>
      <c r="T809" s="8">
        <v>0</v>
      </c>
      <c r="U809" s="8">
        <v>0</v>
      </c>
      <c r="V809" s="8"/>
      <c r="W809" s="8">
        <v>0</v>
      </c>
      <c r="X809" s="8">
        <v>0</v>
      </c>
      <c r="Y809" s="17">
        <f>IF(T809&gt;0,"YES",T809)</f>
        <v>0</v>
      </c>
      <c r="Z809" s="17">
        <f>IF(U809&gt;0,"YES",U809)</f>
        <v>0</v>
      </c>
      <c r="AA809" s="17">
        <f>IF(V809&gt;0,"YES",V809)</f>
        <v>0</v>
      </c>
      <c r="AB809" s="17">
        <f>IF(W809&gt;0,"YES",W809)</f>
        <v>0</v>
      </c>
      <c r="AC809" s="17">
        <f>IF(X809&gt;0,"YES",X809)</f>
        <v>0</v>
      </c>
      <c r="AD809" s="8">
        <v>15</v>
      </c>
      <c r="AE809" s="12">
        <f>AD809/G809</f>
        <v>0.4838709677419355</v>
      </c>
      <c r="AF809" s="19">
        <f>IF(G809&gt;=35,1,0)</f>
        <v>0</v>
      </c>
      <c r="AG809" s="19">
        <f>IF(OR(I809&gt;=0.095,H809&gt;=10),1,0)</f>
        <v>1</v>
      </c>
      <c r="AH809" s="19">
        <f>IF(L809&gt;=0.495,1,0)</f>
        <v>1</v>
      </c>
      <c r="AI809" s="19">
        <f>IF(N809&gt;=0.395,1,0)</f>
        <v>0</v>
      </c>
      <c r="AJ809" s="19">
        <f>IF(P809&gt;=0.695,1,0)</f>
        <v>1</v>
      </c>
      <c r="AK809" s="19">
        <f>IF(R809&gt;=0.495,1,0)</f>
        <v>0</v>
      </c>
      <c r="AL809" s="19">
        <f>IF(S809&gt;=3,1,0)</f>
        <v>1</v>
      </c>
      <c r="AM809" s="8">
        <f>IF(OR(Y809="YES",Z809="YES",AA809="YES"),1,0)</f>
        <v>0</v>
      </c>
      <c r="AN809" s="8">
        <f>IF(OR(AB809="YES",AC809="YES"),1,0)</f>
        <v>0</v>
      </c>
      <c r="AO809" s="8">
        <f>IF(AE809&gt;=0.59,1,0)</f>
        <v>0</v>
      </c>
      <c r="AP809" s="8">
        <f>SUM(AF809:AO809)</f>
        <v>4</v>
      </c>
    </row>
    <row r="810" spans="1:42" x14ac:dyDescent="0.25">
      <c r="A810" s="8" t="s">
        <v>2274</v>
      </c>
      <c r="B810" s="8" t="s">
        <v>2322</v>
      </c>
      <c r="C810" s="9" t="s">
        <v>2024</v>
      </c>
      <c r="D810" s="10" t="s">
        <v>1248</v>
      </c>
      <c r="E810" s="8" t="s">
        <v>1249</v>
      </c>
      <c r="F810" s="11">
        <v>34</v>
      </c>
      <c r="G810" s="11">
        <v>27</v>
      </c>
      <c r="H810" s="11">
        <f>G810-F810</f>
        <v>-7</v>
      </c>
      <c r="I810" s="52">
        <f>H810/F810</f>
        <v>-0.20588235294117646</v>
      </c>
      <c r="J810" s="11">
        <v>15</v>
      </c>
      <c r="K810" s="11">
        <v>2</v>
      </c>
      <c r="L810" s="14">
        <f>IFERROR(K810/J810,"0%")</f>
        <v>0.13333333333333333</v>
      </c>
      <c r="M810" s="8">
        <v>11</v>
      </c>
      <c r="N810" s="12">
        <f>M810/G810</f>
        <v>0.40740740740740738</v>
      </c>
      <c r="O810" s="8">
        <v>20</v>
      </c>
      <c r="P810" s="12">
        <f>O810/G810</f>
        <v>0.7407407407407407</v>
      </c>
      <c r="Q810" s="8">
        <v>16</v>
      </c>
      <c r="R810" s="12">
        <f>Q810/G810</f>
        <v>0.59259259259259256</v>
      </c>
      <c r="S810" s="8">
        <v>3</v>
      </c>
      <c r="T810" s="8">
        <v>0</v>
      </c>
      <c r="U810" s="8">
        <v>0</v>
      </c>
      <c r="V810" s="8"/>
      <c r="W810" s="8">
        <v>0</v>
      </c>
      <c r="X810" s="8">
        <v>1</v>
      </c>
      <c r="Y810" s="17">
        <f>IF(T810&gt;0,"YES",T810)</f>
        <v>0</v>
      </c>
      <c r="Z810" s="17">
        <f>IF(U810&gt;0,"YES",U810)</f>
        <v>0</v>
      </c>
      <c r="AA810" s="17">
        <f>IF(V810&gt;0,"YES",V810)</f>
        <v>0</v>
      </c>
      <c r="AB810" s="17">
        <f>IF(W810&gt;0,"YES",W810)</f>
        <v>0</v>
      </c>
      <c r="AC810" s="17" t="str">
        <f>IF(X810&gt;0,"YES",X810)</f>
        <v>YES</v>
      </c>
      <c r="AD810" s="8">
        <v>18</v>
      </c>
      <c r="AE810" s="12">
        <f>AD810/G810</f>
        <v>0.66666666666666663</v>
      </c>
      <c r="AF810" s="19">
        <f>IF(G810&gt;=35,1,0)</f>
        <v>0</v>
      </c>
      <c r="AG810" s="19">
        <f>IF(OR(I810&gt;=0.095,H810&gt;=10),1,0)</f>
        <v>0</v>
      </c>
      <c r="AH810" s="19">
        <f>IF(L810&gt;=0.495,1,0)</f>
        <v>0</v>
      </c>
      <c r="AI810" s="19">
        <f>IF(N810&gt;=0.395,1,0)</f>
        <v>1</v>
      </c>
      <c r="AJ810" s="19">
        <f>IF(P810&gt;=0.695,1,0)</f>
        <v>1</v>
      </c>
      <c r="AK810" s="19">
        <f>IF(R810&gt;=0.495,1,0)</f>
        <v>1</v>
      </c>
      <c r="AL810" s="19">
        <f>IF(S810&gt;=3,1,0)</f>
        <v>1</v>
      </c>
      <c r="AM810" s="8">
        <f>IF(OR(Y810="YES",Z810="YES",AA810="YES"),1,0)</f>
        <v>0</v>
      </c>
      <c r="AN810" s="8">
        <f>IF(OR(AB810="YES",AC810="YES"),1,0)</f>
        <v>1</v>
      </c>
      <c r="AO810" s="8">
        <f>IF(AE810&gt;=0.59,1,0)</f>
        <v>1</v>
      </c>
      <c r="AP810" s="8">
        <f>SUM(AF810:AO810)</f>
        <v>6</v>
      </c>
    </row>
    <row r="811" spans="1:42" x14ac:dyDescent="0.25">
      <c r="A811" s="8" t="s">
        <v>2274</v>
      </c>
      <c r="B811" s="8" t="s">
        <v>2322</v>
      </c>
      <c r="C811" s="9" t="s">
        <v>2026</v>
      </c>
      <c r="D811" s="10" t="s">
        <v>1252</v>
      </c>
      <c r="E811" s="8" t="s">
        <v>1253</v>
      </c>
      <c r="F811" s="11">
        <v>56</v>
      </c>
      <c r="G811" s="11">
        <v>56</v>
      </c>
      <c r="H811" s="11">
        <f>G811-F811</f>
        <v>0</v>
      </c>
      <c r="I811" s="52">
        <f>H811/F811</f>
        <v>0</v>
      </c>
      <c r="J811" s="11">
        <v>18</v>
      </c>
      <c r="K811" s="11">
        <v>10</v>
      </c>
      <c r="L811" s="14">
        <f>IFERROR(K811/J811,"0%")</f>
        <v>0.55555555555555558</v>
      </c>
      <c r="M811" s="8">
        <v>36</v>
      </c>
      <c r="N811" s="12">
        <f>M811/G811</f>
        <v>0.6428571428571429</v>
      </c>
      <c r="O811" s="8">
        <v>46</v>
      </c>
      <c r="P811" s="12">
        <f>O811/G811</f>
        <v>0.8214285714285714</v>
      </c>
      <c r="Q811" s="8">
        <v>44</v>
      </c>
      <c r="R811" s="12">
        <f>Q811/G811</f>
        <v>0.7857142857142857</v>
      </c>
      <c r="S811" s="8">
        <v>8</v>
      </c>
      <c r="T811" s="8">
        <v>0</v>
      </c>
      <c r="U811" s="8">
        <v>1</v>
      </c>
      <c r="V811" s="8"/>
      <c r="W811" s="8">
        <v>3</v>
      </c>
      <c r="X811" s="8">
        <v>1</v>
      </c>
      <c r="Y811" s="17">
        <f>IF(T811&gt;0,"YES",T811)</f>
        <v>0</v>
      </c>
      <c r="Z811" s="17" t="str">
        <f>IF(U811&gt;0,"YES",U811)</f>
        <v>YES</v>
      </c>
      <c r="AA811" s="17">
        <f>IF(V811&gt;0,"YES",V811)</f>
        <v>0</v>
      </c>
      <c r="AB811" s="17" t="str">
        <f>IF(W811&gt;0,"YES",W811)</f>
        <v>YES</v>
      </c>
      <c r="AC811" s="17" t="str">
        <f>IF(X811&gt;0,"YES",X811)</f>
        <v>YES</v>
      </c>
      <c r="AD811" s="8">
        <v>40</v>
      </c>
      <c r="AE811" s="12">
        <f>AD811/G811</f>
        <v>0.7142857142857143</v>
      </c>
      <c r="AF811" s="19">
        <f>IF(G811&gt;=35,1,0)</f>
        <v>1</v>
      </c>
      <c r="AG811" s="19">
        <f>IF(OR(I811&gt;=0.095,H811&gt;=10),1,0)</f>
        <v>0</v>
      </c>
      <c r="AH811" s="19">
        <f>IF(L811&gt;=0.495,1,0)</f>
        <v>1</v>
      </c>
      <c r="AI811" s="19">
        <f>IF(N811&gt;=0.395,1,0)</f>
        <v>1</v>
      </c>
      <c r="AJ811" s="19">
        <f>IF(P811&gt;=0.695,1,0)</f>
        <v>1</v>
      </c>
      <c r="AK811" s="19">
        <f>IF(R811&gt;=0.495,1,0)</f>
        <v>1</v>
      </c>
      <c r="AL811" s="19">
        <f>IF(S811&gt;=3,1,0)</f>
        <v>1</v>
      </c>
      <c r="AM811" s="8">
        <f>IF(OR(Y811="YES",Z811="YES",AA811="YES"),1,0)</f>
        <v>1</v>
      </c>
      <c r="AN811" s="8">
        <f>IF(OR(AB811="YES",AC811="YES"),1,0)</f>
        <v>1</v>
      </c>
      <c r="AO811" s="8">
        <f>IF(AE811&gt;=0.59,1,0)</f>
        <v>1</v>
      </c>
      <c r="AP811" s="8">
        <f>SUM(AF811:AO811)</f>
        <v>9</v>
      </c>
    </row>
    <row r="812" spans="1:42" x14ac:dyDescent="0.25">
      <c r="A812" s="8" t="s">
        <v>2274</v>
      </c>
      <c r="B812" s="8" t="s">
        <v>2322</v>
      </c>
      <c r="C812" s="9" t="s">
        <v>2052</v>
      </c>
      <c r="D812" s="10" t="s">
        <v>1254</v>
      </c>
      <c r="E812" s="8" t="s">
        <v>1255</v>
      </c>
      <c r="F812" s="11">
        <v>20</v>
      </c>
      <c r="G812" s="11">
        <v>20</v>
      </c>
      <c r="H812" s="11">
        <f>G812-F812</f>
        <v>0</v>
      </c>
      <c r="I812" s="52">
        <f>H812/F812</f>
        <v>0</v>
      </c>
      <c r="J812" s="11">
        <v>7</v>
      </c>
      <c r="K812" s="11">
        <v>6</v>
      </c>
      <c r="L812" s="14">
        <f>IFERROR(K812/J812,"0%")</f>
        <v>0.8571428571428571</v>
      </c>
      <c r="M812" s="8">
        <v>9</v>
      </c>
      <c r="N812" s="12">
        <f>M812/G812</f>
        <v>0.45</v>
      </c>
      <c r="O812" s="8">
        <v>15</v>
      </c>
      <c r="P812" s="12">
        <f>O812/G812</f>
        <v>0.75</v>
      </c>
      <c r="Q812" s="8">
        <v>11</v>
      </c>
      <c r="R812" s="12">
        <f>Q812/G812</f>
        <v>0.55000000000000004</v>
      </c>
      <c r="S812" s="8">
        <v>8</v>
      </c>
      <c r="T812" s="8">
        <v>0</v>
      </c>
      <c r="U812" s="8">
        <v>0</v>
      </c>
      <c r="V812" s="8"/>
      <c r="W812" s="8">
        <v>0</v>
      </c>
      <c r="X812" s="8">
        <v>1</v>
      </c>
      <c r="Y812" s="17">
        <f>IF(T812&gt;0,"YES",T812)</f>
        <v>0</v>
      </c>
      <c r="Z812" s="17">
        <f>IF(U812&gt;0,"YES",U812)</f>
        <v>0</v>
      </c>
      <c r="AA812" s="17">
        <f>IF(V812&gt;0,"YES",V812)</f>
        <v>0</v>
      </c>
      <c r="AB812" s="17">
        <f>IF(W812&gt;0,"YES",W812)</f>
        <v>0</v>
      </c>
      <c r="AC812" s="17" t="str">
        <f>IF(X812&gt;0,"YES",X812)</f>
        <v>YES</v>
      </c>
      <c r="AD812" s="8">
        <v>5</v>
      </c>
      <c r="AE812" s="12">
        <f>AD812/G812</f>
        <v>0.25</v>
      </c>
      <c r="AF812" s="19">
        <f>IF(G812&gt;=35,1,0)</f>
        <v>0</v>
      </c>
      <c r="AG812" s="19">
        <f>IF(OR(I812&gt;=0.095,H812&gt;=10),1,0)</f>
        <v>0</v>
      </c>
      <c r="AH812" s="19">
        <f>IF(L812&gt;=0.495,1,0)</f>
        <v>1</v>
      </c>
      <c r="AI812" s="19">
        <f>IF(N812&gt;=0.395,1,0)</f>
        <v>1</v>
      </c>
      <c r="AJ812" s="19">
        <f>IF(P812&gt;=0.695,1,0)</f>
        <v>1</v>
      </c>
      <c r="AK812" s="19">
        <f>IF(R812&gt;=0.495,1,0)</f>
        <v>1</v>
      </c>
      <c r="AL812" s="19">
        <f>IF(S812&gt;=3,1,0)</f>
        <v>1</v>
      </c>
      <c r="AM812" s="8">
        <f>IF(OR(Y812="YES",Z812="YES",AA812="YES"),1,0)</f>
        <v>0</v>
      </c>
      <c r="AN812" s="8">
        <f>IF(OR(AB812="YES",AC812="YES"),1,0)</f>
        <v>1</v>
      </c>
      <c r="AO812" s="8">
        <f>IF(AE812&gt;=0.59,1,0)</f>
        <v>0</v>
      </c>
      <c r="AP812" s="8">
        <f>SUM(AF812:AO812)</f>
        <v>6</v>
      </c>
    </row>
    <row r="813" spans="1:42" x14ac:dyDescent="0.25">
      <c r="A813" s="8" t="s">
        <v>2274</v>
      </c>
      <c r="B813" s="8" t="s">
        <v>2322</v>
      </c>
      <c r="C813" s="9" t="s">
        <v>2182</v>
      </c>
      <c r="D813" s="10" t="s">
        <v>1258</v>
      </c>
      <c r="E813" s="8" t="s">
        <v>1259</v>
      </c>
      <c r="F813" s="11">
        <v>20</v>
      </c>
      <c r="G813" s="11">
        <v>25</v>
      </c>
      <c r="H813" s="11">
        <f>G813-F813</f>
        <v>5</v>
      </c>
      <c r="I813" s="52">
        <f>H813/F813</f>
        <v>0.25</v>
      </c>
      <c r="J813" s="11">
        <v>10</v>
      </c>
      <c r="K813" s="11">
        <v>6</v>
      </c>
      <c r="L813" s="14">
        <f>IFERROR(K813/J813,"0%")</f>
        <v>0.6</v>
      </c>
      <c r="M813" s="8">
        <v>12</v>
      </c>
      <c r="N813" s="12">
        <f>M813/G813</f>
        <v>0.48</v>
      </c>
      <c r="O813" s="8">
        <v>20</v>
      </c>
      <c r="P813" s="12">
        <f>O813/G813</f>
        <v>0.8</v>
      </c>
      <c r="Q813" s="8">
        <v>14</v>
      </c>
      <c r="R813" s="12">
        <f>Q813/G813</f>
        <v>0.56000000000000005</v>
      </c>
      <c r="S813" s="8">
        <v>3</v>
      </c>
      <c r="T813" s="8">
        <v>0</v>
      </c>
      <c r="U813" s="8">
        <v>0</v>
      </c>
      <c r="V813" s="8"/>
      <c r="W813" s="8">
        <v>0</v>
      </c>
      <c r="X813" s="8">
        <v>0</v>
      </c>
      <c r="Y813" s="17">
        <f>IF(T813&gt;0,"YES",T813)</f>
        <v>0</v>
      </c>
      <c r="Z813" s="17">
        <f>IF(U813&gt;0,"YES",U813)</f>
        <v>0</v>
      </c>
      <c r="AA813" s="17">
        <f>IF(V813&gt;0,"YES",V813)</f>
        <v>0</v>
      </c>
      <c r="AB813" s="17">
        <f>IF(W813&gt;0,"YES",W813)</f>
        <v>0</v>
      </c>
      <c r="AC813" s="17">
        <f>IF(X813&gt;0,"YES",X813)</f>
        <v>0</v>
      </c>
      <c r="AD813" s="8">
        <v>9</v>
      </c>
      <c r="AE813" s="12">
        <f>AD813/G813</f>
        <v>0.36</v>
      </c>
      <c r="AF813" s="19">
        <f>IF(G813&gt;=35,1,0)</f>
        <v>0</v>
      </c>
      <c r="AG813" s="19">
        <f>IF(OR(I813&gt;=0.095,H813&gt;=10),1,0)</f>
        <v>1</v>
      </c>
      <c r="AH813" s="19">
        <f>IF(L813&gt;=0.495,1,0)</f>
        <v>1</v>
      </c>
      <c r="AI813" s="19">
        <f>IF(N813&gt;=0.395,1,0)</f>
        <v>1</v>
      </c>
      <c r="AJ813" s="19">
        <f>IF(P813&gt;=0.695,1,0)</f>
        <v>1</v>
      </c>
      <c r="AK813" s="19">
        <f>IF(R813&gt;=0.495,1,0)</f>
        <v>1</v>
      </c>
      <c r="AL813" s="19">
        <f>IF(S813&gt;=3,1,0)</f>
        <v>1</v>
      </c>
      <c r="AM813" s="8">
        <f>IF(OR(Y813="YES",Z813="YES",AA813="YES"),1,0)</f>
        <v>0</v>
      </c>
      <c r="AN813" s="8">
        <f>IF(OR(AB813="YES",AC813="YES"),1,0)</f>
        <v>0</v>
      </c>
      <c r="AO813" s="8">
        <f>IF(AE813&gt;=0.59,1,0)</f>
        <v>0</v>
      </c>
      <c r="AP813" s="8">
        <f>SUM(AF813:AO813)</f>
        <v>6</v>
      </c>
    </row>
    <row r="814" spans="1:42" x14ac:dyDescent="0.25">
      <c r="A814" s="8" t="s">
        <v>2274</v>
      </c>
      <c r="B814" s="8" t="s">
        <v>2322</v>
      </c>
      <c r="C814" s="9" t="s">
        <v>2014</v>
      </c>
      <c r="D814" s="10" t="s">
        <v>1267</v>
      </c>
      <c r="E814" s="8" t="s">
        <v>1268</v>
      </c>
      <c r="F814" s="11">
        <v>43</v>
      </c>
      <c r="G814" s="11">
        <v>77</v>
      </c>
      <c r="H814" s="11">
        <f>G814-F814</f>
        <v>34</v>
      </c>
      <c r="I814" s="52">
        <f>H814/F814</f>
        <v>0.79069767441860461</v>
      </c>
      <c r="J814" s="11">
        <v>20</v>
      </c>
      <c r="K814" s="11">
        <v>13</v>
      </c>
      <c r="L814" s="14">
        <f>IFERROR(K814/J814,"0%")</f>
        <v>0.65</v>
      </c>
      <c r="M814" s="8">
        <v>25</v>
      </c>
      <c r="N814" s="12">
        <f>M814/G814</f>
        <v>0.32467532467532467</v>
      </c>
      <c r="O814" s="8">
        <v>40</v>
      </c>
      <c r="P814" s="12">
        <f>O814/G814</f>
        <v>0.51948051948051943</v>
      </c>
      <c r="Q814" s="8">
        <v>32</v>
      </c>
      <c r="R814" s="12">
        <f>Q814/G814</f>
        <v>0.41558441558441561</v>
      </c>
      <c r="S814" s="8">
        <v>8</v>
      </c>
      <c r="T814" s="8">
        <v>0</v>
      </c>
      <c r="U814" s="8">
        <v>0</v>
      </c>
      <c r="V814" s="8"/>
      <c r="W814" s="8">
        <v>3</v>
      </c>
      <c r="X814" s="8">
        <v>0</v>
      </c>
      <c r="Y814" s="17">
        <f>IF(T814&gt;0,"YES",T814)</f>
        <v>0</v>
      </c>
      <c r="Z814" s="17">
        <f>IF(U814&gt;0,"YES",U814)</f>
        <v>0</v>
      </c>
      <c r="AA814" s="17">
        <f>IF(V814&gt;0,"YES",V814)</f>
        <v>0</v>
      </c>
      <c r="AB814" s="17" t="str">
        <f>IF(W814&gt;0,"YES",W814)</f>
        <v>YES</v>
      </c>
      <c r="AC814" s="17">
        <f>IF(X814&gt;0,"YES",X814)</f>
        <v>0</v>
      </c>
      <c r="AD814" s="8">
        <v>50</v>
      </c>
      <c r="AE814" s="12">
        <f>AD814/G814</f>
        <v>0.64935064935064934</v>
      </c>
      <c r="AF814" s="19">
        <f>IF(G814&gt;=35,1,0)</f>
        <v>1</v>
      </c>
      <c r="AG814" s="19">
        <f>IF(OR(I814&gt;=0.095,H814&gt;=10),1,0)</f>
        <v>1</v>
      </c>
      <c r="AH814" s="19">
        <f>IF(L814&gt;=0.495,1,0)</f>
        <v>1</v>
      </c>
      <c r="AI814" s="19">
        <f>IF(N814&gt;=0.395,1,0)</f>
        <v>0</v>
      </c>
      <c r="AJ814" s="19">
        <f>IF(P814&gt;=0.695,1,0)</f>
        <v>0</v>
      </c>
      <c r="AK814" s="19">
        <f>IF(R814&gt;=0.495,1,0)</f>
        <v>0</v>
      </c>
      <c r="AL814" s="19">
        <f>IF(S814&gt;=3,1,0)</f>
        <v>1</v>
      </c>
      <c r="AM814" s="8">
        <f>IF(OR(Y814="YES",Z814="YES",AA814="YES"),1,0)</f>
        <v>0</v>
      </c>
      <c r="AN814" s="8">
        <f>IF(OR(AB814="YES",AC814="YES"),1,0)</f>
        <v>1</v>
      </c>
      <c r="AO814" s="8">
        <f>IF(AE814&gt;=0.59,1,0)</f>
        <v>1</v>
      </c>
      <c r="AP814" s="8">
        <f>SUM(AF814:AO814)</f>
        <v>6</v>
      </c>
    </row>
    <row r="815" spans="1:42" x14ac:dyDescent="0.25">
      <c r="A815" s="8" t="s">
        <v>2274</v>
      </c>
      <c r="B815" s="8" t="s">
        <v>2322</v>
      </c>
      <c r="C815" s="9" t="s">
        <v>2200</v>
      </c>
      <c r="D815" s="10" t="s">
        <v>1271</v>
      </c>
      <c r="E815" s="8" t="s">
        <v>1272</v>
      </c>
      <c r="F815" s="11">
        <v>43</v>
      </c>
      <c r="G815" s="11">
        <v>36</v>
      </c>
      <c r="H815" s="11">
        <f>G815-F815</f>
        <v>-7</v>
      </c>
      <c r="I815" s="52">
        <f>H815/F815</f>
        <v>-0.16279069767441862</v>
      </c>
      <c r="J815" s="11">
        <v>18</v>
      </c>
      <c r="K815" s="11">
        <v>9</v>
      </c>
      <c r="L815" s="14">
        <f>IFERROR(K815/J815,"0%")</f>
        <v>0.5</v>
      </c>
      <c r="M815" s="8">
        <v>15</v>
      </c>
      <c r="N815" s="12">
        <f>M815/G815</f>
        <v>0.41666666666666669</v>
      </c>
      <c r="O815" s="8">
        <v>26</v>
      </c>
      <c r="P815" s="12">
        <f>O815/G815</f>
        <v>0.72222222222222221</v>
      </c>
      <c r="Q815" s="8">
        <v>16</v>
      </c>
      <c r="R815" s="12">
        <f>Q815/G815</f>
        <v>0.44444444444444442</v>
      </c>
      <c r="S815" s="8">
        <v>6</v>
      </c>
      <c r="T815" s="8">
        <v>0</v>
      </c>
      <c r="U815" s="8">
        <v>0</v>
      </c>
      <c r="V815" s="8"/>
      <c r="W815" s="8">
        <v>1</v>
      </c>
      <c r="X815" s="8">
        <v>0</v>
      </c>
      <c r="Y815" s="17">
        <f>IF(T815&gt;0,"YES",T815)</f>
        <v>0</v>
      </c>
      <c r="Z815" s="17">
        <f>IF(U815&gt;0,"YES",U815)</f>
        <v>0</v>
      </c>
      <c r="AA815" s="17">
        <f>IF(V815&gt;0,"YES",V815)</f>
        <v>0</v>
      </c>
      <c r="AB815" s="17" t="str">
        <f>IF(W815&gt;0,"YES",W815)</f>
        <v>YES</v>
      </c>
      <c r="AC815" s="17">
        <f>IF(X815&gt;0,"YES",X815)</f>
        <v>0</v>
      </c>
      <c r="AD815" s="8">
        <v>24</v>
      </c>
      <c r="AE815" s="12">
        <f>AD815/G815</f>
        <v>0.66666666666666663</v>
      </c>
      <c r="AF815" s="19">
        <f>IF(G815&gt;=35,1,0)</f>
        <v>1</v>
      </c>
      <c r="AG815" s="19">
        <f>IF(OR(I815&gt;=0.095,H815&gt;=10),1,0)</f>
        <v>0</v>
      </c>
      <c r="AH815" s="19">
        <f>IF(L815&gt;=0.495,1,0)</f>
        <v>1</v>
      </c>
      <c r="AI815" s="19">
        <f>IF(N815&gt;=0.395,1,0)</f>
        <v>1</v>
      </c>
      <c r="AJ815" s="19">
        <f>IF(P815&gt;=0.695,1,0)</f>
        <v>1</v>
      </c>
      <c r="AK815" s="19">
        <f>IF(R815&gt;=0.495,1,0)</f>
        <v>0</v>
      </c>
      <c r="AL815" s="19">
        <f>IF(S815&gt;=3,1,0)</f>
        <v>1</v>
      </c>
      <c r="AM815" s="8">
        <f>IF(OR(Y815="YES",Z815="YES",AA815="YES"),1,0)</f>
        <v>0</v>
      </c>
      <c r="AN815" s="8">
        <f>IF(OR(AB815="YES",AC815="YES"),1,0)</f>
        <v>1</v>
      </c>
      <c r="AO815" s="8">
        <f>IF(AE815&gt;=0.59,1,0)</f>
        <v>1</v>
      </c>
      <c r="AP815" s="8">
        <f>SUM(AF815:AO815)</f>
        <v>7</v>
      </c>
    </row>
    <row r="816" spans="1:42" x14ac:dyDescent="0.25">
      <c r="A816" s="8" t="s">
        <v>2274</v>
      </c>
      <c r="B816" s="8" t="s">
        <v>2322</v>
      </c>
      <c r="C816" s="9" t="s">
        <v>1987</v>
      </c>
      <c r="D816" s="10" t="s">
        <v>1273</v>
      </c>
      <c r="E816" s="8" t="s">
        <v>1274</v>
      </c>
      <c r="F816" s="11">
        <v>33</v>
      </c>
      <c r="G816" s="11">
        <v>48</v>
      </c>
      <c r="H816" s="11">
        <f>G816-F816</f>
        <v>15</v>
      </c>
      <c r="I816" s="52">
        <f>H816/F816</f>
        <v>0.45454545454545453</v>
      </c>
      <c r="J816" s="11">
        <v>21</v>
      </c>
      <c r="K816" s="11">
        <v>12</v>
      </c>
      <c r="L816" s="14">
        <f>IFERROR(K816/J816,"0%")</f>
        <v>0.5714285714285714</v>
      </c>
      <c r="M816" s="8">
        <v>10</v>
      </c>
      <c r="N816" s="12">
        <f>M816/G816</f>
        <v>0.20833333333333334</v>
      </c>
      <c r="O816" s="8">
        <v>34</v>
      </c>
      <c r="P816" s="12">
        <f>O816/G816</f>
        <v>0.70833333333333337</v>
      </c>
      <c r="Q816" s="8">
        <v>19</v>
      </c>
      <c r="R816" s="12">
        <f>Q816/G816</f>
        <v>0.39583333333333331</v>
      </c>
      <c r="S816" s="8">
        <v>6</v>
      </c>
      <c r="T816" s="8">
        <v>0</v>
      </c>
      <c r="U816" s="8">
        <v>1</v>
      </c>
      <c r="V816" s="8"/>
      <c r="W816" s="8">
        <v>0</v>
      </c>
      <c r="X816" s="8">
        <v>0</v>
      </c>
      <c r="Y816" s="17">
        <f>IF(T816&gt;0,"YES",T816)</f>
        <v>0</v>
      </c>
      <c r="Z816" s="17" t="str">
        <f>IF(U816&gt;0,"YES",U816)</f>
        <v>YES</v>
      </c>
      <c r="AA816" s="17">
        <f>IF(V816&gt;0,"YES",V816)</f>
        <v>0</v>
      </c>
      <c r="AB816" s="17">
        <f>IF(W816&gt;0,"YES",W816)</f>
        <v>0</v>
      </c>
      <c r="AC816" s="17">
        <f>IF(X816&gt;0,"YES",X816)</f>
        <v>0</v>
      </c>
      <c r="AD816" s="8">
        <v>32</v>
      </c>
      <c r="AE816" s="12">
        <f>AD816/G816</f>
        <v>0.66666666666666663</v>
      </c>
      <c r="AF816" s="19">
        <f>IF(G816&gt;=35,1,0)</f>
        <v>1</v>
      </c>
      <c r="AG816" s="19">
        <f>IF(OR(I816&gt;=0.095,H816&gt;=10),1,0)</f>
        <v>1</v>
      </c>
      <c r="AH816" s="19">
        <f>IF(L816&gt;=0.495,1,0)</f>
        <v>1</v>
      </c>
      <c r="AI816" s="19">
        <f>IF(N816&gt;=0.395,1,0)</f>
        <v>0</v>
      </c>
      <c r="AJ816" s="19">
        <f>IF(P816&gt;=0.695,1,0)</f>
        <v>1</v>
      </c>
      <c r="AK816" s="19">
        <f>IF(R816&gt;=0.495,1,0)</f>
        <v>0</v>
      </c>
      <c r="AL816" s="19">
        <f>IF(S816&gt;=3,1,0)</f>
        <v>1</v>
      </c>
      <c r="AM816" s="8">
        <f>IF(OR(Y816="YES",Z816="YES",AA816="YES"),1,0)</f>
        <v>1</v>
      </c>
      <c r="AN816" s="8">
        <f>IF(OR(AB816="YES",AC816="YES"),1,0)</f>
        <v>0</v>
      </c>
      <c r="AO816" s="8">
        <f>IF(AE816&gt;=0.59,1,0)</f>
        <v>1</v>
      </c>
      <c r="AP816" s="8">
        <f>SUM(AF816:AO816)</f>
        <v>7</v>
      </c>
    </row>
    <row r="817" spans="1:42" x14ac:dyDescent="0.25">
      <c r="A817" s="8" t="s">
        <v>2274</v>
      </c>
      <c r="B817" s="8" t="s">
        <v>2322</v>
      </c>
      <c r="C817" s="9" t="s">
        <v>2256</v>
      </c>
      <c r="D817" s="10" t="s">
        <v>1277</v>
      </c>
      <c r="E817" s="8" t="s">
        <v>1278</v>
      </c>
      <c r="F817" s="11">
        <v>36</v>
      </c>
      <c r="G817" s="11">
        <v>46</v>
      </c>
      <c r="H817" s="11">
        <f>G817-F817</f>
        <v>10</v>
      </c>
      <c r="I817" s="52">
        <f>H817/F817</f>
        <v>0.27777777777777779</v>
      </c>
      <c r="J817" s="11">
        <v>18</v>
      </c>
      <c r="K817" s="11">
        <v>8</v>
      </c>
      <c r="L817" s="14">
        <f>IFERROR(K817/J817,"0%")</f>
        <v>0.44444444444444442</v>
      </c>
      <c r="M817" s="8">
        <v>12</v>
      </c>
      <c r="N817" s="12">
        <f>M817/G817</f>
        <v>0.2608695652173913</v>
      </c>
      <c r="O817" s="8">
        <v>32</v>
      </c>
      <c r="P817" s="12">
        <f>O817/G817</f>
        <v>0.69565217391304346</v>
      </c>
      <c r="Q817" s="8">
        <v>23</v>
      </c>
      <c r="R817" s="12">
        <f>Q817/G817</f>
        <v>0.5</v>
      </c>
      <c r="S817" s="8">
        <v>6</v>
      </c>
      <c r="T817" s="8">
        <v>0</v>
      </c>
      <c r="U817" s="8">
        <v>0</v>
      </c>
      <c r="V817" s="8"/>
      <c r="W817" s="8">
        <v>0</v>
      </c>
      <c r="X817" s="8">
        <v>1</v>
      </c>
      <c r="Y817" s="17">
        <f>IF(T817&gt;0,"YES",T817)</f>
        <v>0</v>
      </c>
      <c r="Z817" s="17">
        <f>IF(U817&gt;0,"YES",U817)</f>
        <v>0</v>
      </c>
      <c r="AA817" s="17">
        <f>IF(V817&gt;0,"YES",V817)</f>
        <v>0</v>
      </c>
      <c r="AB817" s="17">
        <f>IF(W817&gt;0,"YES",W817)</f>
        <v>0</v>
      </c>
      <c r="AC817" s="17" t="str">
        <f>IF(X817&gt;0,"YES",X817)</f>
        <v>YES</v>
      </c>
      <c r="AD817" s="8">
        <v>34</v>
      </c>
      <c r="AE817" s="12">
        <f>AD817/G817</f>
        <v>0.73913043478260865</v>
      </c>
      <c r="AF817" s="19">
        <f>IF(G817&gt;=35,1,0)</f>
        <v>1</v>
      </c>
      <c r="AG817" s="19">
        <f>IF(OR(I817&gt;=0.095,H817&gt;=10),1,0)</f>
        <v>1</v>
      </c>
      <c r="AH817" s="19">
        <f>IF(L817&gt;=0.495,1,0)</f>
        <v>0</v>
      </c>
      <c r="AI817" s="19">
        <f>IF(N817&gt;=0.395,1,0)</f>
        <v>0</v>
      </c>
      <c r="AJ817" s="19">
        <f>IF(P817&gt;=0.695,1,0)</f>
        <v>1</v>
      </c>
      <c r="AK817" s="19">
        <f>IF(R817&gt;=0.495,1,0)</f>
        <v>1</v>
      </c>
      <c r="AL817" s="19">
        <f>IF(S817&gt;=3,1,0)</f>
        <v>1</v>
      </c>
      <c r="AM817" s="8">
        <f>IF(OR(Y817="YES",Z817="YES",AA817="YES"),1,0)</f>
        <v>0</v>
      </c>
      <c r="AN817" s="8">
        <f>IF(OR(AB817="YES",AC817="YES"),1,0)</f>
        <v>1</v>
      </c>
      <c r="AO817" s="8">
        <f>IF(AE817&gt;=0.59,1,0)</f>
        <v>1</v>
      </c>
      <c r="AP817" s="8">
        <f>SUM(AF817:AO817)</f>
        <v>7</v>
      </c>
    </row>
    <row r="818" spans="1:42" x14ac:dyDescent="0.25">
      <c r="A818" s="8" t="s">
        <v>2274</v>
      </c>
      <c r="B818" s="8" t="s">
        <v>2322</v>
      </c>
      <c r="C818" s="9" t="s">
        <v>2164</v>
      </c>
      <c r="D818" s="10" t="s">
        <v>1286</v>
      </c>
      <c r="E818" s="8" t="s">
        <v>1287</v>
      </c>
      <c r="F818" s="11">
        <v>25</v>
      </c>
      <c r="G818" s="11">
        <v>20</v>
      </c>
      <c r="H818" s="11">
        <f>G818-F818</f>
        <v>-5</v>
      </c>
      <c r="I818" s="52">
        <f>H818/F818</f>
        <v>-0.2</v>
      </c>
      <c r="J818" s="11">
        <v>12</v>
      </c>
      <c r="K818" s="11">
        <v>6</v>
      </c>
      <c r="L818" s="14">
        <f>IFERROR(K818/J818,"0%")</f>
        <v>0.5</v>
      </c>
      <c r="M818" s="8">
        <v>10</v>
      </c>
      <c r="N818" s="12">
        <f>M818/G818</f>
        <v>0.5</v>
      </c>
      <c r="O818" s="8">
        <v>11</v>
      </c>
      <c r="P818" s="12">
        <f>O818/G818</f>
        <v>0.55000000000000004</v>
      </c>
      <c r="Q818" s="8">
        <v>11</v>
      </c>
      <c r="R818" s="12">
        <f>Q818/G818</f>
        <v>0.55000000000000004</v>
      </c>
      <c r="S818" s="8">
        <v>8</v>
      </c>
      <c r="T818" s="8">
        <v>0</v>
      </c>
      <c r="U818" s="8">
        <v>0</v>
      </c>
      <c r="V818" s="8"/>
      <c r="W818" s="8">
        <v>0</v>
      </c>
      <c r="X818" s="8">
        <v>1</v>
      </c>
      <c r="Y818" s="17">
        <f>IF(T818&gt;0,"YES",T818)</f>
        <v>0</v>
      </c>
      <c r="Z818" s="17">
        <f>IF(U818&gt;0,"YES",U818)</f>
        <v>0</v>
      </c>
      <c r="AA818" s="17">
        <f>IF(V818&gt;0,"YES",V818)</f>
        <v>0</v>
      </c>
      <c r="AB818" s="17">
        <f>IF(W818&gt;0,"YES",W818)</f>
        <v>0</v>
      </c>
      <c r="AC818" s="17" t="str">
        <f>IF(X818&gt;0,"YES",X818)</f>
        <v>YES</v>
      </c>
      <c r="AD818" s="8">
        <v>14</v>
      </c>
      <c r="AE818" s="12">
        <f>AD818/G818</f>
        <v>0.7</v>
      </c>
      <c r="AF818" s="19">
        <f>IF(G818&gt;=35,1,0)</f>
        <v>0</v>
      </c>
      <c r="AG818" s="19">
        <f>IF(OR(I818&gt;=0.095,H818&gt;=10),1,0)</f>
        <v>0</v>
      </c>
      <c r="AH818" s="19">
        <f>IF(L818&gt;=0.495,1,0)</f>
        <v>1</v>
      </c>
      <c r="AI818" s="19">
        <f>IF(N818&gt;=0.395,1,0)</f>
        <v>1</v>
      </c>
      <c r="AJ818" s="19">
        <f>IF(P818&gt;=0.695,1,0)</f>
        <v>0</v>
      </c>
      <c r="AK818" s="19">
        <f>IF(R818&gt;=0.495,1,0)</f>
        <v>1</v>
      </c>
      <c r="AL818" s="19">
        <f>IF(S818&gt;=3,1,0)</f>
        <v>1</v>
      </c>
      <c r="AM818" s="8">
        <f>IF(OR(Y818="YES",Z818="YES",AA818="YES"),1,0)</f>
        <v>0</v>
      </c>
      <c r="AN818" s="8">
        <f>IF(OR(AB818="YES",AC818="YES"),1,0)</f>
        <v>1</v>
      </c>
      <c r="AO818" s="8">
        <f>IF(AE818&gt;=0.59,1,0)</f>
        <v>1</v>
      </c>
      <c r="AP818" s="8">
        <f>SUM(AF818:AO818)</f>
        <v>6</v>
      </c>
    </row>
    <row r="819" spans="1:42" hidden="1" x14ac:dyDescent="0.25">
      <c r="A819" s="8" t="s">
        <v>2274</v>
      </c>
      <c r="B819" s="8" t="s">
        <v>2322</v>
      </c>
      <c r="C819" s="9" t="s">
        <v>2080</v>
      </c>
      <c r="D819" s="10" t="s">
        <v>1263</v>
      </c>
      <c r="E819" s="8" t="s">
        <v>1264</v>
      </c>
      <c r="F819" s="11">
        <v>21</v>
      </c>
      <c r="G819" s="11">
        <v>24</v>
      </c>
      <c r="H819" s="11">
        <f>G819-F819</f>
        <v>3</v>
      </c>
      <c r="I819" s="52">
        <f>H819/F819</f>
        <v>0.14285714285714285</v>
      </c>
      <c r="J819" s="11">
        <v>12</v>
      </c>
      <c r="K819" s="11">
        <v>5</v>
      </c>
      <c r="L819" s="14">
        <f>IFERROR(K819/J819,"0%")</f>
        <v>0.41666666666666669</v>
      </c>
      <c r="M819" s="8">
        <v>5</v>
      </c>
      <c r="N819" s="12">
        <f>M819/G819</f>
        <v>0.20833333333333334</v>
      </c>
      <c r="O819" s="8">
        <v>11</v>
      </c>
      <c r="P819" s="12">
        <f>O819/G819</f>
        <v>0.45833333333333331</v>
      </c>
      <c r="Q819" s="8">
        <v>9</v>
      </c>
      <c r="R819" s="12">
        <f>Q819/G819</f>
        <v>0.375</v>
      </c>
      <c r="S819" s="8">
        <v>8</v>
      </c>
      <c r="T819" s="8">
        <v>0</v>
      </c>
      <c r="U819" s="8">
        <v>1</v>
      </c>
      <c r="V819" s="8"/>
      <c r="W819" s="8">
        <v>3</v>
      </c>
      <c r="X819" s="8">
        <v>1</v>
      </c>
      <c r="Y819" s="17">
        <f>IF(T819&gt;0,"YES",T819)</f>
        <v>0</v>
      </c>
      <c r="Z819" s="17" t="str">
        <f>IF(U819&gt;0,"YES",U819)</f>
        <v>YES</v>
      </c>
      <c r="AA819" s="17">
        <f>IF(V819&gt;0,"YES",V819)</f>
        <v>0</v>
      </c>
      <c r="AB819" s="17" t="str">
        <f>IF(W819&gt;0,"YES",W819)</f>
        <v>YES</v>
      </c>
      <c r="AC819" s="17" t="str">
        <f>IF(X819&gt;0,"YES",X819)</f>
        <v>YES</v>
      </c>
      <c r="AD819" s="8">
        <v>9</v>
      </c>
      <c r="AE819" s="12">
        <f>AD819/G819</f>
        <v>0.375</v>
      </c>
      <c r="AF819" s="19">
        <f>IF(G819&gt;=35,1,0)</f>
        <v>0</v>
      </c>
      <c r="AG819" s="19">
        <f>IF(OR(I819&gt;=0.095,H819&gt;=10),1,0)</f>
        <v>1</v>
      </c>
      <c r="AH819" s="19">
        <f>IF(L819&gt;=0.495,1,0)</f>
        <v>0</v>
      </c>
      <c r="AI819" s="19">
        <f>IF(N819&gt;=0.395,1,0)</f>
        <v>0</v>
      </c>
      <c r="AJ819" s="19">
        <f>IF(P819&gt;=0.695,1,0)</f>
        <v>0</v>
      </c>
      <c r="AK819" s="19">
        <f>IF(R819&gt;=0.495,1,0)</f>
        <v>0</v>
      </c>
      <c r="AL819" s="19">
        <f>IF(S819&gt;=3,1,0)</f>
        <v>1</v>
      </c>
      <c r="AM819" s="8">
        <f>IF(OR(Y819="YES",Z819="YES",AA819="YES"),1,0)</f>
        <v>1</v>
      </c>
      <c r="AN819" s="8">
        <f>IF(OR(AB819="YES",AC819="YES"),1,0)</f>
        <v>1</v>
      </c>
      <c r="AO819" s="8">
        <f>IF(AE819&gt;=0.59,1,0)</f>
        <v>0</v>
      </c>
      <c r="AP819" s="8">
        <f>SUM(AF819:AO819)</f>
        <v>4</v>
      </c>
    </row>
    <row r="820" spans="1:42" hidden="1" x14ac:dyDescent="0.25">
      <c r="A820" s="8" t="s">
        <v>2274</v>
      </c>
      <c r="B820" s="8" t="s">
        <v>2322</v>
      </c>
      <c r="C820" s="9" t="s">
        <v>1963</v>
      </c>
      <c r="D820" s="10" t="s">
        <v>1265</v>
      </c>
      <c r="E820" s="8" t="s">
        <v>1266</v>
      </c>
      <c r="F820" s="11">
        <v>19</v>
      </c>
      <c r="G820" s="11">
        <v>24</v>
      </c>
      <c r="H820" s="11">
        <f>G820-F820</f>
        <v>5</v>
      </c>
      <c r="I820" s="52">
        <f>H820/F820</f>
        <v>0.26315789473684209</v>
      </c>
      <c r="J820" s="11">
        <v>8</v>
      </c>
      <c r="K820" s="11">
        <v>6</v>
      </c>
      <c r="L820" s="14">
        <f>IFERROR(K820/J820,"0%")</f>
        <v>0.75</v>
      </c>
      <c r="M820" s="8">
        <v>4</v>
      </c>
      <c r="N820" s="12">
        <f>M820/G820</f>
        <v>0.16666666666666666</v>
      </c>
      <c r="O820" s="8">
        <v>12</v>
      </c>
      <c r="P820" s="12">
        <f>O820/G820</f>
        <v>0.5</v>
      </c>
      <c r="Q820" s="8">
        <v>6</v>
      </c>
      <c r="R820" s="12">
        <f>Q820/G820</f>
        <v>0.25</v>
      </c>
      <c r="S820" s="8">
        <v>4</v>
      </c>
      <c r="T820" s="8">
        <v>0</v>
      </c>
      <c r="U820" s="8">
        <v>1</v>
      </c>
      <c r="V820" s="8"/>
      <c r="W820" s="8">
        <v>0</v>
      </c>
      <c r="X820" s="8">
        <v>0</v>
      </c>
      <c r="Y820" s="17">
        <f>IF(T820&gt;0,"YES",T820)</f>
        <v>0</v>
      </c>
      <c r="Z820" s="17" t="str">
        <f>IF(U820&gt;0,"YES",U820)</f>
        <v>YES</v>
      </c>
      <c r="AA820" s="17">
        <f>IF(V820&gt;0,"YES",V820)</f>
        <v>0</v>
      </c>
      <c r="AB820" s="17">
        <f>IF(W820&gt;0,"YES",W820)</f>
        <v>0</v>
      </c>
      <c r="AC820" s="17">
        <f>IF(X820&gt;0,"YES",X820)</f>
        <v>0</v>
      </c>
      <c r="AD820" s="8">
        <v>7</v>
      </c>
      <c r="AE820" s="12">
        <f>AD820/G820</f>
        <v>0.29166666666666669</v>
      </c>
      <c r="AF820" s="19">
        <f>IF(G820&gt;=35,1,0)</f>
        <v>0</v>
      </c>
      <c r="AG820" s="19">
        <f>IF(OR(I820&gt;=0.095,H820&gt;=10),1,0)</f>
        <v>1</v>
      </c>
      <c r="AH820" s="19">
        <f>IF(L820&gt;=0.495,1,0)</f>
        <v>1</v>
      </c>
      <c r="AI820" s="19">
        <f>IF(N820&gt;=0.395,1,0)</f>
        <v>0</v>
      </c>
      <c r="AJ820" s="19">
        <f>IF(P820&gt;=0.695,1,0)</f>
        <v>0</v>
      </c>
      <c r="AK820" s="19">
        <f>IF(R820&gt;=0.495,1,0)</f>
        <v>0</v>
      </c>
      <c r="AL820" s="19">
        <f>IF(S820&gt;=3,1,0)</f>
        <v>1</v>
      </c>
      <c r="AM820" s="8">
        <f>IF(OR(Y820="YES",Z820="YES",AA820="YES"),1,0)</f>
        <v>1</v>
      </c>
      <c r="AN820" s="8">
        <f>IF(OR(AB820="YES",AC820="YES"),1,0)</f>
        <v>0</v>
      </c>
      <c r="AO820" s="8">
        <f>IF(AE820&gt;=0.59,1,0)</f>
        <v>0</v>
      </c>
      <c r="AP820" s="8">
        <f>SUM(AF820:AO820)</f>
        <v>4</v>
      </c>
    </row>
    <row r="821" spans="1:42" hidden="1" x14ac:dyDescent="0.25">
      <c r="A821" s="8" t="s">
        <v>2274</v>
      </c>
      <c r="B821" s="8" t="s">
        <v>2322</v>
      </c>
      <c r="C821" s="9" t="s">
        <v>1986</v>
      </c>
      <c r="D821" s="10" t="s">
        <v>1240</v>
      </c>
      <c r="E821" s="8" t="s">
        <v>1241</v>
      </c>
      <c r="F821" s="11">
        <v>19</v>
      </c>
      <c r="G821" s="11">
        <v>22</v>
      </c>
      <c r="H821" s="11">
        <f>G821-F821</f>
        <v>3</v>
      </c>
      <c r="I821" s="52">
        <f>H821/F821</f>
        <v>0.15789473684210525</v>
      </c>
      <c r="J821" s="11">
        <v>4</v>
      </c>
      <c r="K821" s="11">
        <v>3</v>
      </c>
      <c r="L821" s="14">
        <f>IFERROR(K821/J821,"0%")</f>
        <v>0.75</v>
      </c>
      <c r="M821" s="8">
        <v>7</v>
      </c>
      <c r="N821" s="12">
        <f>M821/G821</f>
        <v>0.31818181818181818</v>
      </c>
      <c r="O821" s="8">
        <v>12</v>
      </c>
      <c r="P821" s="12">
        <f>O821/G821</f>
        <v>0.54545454545454541</v>
      </c>
      <c r="Q821" s="8">
        <v>8</v>
      </c>
      <c r="R821" s="12">
        <f>Q821/G821</f>
        <v>0.36363636363636365</v>
      </c>
      <c r="S821" s="8">
        <v>8</v>
      </c>
      <c r="T821" s="8">
        <v>0</v>
      </c>
      <c r="U821" s="8">
        <v>0</v>
      </c>
      <c r="V821" s="8"/>
      <c r="W821" s="8">
        <v>0</v>
      </c>
      <c r="X821" s="8">
        <v>0</v>
      </c>
      <c r="Y821" s="17">
        <f>IF(T821&gt;0,"YES",T821)</f>
        <v>0</v>
      </c>
      <c r="Z821" s="17">
        <f>IF(U821&gt;0,"YES",U821)</f>
        <v>0</v>
      </c>
      <c r="AA821" s="17">
        <f>IF(V821&gt;0,"YES",V821)</f>
        <v>0</v>
      </c>
      <c r="AB821" s="17">
        <f>IF(W821&gt;0,"YES",W821)</f>
        <v>0</v>
      </c>
      <c r="AC821" s="17">
        <f>IF(X821&gt;0,"YES",X821)</f>
        <v>0</v>
      </c>
      <c r="AD821" s="8">
        <v>8</v>
      </c>
      <c r="AE821" s="12">
        <f>AD821/G821</f>
        <v>0.36363636363636365</v>
      </c>
      <c r="AF821" s="19">
        <f>IF(G821&gt;=35,1,0)</f>
        <v>0</v>
      </c>
      <c r="AG821" s="19">
        <f>IF(OR(I821&gt;=0.095,H821&gt;=10),1,0)</f>
        <v>1</v>
      </c>
      <c r="AH821" s="19">
        <f>IF(L821&gt;=0.495,1,0)</f>
        <v>1</v>
      </c>
      <c r="AI821" s="19">
        <f>IF(N821&gt;=0.395,1,0)</f>
        <v>0</v>
      </c>
      <c r="AJ821" s="19">
        <f>IF(P821&gt;=0.695,1,0)</f>
        <v>0</v>
      </c>
      <c r="AK821" s="19">
        <f>IF(R821&gt;=0.495,1,0)</f>
        <v>0</v>
      </c>
      <c r="AL821" s="19">
        <f>IF(S821&gt;=3,1,0)</f>
        <v>1</v>
      </c>
      <c r="AM821" s="8">
        <f>IF(OR(Y821="YES",Z821="YES",AA821="YES"),1,0)</f>
        <v>0</v>
      </c>
      <c r="AN821" s="8">
        <f>IF(OR(AB821="YES",AC821="YES"),1,0)</f>
        <v>0</v>
      </c>
      <c r="AO821" s="8">
        <f>IF(AE821&gt;=0.59,1,0)</f>
        <v>0</v>
      </c>
      <c r="AP821" s="8">
        <f>SUM(AF821:AO821)</f>
        <v>3</v>
      </c>
    </row>
    <row r="822" spans="1:42" hidden="1" x14ac:dyDescent="0.25">
      <c r="A822" s="8" t="s">
        <v>2274</v>
      </c>
      <c r="B822" s="8" t="s">
        <v>2322</v>
      </c>
      <c r="C822" s="9" t="s">
        <v>2056</v>
      </c>
      <c r="D822" s="10" t="s">
        <v>1261</v>
      </c>
      <c r="E822" s="8" t="s">
        <v>1262</v>
      </c>
      <c r="F822" s="11">
        <v>29</v>
      </c>
      <c r="G822" s="11">
        <v>22</v>
      </c>
      <c r="H822" s="11">
        <f>G822-F822</f>
        <v>-7</v>
      </c>
      <c r="I822" s="52">
        <f>H822/F822</f>
        <v>-0.2413793103448276</v>
      </c>
      <c r="J822" s="11">
        <v>8</v>
      </c>
      <c r="K822" s="11">
        <v>5</v>
      </c>
      <c r="L822" s="14">
        <f>IFERROR(K822/J822,"0%")</f>
        <v>0.625</v>
      </c>
      <c r="M822" s="8">
        <v>5</v>
      </c>
      <c r="N822" s="12">
        <f>M822/G822</f>
        <v>0.22727272727272727</v>
      </c>
      <c r="O822" s="8">
        <v>13</v>
      </c>
      <c r="P822" s="12">
        <f>O822/G822</f>
        <v>0.59090909090909094</v>
      </c>
      <c r="Q822" s="8">
        <v>10</v>
      </c>
      <c r="R822" s="12">
        <f>Q822/G822</f>
        <v>0.45454545454545453</v>
      </c>
      <c r="S822" s="8">
        <v>5</v>
      </c>
      <c r="T822" s="8">
        <v>0</v>
      </c>
      <c r="U822" s="8">
        <v>0</v>
      </c>
      <c r="V822" s="8"/>
      <c r="W822" s="8">
        <v>6</v>
      </c>
      <c r="X822" s="8">
        <v>0</v>
      </c>
      <c r="Y822" s="17">
        <f>IF(T822&gt;0,"YES",T822)</f>
        <v>0</v>
      </c>
      <c r="Z822" s="17">
        <f>IF(U822&gt;0,"YES",U822)</f>
        <v>0</v>
      </c>
      <c r="AA822" s="17">
        <f>IF(V822&gt;0,"YES",V822)</f>
        <v>0</v>
      </c>
      <c r="AB822" s="17" t="str">
        <f>IF(W822&gt;0,"YES",W822)</f>
        <v>YES</v>
      </c>
      <c r="AC822" s="17">
        <f>IF(X822&gt;0,"YES",X822)</f>
        <v>0</v>
      </c>
      <c r="AD822" s="8">
        <v>13</v>
      </c>
      <c r="AE822" s="12">
        <f>AD822/G822</f>
        <v>0.59090909090909094</v>
      </c>
      <c r="AF822" s="19">
        <f>IF(G822&gt;=35,1,0)</f>
        <v>0</v>
      </c>
      <c r="AG822" s="19">
        <f>IF(OR(I822&gt;=0.095,H822&gt;=10),1,0)</f>
        <v>0</v>
      </c>
      <c r="AH822" s="19">
        <f>IF(L822&gt;=0.495,1,0)</f>
        <v>1</v>
      </c>
      <c r="AI822" s="19">
        <f>IF(N822&gt;=0.395,1,0)</f>
        <v>0</v>
      </c>
      <c r="AJ822" s="19">
        <f>IF(P822&gt;=0.695,1,0)</f>
        <v>0</v>
      </c>
      <c r="AK822" s="19">
        <f>IF(R822&gt;=0.495,1,0)</f>
        <v>0</v>
      </c>
      <c r="AL822" s="19">
        <f>IF(S822&gt;=3,1,0)</f>
        <v>1</v>
      </c>
      <c r="AM822" s="8">
        <f>IF(OR(Y822="YES",Z822="YES",AA822="YES"),1,0)</f>
        <v>0</v>
      </c>
      <c r="AN822" s="8">
        <f>IF(OR(AB822="YES",AC822="YES"),1,0)</f>
        <v>1</v>
      </c>
      <c r="AO822" s="8">
        <f>IF(AE822&gt;=0.59,1,0)</f>
        <v>1</v>
      </c>
      <c r="AP822" s="8">
        <f>SUM(AF822:AO822)</f>
        <v>4</v>
      </c>
    </row>
    <row r="823" spans="1:42" hidden="1" x14ac:dyDescent="0.25">
      <c r="A823" s="8" t="s">
        <v>2274</v>
      </c>
      <c r="B823" s="8" t="s">
        <v>2322</v>
      </c>
      <c r="C823" s="9" t="s">
        <v>2146</v>
      </c>
      <c r="D823" s="10" t="s">
        <v>1290</v>
      </c>
      <c r="E823" s="8" t="s">
        <v>1291</v>
      </c>
      <c r="F823" s="11">
        <v>27</v>
      </c>
      <c r="G823" s="11">
        <v>21</v>
      </c>
      <c r="H823" s="11">
        <f>G823-F823</f>
        <v>-6</v>
      </c>
      <c r="I823" s="52">
        <f>H823/F823</f>
        <v>-0.22222222222222221</v>
      </c>
      <c r="J823" s="11">
        <v>17</v>
      </c>
      <c r="K823" s="11">
        <v>4</v>
      </c>
      <c r="L823" s="14">
        <f>IFERROR(K823/J823,"0%")</f>
        <v>0.23529411764705882</v>
      </c>
      <c r="M823" s="8">
        <v>5</v>
      </c>
      <c r="N823" s="12">
        <f>M823/G823</f>
        <v>0.23809523809523808</v>
      </c>
      <c r="O823" s="8">
        <v>8</v>
      </c>
      <c r="P823" s="12">
        <f>O823/G823</f>
        <v>0.38095238095238093</v>
      </c>
      <c r="Q823" s="8">
        <v>5</v>
      </c>
      <c r="R823" s="12">
        <f>Q823/G823</f>
        <v>0.23809523809523808</v>
      </c>
      <c r="S823" s="8">
        <v>6</v>
      </c>
      <c r="T823" s="8">
        <v>0</v>
      </c>
      <c r="U823" s="8">
        <v>0</v>
      </c>
      <c r="V823" s="8"/>
      <c r="W823" s="8">
        <v>0</v>
      </c>
      <c r="X823" s="8">
        <v>0</v>
      </c>
      <c r="Y823" s="17">
        <f>IF(T823&gt;0,"YES",T823)</f>
        <v>0</v>
      </c>
      <c r="Z823" s="17">
        <f>IF(U823&gt;0,"YES",U823)</f>
        <v>0</v>
      </c>
      <c r="AA823" s="17">
        <f>IF(V823&gt;0,"YES",V823)</f>
        <v>0</v>
      </c>
      <c r="AB823" s="17">
        <f>IF(W823&gt;0,"YES",W823)</f>
        <v>0</v>
      </c>
      <c r="AC823" s="17">
        <f>IF(X823&gt;0,"YES",X823)</f>
        <v>0</v>
      </c>
      <c r="AD823" s="8">
        <v>2</v>
      </c>
      <c r="AE823" s="12">
        <f>AD823/G823</f>
        <v>9.5238095238095233E-2</v>
      </c>
      <c r="AF823" s="19">
        <f>IF(G823&gt;=35,1,0)</f>
        <v>0</v>
      </c>
      <c r="AG823" s="19">
        <f>IF(OR(I823&gt;=0.095,H823&gt;=10),1,0)</f>
        <v>0</v>
      </c>
      <c r="AH823" s="19">
        <f>IF(L823&gt;=0.495,1,0)</f>
        <v>0</v>
      </c>
      <c r="AI823" s="19">
        <f>IF(N823&gt;=0.395,1,0)</f>
        <v>0</v>
      </c>
      <c r="AJ823" s="19">
        <f>IF(P823&gt;=0.695,1,0)</f>
        <v>0</v>
      </c>
      <c r="AK823" s="19">
        <f>IF(R823&gt;=0.495,1,0)</f>
        <v>0</v>
      </c>
      <c r="AL823" s="19">
        <f>IF(S823&gt;=3,1,0)</f>
        <v>1</v>
      </c>
      <c r="AM823" s="8">
        <f>IF(OR(Y823="YES",Z823="YES",AA823="YES"),1,0)</f>
        <v>0</v>
      </c>
      <c r="AN823" s="8">
        <f>IF(OR(AB823="YES",AC823="YES"),1,0)</f>
        <v>0</v>
      </c>
      <c r="AO823" s="8">
        <f>IF(AE823&gt;=0.59,1,0)</f>
        <v>0</v>
      </c>
      <c r="AP823" s="8">
        <f>SUM(AF823:AO823)</f>
        <v>1</v>
      </c>
    </row>
    <row r="824" spans="1:42" hidden="1" x14ac:dyDescent="0.25">
      <c r="A824" s="8" t="s">
        <v>2274</v>
      </c>
      <c r="B824" s="8" t="s">
        <v>2322</v>
      </c>
      <c r="C824" s="9" t="s">
        <v>2121</v>
      </c>
      <c r="D824" s="10" t="s">
        <v>1246</v>
      </c>
      <c r="E824" s="8" t="s">
        <v>1247</v>
      </c>
      <c r="F824" s="11">
        <v>25</v>
      </c>
      <c r="G824" s="11">
        <v>20</v>
      </c>
      <c r="H824" s="11">
        <f>G824-F824</f>
        <v>-5</v>
      </c>
      <c r="I824" s="52">
        <f>H824/F824</f>
        <v>-0.2</v>
      </c>
      <c r="J824" s="11">
        <v>11</v>
      </c>
      <c r="K824" s="11">
        <v>2</v>
      </c>
      <c r="L824" s="14">
        <f>IFERROR(K824/J824,"0%")</f>
        <v>0.18181818181818182</v>
      </c>
      <c r="M824" s="8">
        <v>10</v>
      </c>
      <c r="N824" s="12">
        <f>M824/G824</f>
        <v>0.5</v>
      </c>
      <c r="O824" s="8">
        <v>14</v>
      </c>
      <c r="P824" s="12">
        <f>O824/G824</f>
        <v>0.7</v>
      </c>
      <c r="Q824" s="8">
        <v>9</v>
      </c>
      <c r="R824" s="12">
        <f>Q824/G824</f>
        <v>0.45</v>
      </c>
      <c r="S824" s="8">
        <v>2</v>
      </c>
      <c r="T824" s="8">
        <v>0</v>
      </c>
      <c r="U824" s="8">
        <v>0</v>
      </c>
      <c r="V824" s="8"/>
      <c r="W824" s="8">
        <v>0</v>
      </c>
      <c r="X824" s="8">
        <v>0</v>
      </c>
      <c r="Y824" s="17">
        <f>IF(T824&gt;0,"YES",T824)</f>
        <v>0</v>
      </c>
      <c r="Z824" s="17">
        <f>IF(U824&gt;0,"YES",U824)</f>
        <v>0</v>
      </c>
      <c r="AA824" s="17">
        <f>IF(V824&gt;0,"YES",V824)</f>
        <v>0</v>
      </c>
      <c r="AB824" s="17">
        <f>IF(W824&gt;0,"YES",W824)</f>
        <v>0</v>
      </c>
      <c r="AC824" s="17">
        <f>IF(X824&gt;0,"YES",X824)</f>
        <v>0</v>
      </c>
      <c r="AD824" s="8">
        <v>14</v>
      </c>
      <c r="AE824" s="12">
        <f>AD824/G824</f>
        <v>0.7</v>
      </c>
      <c r="AF824" s="19">
        <f>IF(G824&gt;=35,1,0)</f>
        <v>0</v>
      </c>
      <c r="AG824" s="19">
        <f>IF(OR(I824&gt;=0.095,H824&gt;=10),1,0)</f>
        <v>0</v>
      </c>
      <c r="AH824" s="19">
        <f>IF(L824&gt;=0.495,1,0)</f>
        <v>0</v>
      </c>
      <c r="AI824" s="19">
        <f>IF(N824&gt;=0.395,1,0)</f>
        <v>1</v>
      </c>
      <c r="AJ824" s="19">
        <f>IF(P824&gt;=0.695,1,0)</f>
        <v>1</v>
      </c>
      <c r="AK824" s="19">
        <f>IF(R824&gt;=0.495,1,0)</f>
        <v>0</v>
      </c>
      <c r="AL824" s="19">
        <f>IF(S824&gt;=3,1,0)</f>
        <v>0</v>
      </c>
      <c r="AM824" s="8">
        <f>IF(OR(Y824="YES",Z824="YES",AA824="YES"),1,0)</f>
        <v>0</v>
      </c>
      <c r="AN824" s="8">
        <f>IF(OR(AB824="YES",AC824="YES"),1,0)</f>
        <v>0</v>
      </c>
      <c r="AO824" s="8">
        <f>IF(AE824&gt;=0.59,1,0)</f>
        <v>1</v>
      </c>
      <c r="AP824" s="8">
        <f>SUM(AF824:AO824)</f>
        <v>3</v>
      </c>
    </row>
    <row r="825" spans="1:42" hidden="1" x14ac:dyDescent="0.25">
      <c r="A825" s="8" t="s">
        <v>2274</v>
      </c>
      <c r="B825" s="8" t="s">
        <v>2322</v>
      </c>
      <c r="C825" s="9" t="s">
        <v>2116</v>
      </c>
      <c r="D825" s="10" t="s">
        <v>1283</v>
      </c>
      <c r="E825" s="8" t="s">
        <v>1611</v>
      </c>
      <c r="F825" s="11">
        <v>13</v>
      </c>
      <c r="G825" s="11">
        <v>15</v>
      </c>
      <c r="H825" s="11">
        <f>G825-F825</f>
        <v>2</v>
      </c>
      <c r="I825" s="52">
        <f>H825/F825</f>
        <v>0.15384615384615385</v>
      </c>
      <c r="J825" s="11">
        <v>6</v>
      </c>
      <c r="K825" s="11">
        <v>1</v>
      </c>
      <c r="L825" s="14">
        <f>IFERROR(K825/J825,"0%")</f>
        <v>0.16666666666666666</v>
      </c>
      <c r="M825" s="8">
        <v>6</v>
      </c>
      <c r="N825" s="12">
        <f>M825/G825</f>
        <v>0.4</v>
      </c>
      <c r="O825" s="8">
        <v>8</v>
      </c>
      <c r="P825" s="12">
        <f>O825/G825</f>
        <v>0.53333333333333333</v>
      </c>
      <c r="Q825" s="8">
        <v>7</v>
      </c>
      <c r="R825" s="12">
        <f>Q825/G825</f>
        <v>0.46666666666666667</v>
      </c>
      <c r="S825" s="8">
        <v>2</v>
      </c>
      <c r="T825" s="8">
        <v>0</v>
      </c>
      <c r="U825" s="8">
        <v>0</v>
      </c>
      <c r="V825" s="8"/>
      <c r="W825" s="8">
        <v>0</v>
      </c>
      <c r="X825" s="8">
        <v>0</v>
      </c>
      <c r="Y825" s="17">
        <f>IF(T825&gt;0,"YES",T825)</f>
        <v>0</v>
      </c>
      <c r="Z825" s="17">
        <f>IF(U825&gt;0,"YES",U825)</f>
        <v>0</v>
      </c>
      <c r="AA825" s="17">
        <f>IF(V825&gt;0,"YES",V825)</f>
        <v>0</v>
      </c>
      <c r="AB825" s="17">
        <f>IF(W825&gt;0,"YES",W825)</f>
        <v>0</v>
      </c>
      <c r="AC825" s="17">
        <f>IF(X825&gt;0,"YES",X825)</f>
        <v>0</v>
      </c>
      <c r="AD825" s="8">
        <v>8</v>
      </c>
      <c r="AE825" s="12">
        <f>AD825/G825</f>
        <v>0.53333333333333333</v>
      </c>
      <c r="AF825" s="19">
        <f>IF(G825&gt;=35,1,0)</f>
        <v>0</v>
      </c>
      <c r="AG825" s="19">
        <f>IF(OR(I825&gt;=0.095,H825&gt;=10),1,0)</f>
        <v>1</v>
      </c>
      <c r="AH825" s="19">
        <f>IF(L825&gt;=0.495,1,0)</f>
        <v>0</v>
      </c>
      <c r="AI825" s="19">
        <f>IF(N825&gt;=0.395,1,0)</f>
        <v>1</v>
      </c>
      <c r="AJ825" s="19">
        <f>IF(P825&gt;=0.695,1,0)</f>
        <v>0</v>
      </c>
      <c r="AK825" s="19">
        <f>IF(R825&gt;=0.495,1,0)</f>
        <v>0</v>
      </c>
      <c r="AL825" s="19">
        <f>IF(S825&gt;=3,1,0)</f>
        <v>0</v>
      </c>
      <c r="AM825" s="8">
        <f>IF(OR(Y825="YES",Z825="YES",AA825="YES"),1,0)</f>
        <v>0</v>
      </c>
      <c r="AN825" s="8">
        <f>IF(OR(AB825="YES",AC825="YES"),1,0)</f>
        <v>0</v>
      </c>
      <c r="AO825" s="8">
        <f>IF(AE825&gt;=0.59,1,0)</f>
        <v>0</v>
      </c>
      <c r="AP825" s="8">
        <f>SUM(AF825:AO825)</f>
        <v>2</v>
      </c>
    </row>
    <row r="826" spans="1:42" hidden="1" x14ac:dyDescent="0.25">
      <c r="A826" s="8" t="s">
        <v>2274</v>
      </c>
      <c r="B826" s="8" t="s">
        <v>2322</v>
      </c>
      <c r="C826" s="9" t="s">
        <v>1957</v>
      </c>
      <c r="D826" s="10" t="s">
        <v>1244</v>
      </c>
      <c r="E826" s="8" t="s">
        <v>1245</v>
      </c>
      <c r="F826" s="11">
        <v>15</v>
      </c>
      <c r="G826" s="11">
        <v>14</v>
      </c>
      <c r="H826" s="11">
        <f>G826-F826</f>
        <v>-1</v>
      </c>
      <c r="I826" s="52">
        <f>H826/F826</f>
        <v>-6.6666666666666666E-2</v>
      </c>
      <c r="J826" s="11">
        <v>2</v>
      </c>
      <c r="K826" s="11">
        <v>1</v>
      </c>
      <c r="L826" s="14">
        <f>IFERROR(K826/J826,"0%")</f>
        <v>0.5</v>
      </c>
      <c r="M826" s="8">
        <v>4</v>
      </c>
      <c r="N826" s="12">
        <f>M826/G826</f>
        <v>0.2857142857142857</v>
      </c>
      <c r="O826" s="8">
        <v>5</v>
      </c>
      <c r="P826" s="12">
        <f>O826/G826</f>
        <v>0.35714285714285715</v>
      </c>
      <c r="Q826" s="8">
        <v>4</v>
      </c>
      <c r="R826" s="12">
        <f>Q826/G826</f>
        <v>0.2857142857142857</v>
      </c>
      <c r="S826" s="8">
        <v>2</v>
      </c>
      <c r="T826" s="8">
        <v>0</v>
      </c>
      <c r="U826" s="8">
        <v>0</v>
      </c>
      <c r="V826" s="8"/>
      <c r="W826" s="8">
        <v>0</v>
      </c>
      <c r="X826" s="8">
        <v>0</v>
      </c>
      <c r="Y826" s="17">
        <f>IF(T826&gt;0,"YES",T826)</f>
        <v>0</v>
      </c>
      <c r="Z826" s="17">
        <f>IF(U826&gt;0,"YES",U826)</f>
        <v>0</v>
      </c>
      <c r="AA826" s="17">
        <f>IF(V826&gt;0,"YES",V826)</f>
        <v>0</v>
      </c>
      <c r="AB826" s="17">
        <f>IF(W826&gt;0,"YES",W826)</f>
        <v>0</v>
      </c>
      <c r="AC826" s="17">
        <f>IF(X826&gt;0,"YES",X826)</f>
        <v>0</v>
      </c>
      <c r="AD826" s="8">
        <v>5</v>
      </c>
      <c r="AE826" s="12">
        <f>AD826/G826</f>
        <v>0.35714285714285715</v>
      </c>
      <c r="AF826" s="19">
        <f>IF(G826&gt;=35,1,0)</f>
        <v>0</v>
      </c>
      <c r="AG826" s="19">
        <f>IF(OR(I826&gt;=0.095,H826&gt;=10),1,0)</f>
        <v>0</v>
      </c>
      <c r="AH826" s="19">
        <f>IF(L826&gt;=0.495,1,0)</f>
        <v>1</v>
      </c>
      <c r="AI826" s="19">
        <f>IF(N826&gt;=0.395,1,0)</f>
        <v>0</v>
      </c>
      <c r="AJ826" s="19">
        <f>IF(P826&gt;=0.695,1,0)</f>
        <v>0</v>
      </c>
      <c r="AK826" s="19">
        <f>IF(R826&gt;=0.495,1,0)</f>
        <v>0</v>
      </c>
      <c r="AL826" s="19">
        <f>IF(S826&gt;=3,1,0)</f>
        <v>0</v>
      </c>
      <c r="AM826" s="8">
        <f>IF(OR(Y826="YES",Z826="YES",AA826="YES"),1,0)</f>
        <v>0</v>
      </c>
      <c r="AN826" s="8">
        <f>IF(OR(AB826="YES",AC826="YES"),1,0)</f>
        <v>0</v>
      </c>
      <c r="AO826" s="8">
        <f>IF(AE826&gt;=0.59,1,0)</f>
        <v>0</v>
      </c>
      <c r="AP826" s="8">
        <f>SUM(AF826:AO826)</f>
        <v>1</v>
      </c>
    </row>
    <row r="827" spans="1:42" hidden="1" x14ac:dyDescent="0.25">
      <c r="A827" s="8" t="s">
        <v>2274</v>
      </c>
      <c r="B827" s="8" t="s">
        <v>2322</v>
      </c>
      <c r="C827" s="9" t="s">
        <v>2115</v>
      </c>
      <c r="D827" s="10" t="s">
        <v>1281</v>
      </c>
      <c r="E827" s="8" t="s">
        <v>1282</v>
      </c>
      <c r="F827" s="11">
        <v>9</v>
      </c>
      <c r="G827" s="11">
        <v>13</v>
      </c>
      <c r="H827" s="11">
        <f>G827-F827</f>
        <v>4</v>
      </c>
      <c r="I827" s="52">
        <f>H827/F827</f>
        <v>0.44444444444444442</v>
      </c>
      <c r="J827" s="11">
        <v>7</v>
      </c>
      <c r="K827" s="11">
        <v>4</v>
      </c>
      <c r="L827" s="14">
        <f>IFERROR(K827/J827,"0%")</f>
        <v>0.5714285714285714</v>
      </c>
      <c r="M827" s="8">
        <v>4</v>
      </c>
      <c r="N827" s="12">
        <f>M827/G827</f>
        <v>0.30769230769230771</v>
      </c>
      <c r="O827" s="8">
        <v>7</v>
      </c>
      <c r="P827" s="12">
        <f>O827/G827</f>
        <v>0.53846153846153844</v>
      </c>
      <c r="Q827" s="8">
        <v>1</v>
      </c>
      <c r="R827" s="12">
        <f>Q827/G827</f>
        <v>7.6923076923076927E-2</v>
      </c>
      <c r="S827" s="8">
        <v>2</v>
      </c>
      <c r="T827" s="8">
        <v>0</v>
      </c>
      <c r="U827" s="8">
        <v>0</v>
      </c>
      <c r="V827" s="8"/>
      <c r="W827" s="8">
        <v>3</v>
      </c>
      <c r="X827" s="8">
        <v>0</v>
      </c>
      <c r="Y827" s="17">
        <f>IF(T827&gt;0,"YES",T827)</f>
        <v>0</v>
      </c>
      <c r="Z827" s="17">
        <f>IF(U827&gt;0,"YES",U827)</f>
        <v>0</v>
      </c>
      <c r="AA827" s="17">
        <f>IF(V827&gt;0,"YES",V827)</f>
        <v>0</v>
      </c>
      <c r="AB827" s="17" t="str">
        <f>IF(W827&gt;0,"YES",W827)</f>
        <v>YES</v>
      </c>
      <c r="AC827" s="17">
        <f>IF(X827&gt;0,"YES",X827)</f>
        <v>0</v>
      </c>
      <c r="AD827" s="8">
        <v>7</v>
      </c>
      <c r="AE827" s="12">
        <f>AD827/G827</f>
        <v>0.53846153846153844</v>
      </c>
      <c r="AF827" s="19">
        <f>IF(G827&gt;=35,1,0)</f>
        <v>0</v>
      </c>
      <c r="AG827" s="19">
        <f>IF(OR(I827&gt;=0.095,H827&gt;=10),1,0)</f>
        <v>1</v>
      </c>
      <c r="AH827" s="19">
        <f>IF(L827&gt;=0.495,1,0)</f>
        <v>1</v>
      </c>
      <c r="AI827" s="19">
        <f>IF(N827&gt;=0.395,1,0)</f>
        <v>0</v>
      </c>
      <c r="AJ827" s="19">
        <f>IF(P827&gt;=0.695,1,0)</f>
        <v>0</v>
      </c>
      <c r="AK827" s="19">
        <f>IF(R827&gt;=0.495,1,0)</f>
        <v>0</v>
      </c>
      <c r="AL827" s="19">
        <f>IF(S827&gt;=3,1,0)</f>
        <v>0</v>
      </c>
      <c r="AM827" s="8">
        <f>IF(OR(Y827="YES",Z827="YES",AA827="YES"),1,0)</f>
        <v>0</v>
      </c>
      <c r="AN827" s="8">
        <f>IF(OR(AB827="YES",AC827="YES"),1,0)</f>
        <v>1</v>
      </c>
      <c r="AO827" s="8">
        <f>IF(AE827&gt;=0.59,1,0)</f>
        <v>0</v>
      </c>
      <c r="AP827" s="8">
        <f>SUM(AF827:AO827)</f>
        <v>3</v>
      </c>
    </row>
    <row r="828" spans="1:42" hidden="1" x14ac:dyDescent="0.25">
      <c r="A828" s="8" t="s">
        <v>2274</v>
      </c>
      <c r="B828" s="8" t="s">
        <v>2322</v>
      </c>
      <c r="C828" s="9" t="s">
        <v>2012</v>
      </c>
      <c r="D828" s="10" t="s">
        <v>1250</v>
      </c>
      <c r="E828" s="8" t="s">
        <v>1251</v>
      </c>
      <c r="F828" s="11">
        <v>11</v>
      </c>
      <c r="G828" s="11">
        <v>11</v>
      </c>
      <c r="H828" s="11">
        <f>G828-F828</f>
        <v>0</v>
      </c>
      <c r="I828" s="52">
        <f>H828/F828</f>
        <v>0</v>
      </c>
      <c r="J828" s="11">
        <v>6</v>
      </c>
      <c r="K828" s="11">
        <v>6</v>
      </c>
      <c r="L828" s="14">
        <f>IFERROR(K828/J828,"0%")</f>
        <v>1</v>
      </c>
      <c r="M828" s="8">
        <v>7</v>
      </c>
      <c r="N828" s="12">
        <f>M828/G828</f>
        <v>0.63636363636363635</v>
      </c>
      <c r="O828" s="8">
        <v>8</v>
      </c>
      <c r="P828" s="12">
        <f>O828/G828</f>
        <v>0.72727272727272729</v>
      </c>
      <c r="Q828" s="8">
        <v>11</v>
      </c>
      <c r="R828" s="12">
        <f>Q828/G828</f>
        <v>1</v>
      </c>
      <c r="S828" s="8">
        <v>2</v>
      </c>
      <c r="T828" s="8">
        <v>0</v>
      </c>
      <c r="U828" s="8">
        <v>0</v>
      </c>
      <c r="V828" s="8"/>
      <c r="W828" s="8">
        <v>0</v>
      </c>
      <c r="X828" s="8">
        <v>0</v>
      </c>
      <c r="Y828" s="17">
        <f>IF(T828&gt;0,"YES",T828)</f>
        <v>0</v>
      </c>
      <c r="Z828" s="17">
        <f>IF(U828&gt;0,"YES",U828)</f>
        <v>0</v>
      </c>
      <c r="AA828" s="17">
        <f>IF(V828&gt;0,"YES",V828)</f>
        <v>0</v>
      </c>
      <c r="AB828" s="17">
        <f>IF(W828&gt;0,"YES",W828)</f>
        <v>0</v>
      </c>
      <c r="AC828" s="17">
        <f>IF(X828&gt;0,"YES",X828)</f>
        <v>0</v>
      </c>
      <c r="AD828" s="8">
        <v>8</v>
      </c>
      <c r="AE828" s="12">
        <f>AD828/G828</f>
        <v>0.72727272727272729</v>
      </c>
      <c r="AF828" s="19">
        <f>IF(G828&gt;=35,1,0)</f>
        <v>0</v>
      </c>
      <c r="AG828" s="19">
        <f>IF(OR(I828&gt;=0.095,H828&gt;=10),1,0)</f>
        <v>0</v>
      </c>
      <c r="AH828" s="19">
        <f>IF(L828&gt;=0.495,1,0)</f>
        <v>1</v>
      </c>
      <c r="AI828" s="19">
        <f>IF(N828&gt;=0.395,1,0)</f>
        <v>1</v>
      </c>
      <c r="AJ828" s="19">
        <f>IF(P828&gt;=0.695,1,0)</f>
        <v>1</v>
      </c>
      <c r="AK828" s="19">
        <f>IF(R828&gt;=0.495,1,0)</f>
        <v>1</v>
      </c>
      <c r="AL828" s="19">
        <f>IF(S828&gt;=3,1,0)</f>
        <v>0</v>
      </c>
      <c r="AM828" s="8">
        <f>IF(OR(Y828="YES",Z828="YES",AA828="YES"),1,0)</f>
        <v>0</v>
      </c>
      <c r="AN828" s="8">
        <f>IF(OR(AB828="YES",AC828="YES"),1,0)</f>
        <v>0</v>
      </c>
      <c r="AO828" s="8">
        <f>IF(AE828&gt;=0.59,1,0)</f>
        <v>1</v>
      </c>
      <c r="AP828" s="8">
        <f>SUM(AF828:AO828)</f>
        <v>5</v>
      </c>
    </row>
    <row r="829" spans="1:42" hidden="1" x14ac:dyDescent="0.25">
      <c r="A829" s="8" t="s">
        <v>2274</v>
      </c>
      <c r="B829" s="8" t="s">
        <v>2322</v>
      </c>
      <c r="C829" s="9" t="s">
        <v>2192</v>
      </c>
      <c r="D829" s="10" t="s">
        <v>1275</v>
      </c>
      <c r="E829" s="8" t="s">
        <v>1276</v>
      </c>
      <c r="F829" s="11">
        <v>11</v>
      </c>
      <c r="G829" s="11">
        <v>11</v>
      </c>
      <c r="H829" s="11">
        <f>G829-F829</f>
        <v>0</v>
      </c>
      <c r="I829" s="54">
        <f>H829/F829</f>
        <v>0</v>
      </c>
      <c r="J829" s="11">
        <v>6</v>
      </c>
      <c r="K829" s="11">
        <v>3</v>
      </c>
      <c r="L829" s="14">
        <f>IFERROR(K829/J829,"0%")</f>
        <v>0.5</v>
      </c>
      <c r="M829" s="8">
        <v>3</v>
      </c>
      <c r="N829" s="12">
        <f>M829/G829</f>
        <v>0.27272727272727271</v>
      </c>
      <c r="O829" s="8">
        <v>8</v>
      </c>
      <c r="P829" s="12">
        <f>O829/G829</f>
        <v>0.72727272727272729</v>
      </c>
      <c r="Q829" s="8">
        <v>3</v>
      </c>
      <c r="R829" s="12">
        <f>Q829/G829</f>
        <v>0.27272727272727271</v>
      </c>
      <c r="S829" s="8">
        <v>0</v>
      </c>
      <c r="T829" s="8">
        <v>0</v>
      </c>
      <c r="U829" s="8">
        <v>0</v>
      </c>
      <c r="V829" s="8"/>
      <c r="W829" s="8">
        <v>1</v>
      </c>
      <c r="X829" s="8">
        <v>0</v>
      </c>
      <c r="Y829" s="17">
        <f>IF(T829&gt;0,"YES",T829)</f>
        <v>0</v>
      </c>
      <c r="Z829" s="17">
        <f>IF(U829&gt;0,"YES",U829)</f>
        <v>0</v>
      </c>
      <c r="AA829" s="17">
        <f>IF(V829&gt;0,"YES",V829)</f>
        <v>0</v>
      </c>
      <c r="AB829" s="17" t="str">
        <f>IF(W829&gt;0,"YES",W829)</f>
        <v>YES</v>
      </c>
      <c r="AC829" s="17">
        <f>IF(X829&gt;0,"YES",X829)</f>
        <v>0</v>
      </c>
      <c r="AD829" s="8">
        <v>5</v>
      </c>
      <c r="AE829" s="12">
        <f>AD829/G829</f>
        <v>0.45454545454545453</v>
      </c>
      <c r="AF829" s="19">
        <f>IF(G829&gt;=35,1,0)</f>
        <v>0</v>
      </c>
      <c r="AG829" s="19">
        <f>IF(OR(I829&gt;=0.095,H829&gt;=10),1,0)</f>
        <v>0</v>
      </c>
      <c r="AH829" s="19">
        <f>IF(L829&gt;=0.495,1,0)</f>
        <v>1</v>
      </c>
      <c r="AI829" s="19">
        <f>IF(N829&gt;=0.395,1,0)</f>
        <v>0</v>
      </c>
      <c r="AJ829" s="19">
        <f>IF(P829&gt;=0.695,1,0)</f>
        <v>1</v>
      </c>
      <c r="AK829" s="19">
        <f>IF(R829&gt;=0.495,1,0)</f>
        <v>0</v>
      </c>
      <c r="AL829" s="19">
        <f>IF(S829&gt;=3,1,0)</f>
        <v>0</v>
      </c>
      <c r="AM829" s="8">
        <f>IF(OR(Y829="YES",Z829="YES",AA829="YES"),1,0)</f>
        <v>0</v>
      </c>
      <c r="AN829" s="8">
        <f>IF(OR(AB829="YES",AC829="YES"),1,0)</f>
        <v>1</v>
      </c>
      <c r="AO829" s="8">
        <f>IF(AE829&gt;=0.59,1,0)</f>
        <v>0</v>
      </c>
      <c r="AP829" s="8">
        <f>SUM(AF829:AO829)</f>
        <v>3</v>
      </c>
    </row>
    <row r="830" spans="1:42" x14ac:dyDescent="0.25">
      <c r="A830" s="8" t="s">
        <v>1938</v>
      </c>
      <c r="B830" s="8" t="s">
        <v>1955</v>
      </c>
      <c r="C830" s="9" t="s">
        <v>1986</v>
      </c>
      <c r="D830" s="10" t="s">
        <v>212</v>
      </c>
      <c r="E830" s="8" t="s">
        <v>213</v>
      </c>
      <c r="F830" s="11">
        <v>31</v>
      </c>
      <c r="G830" s="11">
        <v>27</v>
      </c>
      <c r="H830" s="11">
        <f>G830-F830</f>
        <v>-4</v>
      </c>
      <c r="I830" s="52">
        <f>H830/F830</f>
        <v>-0.12903225806451613</v>
      </c>
      <c r="J830" s="11">
        <v>12</v>
      </c>
      <c r="K830" s="11">
        <v>5</v>
      </c>
      <c r="L830" s="14">
        <f>IFERROR(K830/J830,"0%")</f>
        <v>0.41666666666666669</v>
      </c>
      <c r="M830" s="8">
        <v>16</v>
      </c>
      <c r="N830" s="12">
        <f>M830/G830</f>
        <v>0.59259259259259256</v>
      </c>
      <c r="O830" s="8">
        <v>19</v>
      </c>
      <c r="P830" s="12">
        <f>O830/G830</f>
        <v>0.70370370370370372</v>
      </c>
      <c r="Q830" s="8">
        <v>21</v>
      </c>
      <c r="R830" s="12">
        <f>Q830/G830</f>
        <v>0.77777777777777779</v>
      </c>
      <c r="S830" s="8">
        <v>7</v>
      </c>
      <c r="T830" s="8">
        <v>0</v>
      </c>
      <c r="U830" s="8">
        <v>1</v>
      </c>
      <c r="V830" s="8"/>
      <c r="W830" s="8">
        <v>0</v>
      </c>
      <c r="X830" s="8">
        <v>0</v>
      </c>
      <c r="Y830" s="17">
        <f>IF(T830&gt;0,"YES",T830)</f>
        <v>0</v>
      </c>
      <c r="Z830" s="17" t="str">
        <f>IF(U830&gt;0,"YES",U830)</f>
        <v>YES</v>
      </c>
      <c r="AA830" s="17">
        <f>IF(V830&gt;0,"YES",V830)</f>
        <v>0</v>
      </c>
      <c r="AB830" s="17">
        <f>IF(W830&gt;0,"YES",W830)</f>
        <v>0</v>
      </c>
      <c r="AC830" s="17">
        <f>IF(X830&gt;0,"YES",X830)</f>
        <v>0</v>
      </c>
      <c r="AD830" s="8">
        <v>18</v>
      </c>
      <c r="AE830" s="12">
        <f>AD830/G830</f>
        <v>0.66666666666666663</v>
      </c>
      <c r="AF830" s="19">
        <f>IF(G830&gt;=35,1,0)</f>
        <v>0</v>
      </c>
      <c r="AG830" s="19">
        <f>IF(OR(I830&gt;=0.095,H830&gt;=10),1,0)</f>
        <v>0</v>
      </c>
      <c r="AH830" s="19">
        <f>IF(L830&gt;=0.495,1,0)</f>
        <v>0</v>
      </c>
      <c r="AI830" s="19">
        <f>IF(N830&gt;=0.395,1,0)</f>
        <v>1</v>
      </c>
      <c r="AJ830" s="19">
        <f>IF(P830&gt;=0.695,1,0)</f>
        <v>1</v>
      </c>
      <c r="AK830" s="19">
        <f>IF(R830&gt;=0.495,1,0)</f>
        <v>1</v>
      </c>
      <c r="AL830" s="19">
        <f>IF(S830&gt;=3,1,0)</f>
        <v>1</v>
      </c>
      <c r="AM830" s="8">
        <f>IF(OR(Y830="YES",Z830="YES",AA830="YES"),1,0)</f>
        <v>1</v>
      </c>
      <c r="AN830" s="8">
        <f>IF(OR(AB830="YES",AC830="YES"),1,0)</f>
        <v>0</v>
      </c>
      <c r="AO830" s="8">
        <f>IF(AE830&gt;=0.59,1,0)</f>
        <v>1</v>
      </c>
      <c r="AP830" s="8">
        <f>SUM(AF830:AO830)</f>
        <v>6</v>
      </c>
    </row>
    <row r="831" spans="1:42" x14ac:dyDescent="0.25">
      <c r="A831" s="8" t="s">
        <v>1938</v>
      </c>
      <c r="B831" s="8" t="s">
        <v>1955</v>
      </c>
      <c r="C831" s="9" t="s">
        <v>2054</v>
      </c>
      <c r="D831" s="10" t="s">
        <v>216</v>
      </c>
      <c r="E831" s="8" t="s">
        <v>217</v>
      </c>
      <c r="F831" s="11">
        <v>42</v>
      </c>
      <c r="G831" s="11">
        <v>38</v>
      </c>
      <c r="H831" s="11">
        <f>G831-F831</f>
        <v>-4</v>
      </c>
      <c r="I831" s="52">
        <f>H831/F831</f>
        <v>-9.5238095238095233E-2</v>
      </c>
      <c r="J831" s="11">
        <v>18</v>
      </c>
      <c r="K831" s="11">
        <v>8</v>
      </c>
      <c r="L831" s="14">
        <f>IFERROR(K831/J831,"0%")</f>
        <v>0.44444444444444442</v>
      </c>
      <c r="M831" s="8">
        <v>16</v>
      </c>
      <c r="N831" s="12">
        <f>M831/G831</f>
        <v>0.42105263157894735</v>
      </c>
      <c r="O831" s="8">
        <v>31</v>
      </c>
      <c r="P831" s="12">
        <f>O831/G831</f>
        <v>0.81578947368421051</v>
      </c>
      <c r="Q831" s="8">
        <v>26</v>
      </c>
      <c r="R831" s="12">
        <f>Q831/G831</f>
        <v>0.68421052631578949</v>
      </c>
      <c r="S831" s="8">
        <v>4</v>
      </c>
      <c r="T831" s="8">
        <v>0</v>
      </c>
      <c r="U831" s="8">
        <v>0</v>
      </c>
      <c r="V831" s="8"/>
      <c r="W831" s="8">
        <v>4</v>
      </c>
      <c r="X831" s="8">
        <v>1</v>
      </c>
      <c r="Y831" s="17">
        <f>IF(T831&gt;0,"YES",T831)</f>
        <v>0</v>
      </c>
      <c r="Z831" s="17">
        <f>IF(U831&gt;0,"YES",U831)</f>
        <v>0</v>
      </c>
      <c r="AA831" s="17">
        <f>IF(V831&gt;0,"YES",V831)</f>
        <v>0</v>
      </c>
      <c r="AB831" s="17" t="str">
        <f>IF(W831&gt;0,"YES",W831)</f>
        <v>YES</v>
      </c>
      <c r="AC831" s="17" t="str">
        <f>IF(X831&gt;0,"YES",X831)</f>
        <v>YES</v>
      </c>
      <c r="AD831" s="8">
        <v>26</v>
      </c>
      <c r="AE831" s="12">
        <f>AD831/G831</f>
        <v>0.68421052631578949</v>
      </c>
      <c r="AF831" s="19">
        <f>IF(G831&gt;=35,1,0)</f>
        <v>1</v>
      </c>
      <c r="AG831" s="19">
        <f>IF(OR(I831&gt;=0.095,H831&gt;=10),1,0)</f>
        <v>0</v>
      </c>
      <c r="AH831" s="19">
        <f>IF(L831&gt;=0.495,1,0)</f>
        <v>0</v>
      </c>
      <c r="AI831" s="19">
        <f>IF(N831&gt;=0.395,1,0)</f>
        <v>1</v>
      </c>
      <c r="AJ831" s="19">
        <f>IF(P831&gt;=0.695,1,0)</f>
        <v>1</v>
      </c>
      <c r="AK831" s="19">
        <f>IF(R831&gt;=0.495,1,0)</f>
        <v>1</v>
      </c>
      <c r="AL831" s="19">
        <f>IF(S831&gt;=3,1,0)</f>
        <v>1</v>
      </c>
      <c r="AM831" s="8">
        <f>IF(OR(Y831="YES",Z831="YES",AA831="YES"),1,0)</f>
        <v>0</v>
      </c>
      <c r="AN831" s="8">
        <f>IF(OR(AB831="YES",AC831="YES"),1,0)</f>
        <v>1</v>
      </c>
      <c r="AO831" s="8">
        <f>IF(AE831&gt;=0.59,1,0)</f>
        <v>1</v>
      </c>
      <c r="AP831" s="8">
        <f>SUM(AF831:AO831)</f>
        <v>7</v>
      </c>
    </row>
    <row r="832" spans="1:42" x14ac:dyDescent="0.25">
      <c r="A832" s="8" t="s">
        <v>1938</v>
      </c>
      <c r="B832" s="8" t="s">
        <v>1955</v>
      </c>
      <c r="C832" s="9" t="s">
        <v>2081</v>
      </c>
      <c r="D832" s="10" t="s">
        <v>220</v>
      </c>
      <c r="E832" s="8" t="s">
        <v>221</v>
      </c>
      <c r="F832" s="11">
        <v>31</v>
      </c>
      <c r="G832" s="11">
        <v>28</v>
      </c>
      <c r="H832" s="11">
        <f>G832-F832</f>
        <v>-3</v>
      </c>
      <c r="I832" s="52">
        <f>H832/F832</f>
        <v>-9.6774193548387094E-2</v>
      </c>
      <c r="J832" s="11">
        <v>8</v>
      </c>
      <c r="K832" s="11">
        <v>5</v>
      </c>
      <c r="L832" s="14">
        <f>IFERROR(K832/J832,"0%")</f>
        <v>0.625</v>
      </c>
      <c r="M832" s="8">
        <v>13</v>
      </c>
      <c r="N832" s="12">
        <f>M832/G832</f>
        <v>0.4642857142857143</v>
      </c>
      <c r="O832" s="8">
        <v>23</v>
      </c>
      <c r="P832" s="12">
        <f>O832/G832</f>
        <v>0.8214285714285714</v>
      </c>
      <c r="Q832" s="8">
        <v>20</v>
      </c>
      <c r="R832" s="12">
        <f>Q832/G832</f>
        <v>0.7142857142857143</v>
      </c>
      <c r="S832" s="8">
        <v>4</v>
      </c>
      <c r="T832" s="8">
        <v>0</v>
      </c>
      <c r="U832" s="8">
        <v>1</v>
      </c>
      <c r="V832" s="8"/>
      <c r="W832" s="8">
        <v>3</v>
      </c>
      <c r="X832" s="8">
        <v>0</v>
      </c>
      <c r="Y832" s="17">
        <f>IF(T832&gt;0,"YES",T832)</f>
        <v>0</v>
      </c>
      <c r="Z832" s="17" t="str">
        <f>IF(U832&gt;0,"YES",U832)</f>
        <v>YES</v>
      </c>
      <c r="AA832" s="17">
        <f>IF(V832&gt;0,"YES",V832)</f>
        <v>0</v>
      </c>
      <c r="AB832" s="17" t="str">
        <f>IF(W832&gt;0,"YES",W832)</f>
        <v>YES</v>
      </c>
      <c r="AC832" s="17">
        <f>IF(X832&gt;0,"YES",X832)</f>
        <v>0</v>
      </c>
      <c r="AD832" s="8">
        <v>21</v>
      </c>
      <c r="AE832" s="12">
        <f>AD832/G832</f>
        <v>0.75</v>
      </c>
      <c r="AF832" s="19">
        <f>IF(G832&gt;=35,1,0)</f>
        <v>0</v>
      </c>
      <c r="AG832" s="19">
        <f>IF(OR(I832&gt;=0.095,H832&gt;=10),1,0)</f>
        <v>0</v>
      </c>
      <c r="AH832" s="19">
        <f>IF(L832&gt;=0.495,1,0)</f>
        <v>1</v>
      </c>
      <c r="AI832" s="19">
        <f>IF(N832&gt;=0.395,1,0)</f>
        <v>1</v>
      </c>
      <c r="AJ832" s="19">
        <f>IF(P832&gt;=0.695,1,0)</f>
        <v>1</v>
      </c>
      <c r="AK832" s="19">
        <f>IF(R832&gt;=0.495,1,0)</f>
        <v>1</v>
      </c>
      <c r="AL832" s="19">
        <f>IF(S832&gt;=3,1,0)</f>
        <v>1</v>
      </c>
      <c r="AM832" s="8">
        <f>IF(OR(Y832="YES",Z832="YES",AA832="YES"),1,0)</f>
        <v>1</v>
      </c>
      <c r="AN832" s="8">
        <f>IF(OR(AB832="YES",AC832="YES"),1,0)</f>
        <v>1</v>
      </c>
      <c r="AO832" s="8">
        <f>IF(AE832&gt;=0.59,1,0)</f>
        <v>1</v>
      </c>
      <c r="AP832" s="8">
        <f>SUM(AF832:AO832)</f>
        <v>8</v>
      </c>
    </row>
    <row r="833" spans="1:42" x14ac:dyDescent="0.25">
      <c r="A833" s="8" t="s">
        <v>1938</v>
      </c>
      <c r="B833" s="8" t="s">
        <v>1955</v>
      </c>
      <c r="C833" s="9" t="s">
        <v>2083</v>
      </c>
      <c r="D833" s="10" t="s">
        <v>226</v>
      </c>
      <c r="E833" s="8" t="s">
        <v>227</v>
      </c>
      <c r="F833" s="11">
        <v>37</v>
      </c>
      <c r="G833" s="11">
        <v>51</v>
      </c>
      <c r="H833" s="11">
        <f>G833-F833</f>
        <v>14</v>
      </c>
      <c r="I833" s="52">
        <f>H833/F833</f>
        <v>0.3783783783783784</v>
      </c>
      <c r="J833" s="11">
        <v>11</v>
      </c>
      <c r="K833" s="11">
        <v>5</v>
      </c>
      <c r="L833" s="14">
        <f>IFERROR(K833/J833,"0%")</f>
        <v>0.45454545454545453</v>
      </c>
      <c r="M833" s="8">
        <v>16</v>
      </c>
      <c r="N833" s="12">
        <f>M833/G833</f>
        <v>0.31372549019607843</v>
      </c>
      <c r="O833" s="8">
        <v>34</v>
      </c>
      <c r="P833" s="12">
        <f>O833/G833</f>
        <v>0.66666666666666663</v>
      </c>
      <c r="Q833" s="8">
        <v>27</v>
      </c>
      <c r="R833" s="12">
        <f>Q833/G833</f>
        <v>0.52941176470588236</v>
      </c>
      <c r="S833" s="8">
        <v>3</v>
      </c>
      <c r="T833" s="8">
        <v>0</v>
      </c>
      <c r="U833" s="8">
        <v>1</v>
      </c>
      <c r="V833" s="8"/>
      <c r="W833" s="8">
        <v>1</v>
      </c>
      <c r="X833" s="8">
        <v>2</v>
      </c>
      <c r="Y833" s="17">
        <f>IF(T833&gt;0,"YES",T833)</f>
        <v>0</v>
      </c>
      <c r="Z833" s="17" t="str">
        <f>IF(U833&gt;0,"YES",U833)</f>
        <v>YES</v>
      </c>
      <c r="AA833" s="17">
        <f>IF(V833&gt;0,"YES",V833)</f>
        <v>0</v>
      </c>
      <c r="AB833" s="17" t="str">
        <f>IF(W833&gt;0,"YES",W833)</f>
        <v>YES</v>
      </c>
      <c r="AC833" s="17" t="str">
        <f>IF(X833&gt;0,"YES",X833)</f>
        <v>YES</v>
      </c>
      <c r="AD833" s="8">
        <v>23</v>
      </c>
      <c r="AE833" s="12">
        <f>AD833/G833</f>
        <v>0.45098039215686275</v>
      </c>
      <c r="AF833" s="19">
        <f>IF(G833&gt;=35,1,0)</f>
        <v>1</v>
      </c>
      <c r="AG833" s="19">
        <f>IF(OR(I833&gt;=0.095,H833&gt;=10),1,0)</f>
        <v>1</v>
      </c>
      <c r="AH833" s="19">
        <f>IF(L833&gt;=0.495,1,0)</f>
        <v>0</v>
      </c>
      <c r="AI833" s="19">
        <f>IF(N833&gt;=0.395,1,0)</f>
        <v>0</v>
      </c>
      <c r="AJ833" s="19">
        <f>IF(P833&gt;=0.695,1,0)</f>
        <v>0</v>
      </c>
      <c r="AK833" s="19">
        <f>IF(R833&gt;=0.495,1,0)</f>
        <v>1</v>
      </c>
      <c r="AL833" s="19">
        <f>IF(S833&gt;=3,1,0)</f>
        <v>1</v>
      </c>
      <c r="AM833" s="8">
        <f>IF(OR(Y833="YES",Z833="YES",AA833="YES"),1,0)</f>
        <v>1</v>
      </c>
      <c r="AN833" s="8">
        <f>IF(OR(AB833="YES",AC833="YES"),1,0)</f>
        <v>1</v>
      </c>
      <c r="AO833" s="8">
        <f>IF(AE833&gt;=0.59,1,0)</f>
        <v>0</v>
      </c>
      <c r="AP833" s="8">
        <f>SUM(AF833:AO833)</f>
        <v>6</v>
      </c>
    </row>
    <row r="834" spans="1:42" x14ac:dyDescent="0.25">
      <c r="A834" s="8" t="s">
        <v>1938</v>
      </c>
      <c r="B834" s="8" t="s">
        <v>1955</v>
      </c>
      <c r="C834" s="9" t="s">
        <v>1964</v>
      </c>
      <c r="D834" s="10" t="s">
        <v>232</v>
      </c>
      <c r="E834" s="8" t="s">
        <v>233</v>
      </c>
      <c r="F834" s="11">
        <v>34</v>
      </c>
      <c r="G834" s="11">
        <v>39</v>
      </c>
      <c r="H834" s="11">
        <f>G834-F834</f>
        <v>5</v>
      </c>
      <c r="I834" s="52">
        <f>H834/F834</f>
        <v>0.14705882352941177</v>
      </c>
      <c r="J834" s="11">
        <v>13</v>
      </c>
      <c r="K834" s="11">
        <v>9</v>
      </c>
      <c r="L834" s="14">
        <f>IFERROR(K834/J834,"0%")</f>
        <v>0.69230769230769229</v>
      </c>
      <c r="M834" s="8">
        <v>15</v>
      </c>
      <c r="N834" s="12">
        <f>M834/G834</f>
        <v>0.38461538461538464</v>
      </c>
      <c r="O834" s="8">
        <v>32</v>
      </c>
      <c r="P834" s="12">
        <f>O834/G834</f>
        <v>0.82051282051282048</v>
      </c>
      <c r="Q834" s="8">
        <v>30</v>
      </c>
      <c r="R834" s="12">
        <f>Q834/G834</f>
        <v>0.76923076923076927</v>
      </c>
      <c r="S834" s="8">
        <v>7</v>
      </c>
      <c r="T834" s="8">
        <v>0</v>
      </c>
      <c r="U834" s="8">
        <v>1</v>
      </c>
      <c r="V834" s="8"/>
      <c r="W834" s="8">
        <v>1</v>
      </c>
      <c r="X834" s="8">
        <v>1</v>
      </c>
      <c r="Y834" s="17">
        <f>IF(T834&gt;0,"YES",T834)</f>
        <v>0</v>
      </c>
      <c r="Z834" s="17" t="str">
        <f>IF(U834&gt;0,"YES",U834)</f>
        <v>YES</v>
      </c>
      <c r="AA834" s="17">
        <f>IF(V834&gt;0,"YES",V834)</f>
        <v>0</v>
      </c>
      <c r="AB834" s="17" t="str">
        <f>IF(W834&gt;0,"YES",W834)</f>
        <v>YES</v>
      </c>
      <c r="AC834" s="17" t="str">
        <f>IF(X834&gt;0,"YES",X834)</f>
        <v>YES</v>
      </c>
      <c r="AD834" s="8">
        <v>23</v>
      </c>
      <c r="AE834" s="12">
        <f>AD834/G834</f>
        <v>0.58974358974358976</v>
      </c>
      <c r="AF834" s="19">
        <f>IF(G834&gt;=35,1,0)</f>
        <v>1</v>
      </c>
      <c r="AG834" s="19">
        <f>IF(OR(I834&gt;=0.095,H834&gt;=10),1,0)</f>
        <v>1</v>
      </c>
      <c r="AH834" s="19">
        <f>IF(L834&gt;=0.495,1,0)</f>
        <v>1</v>
      </c>
      <c r="AI834" s="19">
        <f>IF(N834&gt;=0.395,1,0)</f>
        <v>0</v>
      </c>
      <c r="AJ834" s="19">
        <f>IF(P834&gt;=0.695,1,0)</f>
        <v>1</v>
      </c>
      <c r="AK834" s="19">
        <f>IF(R834&gt;=0.495,1,0)</f>
        <v>1</v>
      </c>
      <c r="AL834" s="19">
        <f>IF(S834&gt;=3,1,0)</f>
        <v>1</v>
      </c>
      <c r="AM834" s="8">
        <f>IF(OR(Y834="YES",Z834="YES",AA834="YES"),1,0)</f>
        <v>1</v>
      </c>
      <c r="AN834" s="8">
        <f>IF(OR(AB834="YES",AC834="YES"),1,0)</f>
        <v>1</v>
      </c>
      <c r="AO834" s="8">
        <f>IF(AE834&gt;=0.59,1,0)</f>
        <v>0</v>
      </c>
      <c r="AP834" s="8">
        <f>SUM(AF834:AO834)</f>
        <v>8</v>
      </c>
    </row>
    <row r="835" spans="1:42" x14ac:dyDescent="0.25">
      <c r="A835" s="8" t="s">
        <v>1938</v>
      </c>
      <c r="B835" s="8" t="s">
        <v>1955</v>
      </c>
      <c r="C835" s="9" t="s">
        <v>2035</v>
      </c>
      <c r="D835" s="10" t="s">
        <v>234</v>
      </c>
      <c r="E835" s="8" t="s">
        <v>235</v>
      </c>
      <c r="F835" s="11">
        <v>14</v>
      </c>
      <c r="G835" s="11">
        <v>16</v>
      </c>
      <c r="H835" s="11">
        <f>G835-F835</f>
        <v>2</v>
      </c>
      <c r="I835" s="52">
        <f>H835/F835</f>
        <v>0.14285714285714285</v>
      </c>
      <c r="J835" s="11">
        <v>4</v>
      </c>
      <c r="K835" s="11">
        <v>4</v>
      </c>
      <c r="L835" s="14">
        <f>IFERROR(K835/J835,"0%")</f>
        <v>1</v>
      </c>
      <c r="M835" s="8">
        <v>12</v>
      </c>
      <c r="N835" s="12">
        <f>M835/G835</f>
        <v>0.75</v>
      </c>
      <c r="O835" s="8">
        <v>16</v>
      </c>
      <c r="P835" s="12">
        <f>O835/G835</f>
        <v>1</v>
      </c>
      <c r="Q835" s="8">
        <v>11</v>
      </c>
      <c r="R835" s="12">
        <f>Q835/G835</f>
        <v>0.6875</v>
      </c>
      <c r="S835" s="8">
        <v>3</v>
      </c>
      <c r="T835" s="8">
        <v>0</v>
      </c>
      <c r="U835" s="8">
        <v>0</v>
      </c>
      <c r="V835" s="8"/>
      <c r="W835" s="8">
        <v>1</v>
      </c>
      <c r="X835" s="8">
        <v>1</v>
      </c>
      <c r="Y835" s="17">
        <f>IF(T835&gt;0,"YES",T835)</f>
        <v>0</v>
      </c>
      <c r="Z835" s="17">
        <f>IF(U835&gt;0,"YES",U835)</f>
        <v>0</v>
      </c>
      <c r="AA835" s="17">
        <f>IF(V835&gt;0,"YES",V835)</f>
        <v>0</v>
      </c>
      <c r="AB835" s="17" t="str">
        <f>IF(W835&gt;0,"YES",W835)</f>
        <v>YES</v>
      </c>
      <c r="AC835" s="17" t="str">
        <f>IF(X835&gt;0,"YES",X835)</f>
        <v>YES</v>
      </c>
      <c r="AD835" s="8">
        <v>11</v>
      </c>
      <c r="AE835" s="12">
        <f>AD835/G835</f>
        <v>0.6875</v>
      </c>
      <c r="AF835" s="19">
        <f>IF(G835&gt;=35,1,0)</f>
        <v>0</v>
      </c>
      <c r="AG835" s="19">
        <f>IF(OR(I835&gt;=0.095,H835&gt;=10),1,0)</f>
        <v>1</v>
      </c>
      <c r="AH835" s="19">
        <f>IF(L835&gt;=0.495,1,0)</f>
        <v>1</v>
      </c>
      <c r="AI835" s="19">
        <f>IF(N835&gt;=0.395,1,0)</f>
        <v>1</v>
      </c>
      <c r="AJ835" s="19">
        <f>IF(P835&gt;=0.695,1,0)</f>
        <v>1</v>
      </c>
      <c r="AK835" s="19">
        <f>IF(R835&gt;=0.495,1,0)</f>
        <v>1</v>
      </c>
      <c r="AL835" s="19">
        <f>IF(S835&gt;=3,1,0)</f>
        <v>1</v>
      </c>
      <c r="AM835" s="8">
        <f>IF(OR(Y835="YES",Z835="YES",AA835="YES"),1,0)</f>
        <v>0</v>
      </c>
      <c r="AN835" s="8">
        <f>IF(OR(AB835="YES",AC835="YES"),1,0)</f>
        <v>1</v>
      </c>
      <c r="AO835" s="8">
        <f>IF(AE835&gt;=0.59,1,0)</f>
        <v>1</v>
      </c>
      <c r="AP835" s="8">
        <f>SUM(AF835:AO835)</f>
        <v>8</v>
      </c>
    </row>
    <row r="836" spans="1:42" x14ac:dyDescent="0.25">
      <c r="A836" s="8" t="s">
        <v>1938</v>
      </c>
      <c r="B836" s="8" t="s">
        <v>1955</v>
      </c>
      <c r="C836" s="9" t="s">
        <v>1993</v>
      </c>
      <c r="D836" s="10" t="s">
        <v>236</v>
      </c>
      <c r="E836" s="8" t="s">
        <v>237</v>
      </c>
      <c r="F836" s="11">
        <v>8</v>
      </c>
      <c r="G836" s="11">
        <v>12</v>
      </c>
      <c r="H836" s="11">
        <f>G836-F836</f>
        <v>4</v>
      </c>
      <c r="I836" s="52">
        <f>H836/F836</f>
        <v>0.5</v>
      </c>
      <c r="J836" s="11">
        <v>4</v>
      </c>
      <c r="K836" s="11">
        <v>3</v>
      </c>
      <c r="L836" s="14">
        <f>IFERROR(K836/J836,"0%")</f>
        <v>0.75</v>
      </c>
      <c r="M836" s="8">
        <v>6</v>
      </c>
      <c r="N836" s="12">
        <f>M836/G836</f>
        <v>0.5</v>
      </c>
      <c r="O836" s="8">
        <v>9</v>
      </c>
      <c r="P836" s="12">
        <f>O836/G836</f>
        <v>0.75</v>
      </c>
      <c r="Q836" s="8">
        <v>9</v>
      </c>
      <c r="R836" s="12">
        <f>Q836/G836</f>
        <v>0.75</v>
      </c>
      <c r="S836" s="8">
        <v>0</v>
      </c>
      <c r="T836" s="8">
        <v>0</v>
      </c>
      <c r="U836" s="8">
        <v>0</v>
      </c>
      <c r="V836" s="8"/>
      <c r="W836" s="8">
        <v>0</v>
      </c>
      <c r="X836" s="8">
        <v>0</v>
      </c>
      <c r="Y836" s="17">
        <f>IF(T836&gt;0,"YES",T836)</f>
        <v>0</v>
      </c>
      <c r="Z836" s="17">
        <f>IF(U836&gt;0,"YES",U836)</f>
        <v>0</v>
      </c>
      <c r="AA836" s="17">
        <f>IF(V836&gt;0,"YES",V836)</f>
        <v>0</v>
      </c>
      <c r="AB836" s="17">
        <f>IF(W836&gt;0,"YES",W836)</f>
        <v>0</v>
      </c>
      <c r="AC836" s="17">
        <f>IF(X836&gt;0,"YES",X836)</f>
        <v>0</v>
      </c>
      <c r="AD836" s="8">
        <v>11</v>
      </c>
      <c r="AE836" s="12">
        <f>AD836/G836</f>
        <v>0.91666666666666663</v>
      </c>
      <c r="AF836" s="19">
        <f>IF(G836&gt;=35,1,0)</f>
        <v>0</v>
      </c>
      <c r="AG836" s="19">
        <f>IF(OR(I836&gt;=0.095,H836&gt;=10),1,0)</f>
        <v>1</v>
      </c>
      <c r="AH836" s="19">
        <f>IF(L836&gt;=0.495,1,0)</f>
        <v>1</v>
      </c>
      <c r="AI836" s="19">
        <f>IF(N836&gt;=0.395,1,0)</f>
        <v>1</v>
      </c>
      <c r="AJ836" s="19">
        <f>IF(P836&gt;=0.695,1,0)</f>
        <v>1</v>
      </c>
      <c r="AK836" s="19">
        <f>IF(R836&gt;=0.495,1,0)</f>
        <v>1</v>
      </c>
      <c r="AL836" s="19">
        <f>IF(S836&gt;=3,1,0)</f>
        <v>0</v>
      </c>
      <c r="AM836" s="8">
        <f>IF(OR(Y836="YES",Z836="YES",AA836="YES"),1,0)</f>
        <v>0</v>
      </c>
      <c r="AN836" s="8">
        <f>IF(OR(AB836="YES",AC836="YES"),1,0)</f>
        <v>0</v>
      </c>
      <c r="AO836" s="8">
        <f>IF(AE836&gt;=0.59,1,0)</f>
        <v>1</v>
      </c>
      <c r="AP836" s="8">
        <f>SUM(AF836:AO836)</f>
        <v>6</v>
      </c>
    </row>
    <row r="837" spans="1:42" x14ac:dyDescent="0.25">
      <c r="A837" s="8" t="s">
        <v>1938</v>
      </c>
      <c r="B837" s="8" t="s">
        <v>1955</v>
      </c>
      <c r="C837" s="9" t="s">
        <v>2086</v>
      </c>
      <c r="D837" s="10" t="s">
        <v>240</v>
      </c>
      <c r="E837" s="8" t="s">
        <v>241</v>
      </c>
      <c r="F837" s="11">
        <v>35</v>
      </c>
      <c r="G837" s="11">
        <v>43</v>
      </c>
      <c r="H837" s="11">
        <f>G837-F837</f>
        <v>8</v>
      </c>
      <c r="I837" s="52">
        <f>H837/F837</f>
        <v>0.22857142857142856</v>
      </c>
      <c r="J837" s="11">
        <v>13</v>
      </c>
      <c r="K837" s="11">
        <v>7</v>
      </c>
      <c r="L837" s="14">
        <f>IFERROR(K837/J837,"0%")</f>
        <v>0.53846153846153844</v>
      </c>
      <c r="M837" s="8">
        <v>17</v>
      </c>
      <c r="N837" s="12">
        <f>M837/G837</f>
        <v>0.39534883720930231</v>
      </c>
      <c r="O837" s="8">
        <v>38</v>
      </c>
      <c r="P837" s="12">
        <f>O837/G837</f>
        <v>0.88372093023255816</v>
      </c>
      <c r="Q837" s="8">
        <v>31</v>
      </c>
      <c r="R837" s="12">
        <f>Q837/G837</f>
        <v>0.72093023255813948</v>
      </c>
      <c r="S837" s="8">
        <v>5</v>
      </c>
      <c r="T837" s="8">
        <v>1</v>
      </c>
      <c r="U837" s="8">
        <v>1</v>
      </c>
      <c r="V837" s="8">
        <v>1</v>
      </c>
      <c r="W837" s="8">
        <v>2</v>
      </c>
      <c r="X837" s="8">
        <v>0</v>
      </c>
      <c r="Y837" s="17" t="str">
        <f>IF(T837&gt;0,"YES",T837)</f>
        <v>YES</v>
      </c>
      <c r="Z837" s="17" t="str">
        <f>IF(U837&gt;0,"YES",U837)</f>
        <v>YES</v>
      </c>
      <c r="AA837" s="17" t="str">
        <f>IF(V837&gt;0,"YES",V837)</f>
        <v>YES</v>
      </c>
      <c r="AB837" s="17" t="str">
        <f>IF(W837&gt;0,"YES",W837)</f>
        <v>YES</v>
      </c>
      <c r="AC837" s="17">
        <f>IF(X837&gt;0,"YES",X837)</f>
        <v>0</v>
      </c>
      <c r="AD837" s="8">
        <v>31</v>
      </c>
      <c r="AE837" s="12">
        <f>AD837/G837</f>
        <v>0.72093023255813948</v>
      </c>
      <c r="AF837" s="19">
        <f>IF(G837&gt;=35,1,0)</f>
        <v>1</v>
      </c>
      <c r="AG837" s="19">
        <f>IF(OR(I837&gt;=0.095,H837&gt;=10),1,0)</f>
        <v>1</v>
      </c>
      <c r="AH837" s="19">
        <f>IF(L837&gt;=0.495,1,0)</f>
        <v>1</v>
      </c>
      <c r="AI837" s="19">
        <f>IF(N837&gt;=0.395,1,0)</f>
        <v>1</v>
      </c>
      <c r="AJ837" s="19">
        <f>IF(P837&gt;=0.69,1,0)</f>
        <v>1</v>
      </c>
      <c r="AK837" s="19">
        <f>IF(R837&gt;=0.495,1,0)</f>
        <v>1</v>
      </c>
      <c r="AL837" s="19">
        <f>IF(S837&gt;=3,1,0)</f>
        <v>1</v>
      </c>
      <c r="AM837" s="8">
        <f>IF(OR(Y837="YES",Z837="YES",AA837="YES"),1,0)</f>
        <v>1</v>
      </c>
      <c r="AN837" s="8">
        <f>IF(OR(AB837="YES",AC837="YES"),1,0)</f>
        <v>1</v>
      </c>
      <c r="AO837" s="8">
        <f>IF(AE837&gt;=0.59,1,0)</f>
        <v>1</v>
      </c>
      <c r="AP837" s="8">
        <f>SUM(AF837:AO837)</f>
        <v>10</v>
      </c>
    </row>
    <row r="838" spans="1:42" x14ac:dyDescent="0.25">
      <c r="A838" s="8" t="s">
        <v>1938</v>
      </c>
      <c r="B838" s="8" t="s">
        <v>1955</v>
      </c>
      <c r="C838" s="9" t="s">
        <v>1995</v>
      </c>
      <c r="D838" s="10" t="s">
        <v>244</v>
      </c>
      <c r="E838" s="8" t="s">
        <v>245</v>
      </c>
      <c r="F838" s="11">
        <v>16</v>
      </c>
      <c r="G838" s="11">
        <v>21</v>
      </c>
      <c r="H838" s="11">
        <f>G838-F838</f>
        <v>5</v>
      </c>
      <c r="I838" s="52">
        <f>H838/F838</f>
        <v>0.3125</v>
      </c>
      <c r="J838" s="11">
        <v>4</v>
      </c>
      <c r="K838" s="11">
        <v>3</v>
      </c>
      <c r="L838" s="14">
        <f>IFERROR(K838/J838,"0%")</f>
        <v>0.75</v>
      </c>
      <c r="M838" s="8">
        <v>6</v>
      </c>
      <c r="N838" s="12">
        <f>M838/G838</f>
        <v>0.2857142857142857</v>
      </c>
      <c r="O838" s="8">
        <v>16</v>
      </c>
      <c r="P838" s="12">
        <f>O838/G838</f>
        <v>0.76190476190476186</v>
      </c>
      <c r="Q838" s="8">
        <v>13</v>
      </c>
      <c r="R838" s="12">
        <f>Q838/G838</f>
        <v>0.61904761904761907</v>
      </c>
      <c r="S838" s="8">
        <v>4</v>
      </c>
      <c r="T838" s="8">
        <v>0</v>
      </c>
      <c r="U838" s="8">
        <v>0</v>
      </c>
      <c r="V838" s="8"/>
      <c r="W838" s="8">
        <v>2</v>
      </c>
      <c r="X838" s="8">
        <v>2</v>
      </c>
      <c r="Y838" s="17">
        <f>IF(T838&gt;0,"YES",T838)</f>
        <v>0</v>
      </c>
      <c r="Z838" s="17">
        <f>IF(U838&gt;0,"YES",U838)</f>
        <v>0</v>
      </c>
      <c r="AA838" s="17">
        <f>IF(V838&gt;0,"YES",V838)</f>
        <v>0</v>
      </c>
      <c r="AB838" s="17" t="str">
        <f>IF(W838&gt;0,"YES",W838)</f>
        <v>YES</v>
      </c>
      <c r="AC838" s="17" t="str">
        <f>IF(X838&gt;0,"YES",X838)</f>
        <v>YES</v>
      </c>
      <c r="AD838" s="8">
        <v>15</v>
      </c>
      <c r="AE838" s="12">
        <f>AD838/G838</f>
        <v>0.7142857142857143</v>
      </c>
      <c r="AF838" s="19">
        <f>IF(G838&gt;=35,1,0)</f>
        <v>0</v>
      </c>
      <c r="AG838" s="19">
        <f>IF(OR(I838&gt;=0.095,H838&gt;=10),1,0)</f>
        <v>1</v>
      </c>
      <c r="AH838" s="19">
        <f>IF(L838&gt;=0.495,1,0)</f>
        <v>1</v>
      </c>
      <c r="AI838" s="19">
        <f>IF(N838&gt;=0.395,1,0)</f>
        <v>0</v>
      </c>
      <c r="AJ838" s="19">
        <f>IF(P838&gt;=0.695,1,0)</f>
        <v>1</v>
      </c>
      <c r="AK838" s="19">
        <f>IF(R838&gt;=0.495,1,0)</f>
        <v>1</v>
      </c>
      <c r="AL838" s="19">
        <f>IF(S838&gt;=3,1,0)</f>
        <v>1</v>
      </c>
      <c r="AM838" s="8">
        <f>IF(OR(Y838="YES",Z838="YES",AA838="YES"),1,0)</f>
        <v>0</v>
      </c>
      <c r="AN838" s="8">
        <f>IF(OR(AB838="YES",AC838="YES"),1,0)</f>
        <v>1</v>
      </c>
      <c r="AO838" s="8">
        <f>IF(AE838&gt;=0.59,1,0)</f>
        <v>1</v>
      </c>
      <c r="AP838" s="8">
        <f>SUM(AF838:AO838)</f>
        <v>7</v>
      </c>
    </row>
    <row r="839" spans="1:42" x14ac:dyDescent="0.25">
      <c r="A839" s="8" t="s">
        <v>1938</v>
      </c>
      <c r="B839" s="8" t="s">
        <v>1955</v>
      </c>
      <c r="C839" s="9" t="s">
        <v>2067</v>
      </c>
      <c r="D839" s="10" t="s">
        <v>248</v>
      </c>
      <c r="E839" s="8" t="s">
        <v>249</v>
      </c>
      <c r="F839" s="11">
        <v>6</v>
      </c>
      <c r="G839" s="11">
        <v>10</v>
      </c>
      <c r="H839" s="11">
        <f>G839-F839</f>
        <v>4</v>
      </c>
      <c r="I839" s="52">
        <f>H839/F839</f>
        <v>0.66666666666666663</v>
      </c>
      <c r="J839" s="11">
        <v>2</v>
      </c>
      <c r="K839" s="11">
        <v>2</v>
      </c>
      <c r="L839" s="14">
        <f>IFERROR(K839/J839,"0%")</f>
        <v>1</v>
      </c>
      <c r="M839" s="8">
        <v>4</v>
      </c>
      <c r="N839" s="12">
        <f>M839/G839</f>
        <v>0.4</v>
      </c>
      <c r="O839" s="8">
        <v>10</v>
      </c>
      <c r="P839" s="12">
        <f>O839/G839</f>
        <v>1</v>
      </c>
      <c r="Q839" s="8">
        <v>8</v>
      </c>
      <c r="R839" s="12">
        <f>Q839/G839</f>
        <v>0.8</v>
      </c>
      <c r="S839" s="8">
        <v>6</v>
      </c>
      <c r="T839" s="8">
        <v>0</v>
      </c>
      <c r="U839" s="8">
        <v>0</v>
      </c>
      <c r="V839" s="8"/>
      <c r="W839" s="8">
        <v>1</v>
      </c>
      <c r="X839" s="8">
        <v>1</v>
      </c>
      <c r="Y839" s="17">
        <f>IF(T839&gt;0,"YES",T839)</f>
        <v>0</v>
      </c>
      <c r="Z839" s="17">
        <f>IF(U839&gt;0,"YES",U839)</f>
        <v>0</v>
      </c>
      <c r="AA839" s="17">
        <f>IF(V839&gt;0,"YES",V839)</f>
        <v>0</v>
      </c>
      <c r="AB839" s="17" t="str">
        <f>IF(W839&gt;0,"YES",W839)</f>
        <v>YES</v>
      </c>
      <c r="AC839" s="17" t="str">
        <f>IF(X839&gt;0,"YES",X839)</f>
        <v>YES</v>
      </c>
      <c r="AD839" s="8">
        <v>7</v>
      </c>
      <c r="AE839" s="12">
        <f>AD839/G839</f>
        <v>0.7</v>
      </c>
      <c r="AF839" s="19">
        <f>IF(G839&gt;=35,1,0)</f>
        <v>0</v>
      </c>
      <c r="AG839" s="19">
        <f>IF(OR(I839&gt;=0.095,H839&gt;=10),1,0)</f>
        <v>1</v>
      </c>
      <c r="AH839" s="19">
        <f>IF(L839&gt;=0.495,1,0)</f>
        <v>1</v>
      </c>
      <c r="AI839" s="19">
        <f>IF(N839&gt;=0.395,1,0)</f>
        <v>1</v>
      </c>
      <c r="AJ839" s="19">
        <f>IF(P839&gt;=0.695,1,0)</f>
        <v>1</v>
      </c>
      <c r="AK839" s="19">
        <f>IF(R839&gt;=0.495,1,0)</f>
        <v>1</v>
      </c>
      <c r="AL839" s="19">
        <f>IF(S839&gt;=3,1,0)</f>
        <v>1</v>
      </c>
      <c r="AM839" s="8">
        <f>IF(OR(Y839="YES",Z839="YES",AA839="YES"),1,0)</f>
        <v>0</v>
      </c>
      <c r="AN839" s="8">
        <f>IF(OR(AB839="YES",AC839="YES"),1,0)</f>
        <v>1</v>
      </c>
      <c r="AO839" s="8">
        <f>IF(AE839&gt;=0.59,1,0)</f>
        <v>1</v>
      </c>
      <c r="AP839" s="8">
        <f>SUM(AF839:AO839)</f>
        <v>8</v>
      </c>
    </row>
    <row r="840" spans="1:42" hidden="1" x14ac:dyDescent="0.25">
      <c r="A840" s="8" t="s">
        <v>1938</v>
      </c>
      <c r="B840" s="8" t="s">
        <v>1955</v>
      </c>
      <c r="C840" s="9" t="s">
        <v>2038</v>
      </c>
      <c r="D840" s="10" t="s">
        <v>242</v>
      </c>
      <c r="E840" s="8" t="s">
        <v>243</v>
      </c>
      <c r="F840" s="11">
        <v>23</v>
      </c>
      <c r="G840" s="11">
        <v>26</v>
      </c>
      <c r="H840" s="11">
        <f>G840-F840</f>
        <v>3</v>
      </c>
      <c r="I840" s="52">
        <f>H840/F840</f>
        <v>0.13043478260869565</v>
      </c>
      <c r="J840" s="11">
        <v>13</v>
      </c>
      <c r="K840" s="11">
        <v>12</v>
      </c>
      <c r="L840" s="14">
        <f>IFERROR(K840/J840,"0%")</f>
        <v>0.92307692307692313</v>
      </c>
      <c r="M840" s="8">
        <v>9</v>
      </c>
      <c r="N840" s="12">
        <f>M840/G840</f>
        <v>0.34615384615384615</v>
      </c>
      <c r="O840" s="8">
        <v>18</v>
      </c>
      <c r="P840" s="48">
        <f>O840/G840</f>
        <v>0.69230769230769229</v>
      </c>
      <c r="Q840" s="8">
        <v>13</v>
      </c>
      <c r="R840" s="12">
        <f>Q840/G840</f>
        <v>0.5</v>
      </c>
      <c r="S840" s="8">
        <v>2</v>
      </c>
      <c r="T840" s="8">
        <v>0</v>
      </c>
      <c r="U840" s="8">
        <v>0</v>
      </c>
      <c r="V840" s="8"/>
      <c r="W840" s="8">
        <v>2</v>
      </c>
      <c r="X840" s="8">
        <v>0</v>
      </c>
      <c r="Y840" s="17">
        <f>IF(T840&gt;0,"YES",T840)</f>
        <v>0</v>
      </c>
      <c r="Z840" s="17">
        <f>IF(U840&gt;0,"YES",U840)</f>
        <v>0</v>
      </c>
      <c r="AA840" s="17">
        <f>IF(V840&gt;0,"YES",V840)</f>
        <v>0</v>
      </c>
      <c r="AB840" s="17" t="str">
        <f>IF(W840&gt;0,"YES",W840)</f>
        <v>YES</v>
      </c>
      <c r="AC840" s="17">
        <f>IF(X840&gt;0,"YES",X840)</f>
        <v>0</v>
      </c>
      <c r="AD840" s="8">
        <v>11</v>
      </c>
      <c r="AE840" s="12">
        <f>AD840/G840</f>
        <v>0.42307692307692307</v>
      </c>
      <c r="AF840" s="19">
        <f>IF(G840&gt;=35,1,0)</f>
        <v>0</v>
      </c>
      <c r="AG840" s="19">
        <f>IF(OR(I840&gt;=0.095,H840&gt;=10),1,0)</f>
        <v>1</v>
      </c>
      <c r="AH840" s="19">
        <f>IF(L840&gt;=0.495,1,0)</f>
        <v>1</v>
      </c>
      <c r="AI840" s="19">
        <f>IF(N840&gt;=0.395,1,0)</f>
        <v>0</v>
      </c>
      <c r="AJ840" s="19">
        <f>IF(P840&gt;=0.69,1,0)</f>
        <v>1</v>
      </c>
      <c r="AK840" s="19">
        <f>IF(R840&gt;=0.495,1,0)</f>
        <v>1</v>
      </c>
      <c r="AL840" s="19">
        <f>IF(S840&gt;=3,1,0)</f>
        <v>0</v>
      </c>
      <c r="AM840" s="8">
        <f>IF(OR(Y840="YES",Z840="YES",AA840="YES"),1,0)</f>
        <v>0</v>
      </c>
      <c r="AN840" s="8">
        <f>IF(OR(AB840="YES",AC840="YES"),1,0)</f>
        <v>1</v>
      </c>
      <c r="AO840" s="8">
        <f>IF(AE840&gt;=0.59,1,0)</f>
        <v>0</v>
      </c>
      <c r="AP840" s="8">
        <f>SUM(AF840:AO840)</f>
        <v>5</v>
      </c>
    </row>
    <row r="841" spans="1:42" hidden="1" x14ac:dyDescent="0.25">
      <c r="A841" s="8" t="s">
        <v>1938</v>
      </c>
      <c r="B841" s="8" t="s">
        <v>1955</v>
      </c>
      <c r="C841" s="9" t="s">
        <v>2085</v>
      </c>
      <c r="D841" s="10" t="s">
        <v>238</v>
      </c>
      <c r="E841" s="8" t="s">
        <v>239</v>
      </c>
      <c r="F841" s="11">
        <v>24</v>
      </c>
      <c r="G841" s="11">
        <v>24</v>
      </c>
      <c r="H841" s="11">
        <f>G841-F841</f>
        <v>0</v>
      </c>
      <c r="I841" s="52">
        <f>H841/F841</f>
        <v>0</v>
      </c>
      <c r="J841" s="11">
        <v>7</v>
      </c>
      <c r="K841" s="11">
        <v>4</v>
      </c>
      <c r="L841" s="14">
        <f>IFERROR(K841/J841,"0%")</f>
        <v>0.5714285714285714</v>
      </c>
      <c r="M841" s="8">
        <v>9</v>
      </c>
      <c r="N841" s="12">
        <f>M841/G841</f>
        <v>0.375</v>
      </c>
      <c r="O841" s="8">
        <v>19</v>
      </c>
      <c r="P841" s="12">
        <f>O841/G841</f>
        <v>0.79166666666666663</v>
      </c>
      <c r="Q841" s="8">
        <v>12</v>
      </c>
      <c r="R841" s="12">
        <f>Q841/G841</f>
        <v>0.5</v>
      </c>
      <c r="S841" s="8">
        <v>8</v>
      </c>
      <c r="T841" s="8">
        <v>0</v>
      </c>
      <c r="U841" s="8">
        <v>0</v>
      </c>
      <c r="V841" s="8"/>
      <c r="W841" s="8">
        <v>0</v>
      </c>
      <c r="X841" s="8">
        <v>0</v>
      </c>
      <c r="Y841" s="17">
        <f>IF(T841&gt;0,"YES",T841)</f>
        <v>0</v>
      </c>
      <c r="Z841" s="17">
        <f>IF(U841&gt;0,"YES",U841)</f>
        <v>0</v>
      </c>
      <c r="AA841" s="17">
        <f>IF(V841&gt;0,"YES",V841)</f>
        <v>0</v>
      </c>
      <c r="AB841" s="17">
        <f>IF(W841&gt;0,"YES",W841)</f>
        <v>0</v>
      </c>
      <c r="AC841" s="17">
        <f>IF(X841&gt;0,"YES",X841)</f>
        <v>0</v>
      </c>
      <c r="AD841" s="8">
        <v>10</v>
      </c>
      <c r="AE841" s="12">
        <f>AD841/G841</f>
        <v>0.41666666666666669</v>
      </c>
      <c r="AF841" s="19">
        <f>IF(G841&gt;=35,1,0)</f>
        <v>0</v>
      </c>
      <c r="AG841" s="19">
        <f>IF(OR(I841&gt;=0.095,H841&gt;=10),1,0)</f>
        <v>0</v>
      </c>
      <c r="AH841" s="19">
        <f>IF(L841&gt;=0.495,1,0)</f>
        <v>1</v>
      </c>
      <c r="AI841" s="19">
        <f>IF(N841&gt;=0.395,1,0)</f>
        <v>0</v>
      </c>
      <c r="AJ841" s="19">
        <f>IF(P841&gt;=0.695,1,0)</f>
        <v>1</v>
      </c>
      <c r="AK841" s="19">
        <f>IF(R841&gt;=0.495,1,0)</f>
        <v>1</v>
      </c>
      <c r="AL841" s="19">
        <f>IF(S841&gt;=3,1,0)</f>
        <v>1</v>
      </c>
      <c r="AM841" s="8">
        <f>IF(OR(Y841="YES",Z841="YES",AA841="YES"),1,0)</f>
        <v>0</v>
      </c>
      <c r="AN841" s="8">
        <f>IF(OR(AB841="YES",AC841="YES"),1,0)</f>
        <v>0</v>
      </c>
      <c r="AO841" s="8">
        <f>IF(AE841&gt;=0.59,1,0)</f>
        <v>0</v>
      </c>
      <c r="AP841" s="8">
        <f>SUM(AF841:AO841)</f>
        <v>4</v>
      </c>
    </row>
    <row r="842" spans="1:42" hidden="1" x14ac:dyDescent="0.25">
      <c r="A842" s="8" t="s">
        <v>1938</v>
      </c>
      <c r="B842" s="8" t="s">
        <v>1955</v>
      </c>
      <c r="C842" s="9" t="s">
        <v>2015</v>
      </c>
      <c r="D842" s="10" t="s">
        <v>228</v>
      </c>
      <c r="E842" s="8" t="s">
        <v>229</v>
      </c>
      <c r="F842" s="11">
        <v>12</v>
      </c>
      <c r="G842" s="11">
        <v>18</v>
      </c>
      <c r="H842" s="11">
        <f>G842-F842</f>
        <v>6</v>
      </c>
      <c r="I842" s="52">
        <f>H842/F842</f>
        <v>0.5</v>
      </c>
      <c r="J842" s="11">
        <v>6</v>
      </c>
      <c r="K842" s="11">
        <v>4</v>
      </c>
      <c r="L842" s="14">
        <f>IFERROR(K842/J842,"0%")</f>
        <v>0.66666666666666663</v>
      </c>
      <c r="M842" s="8">
        <v>7</v>
      </c>
      <c r="N842" s="12">
        <f>M842/G842</f>
        <v>0.3888888888888889</v>
      </c>
      <c r="O842" s="8">
        <v>10</v>
      </c>
      <c r="P842" s="12">
        <f>O842/G842</f>
        <v>0.55555555555555558</v>
      </c>
      <c r="Q842" s="8">
        <v>11</v>
      </c>
      <c r="R842" s="12">
        <f>Q842/G842</f>
        <v>0.61111111111111116</v>
      </c>
      <c r="S842" s="8">
        <v>1</v>
      </c>
      <c r="T842" s="8">
        <v>0</v>
      </c>
      <c r="U842" s="8">
        <v>0</v>
      </c>
      <c r="V842" s="8"/>
      <c r="W842" s="8">
        <v>0</v>
      </c>
      <c r="X842" s="8">
        <v>0</v>
      </c>
      <c r="Y842" s="17">
        <f>IF(T842&gt;0,"YES",T842)</f>
        <v>0</v>
      </c>
      <c r="Z842" s="17">
        <f>IF(U842&gt;0,"YES",U842)</f>
        <v>0</v>
      </c>
      <c r="AA842" s="17">
        <f>IF(V842&gt;0,"YES",V842)</f>
        <v>0</v>
      </c>
      <c r="AB842" s="17">
        <f>IF(W842&gt;0,"YES",W842)</f>
        <v>0</v>
      </c>
      <c r="AC842" s="17">
        <f>IF(X842&gt;0,"YES",X842)</f>
        <v>0</v>
      </c>
      <c r="AD842" s="8">
        <v>9</v>
      </c>
      <c r="AE842" s="12">
        <f>AD842/G842</f>
        <v>0.5</v>
      </c>
      <c r="AF842" s="19">
        <f>IF(G842&gt;=35,1,0)</f>
        <v>0</v>
      </c>
      <c r="AG842" s="19">
        <f>IF(OR(I842&gt;=0.095,H842&gt;=10),1,0)</f>
        <v>1</v>
      </c>
      <c r="AH842" s="19">
        <f>IF(L842&gt;=0.495,1,0)</f>
        <v>1</v>
      </c>
      <c r="AI842" s="19">
        <f>IF(N842&gt;=0.395,1,0)</f>
        <v>0</v>
      </c>
      <c r="AJ842" s="19">
        <f>IF(P842&gt;=0.695,1,0)</f>
        <v>0</v>
      </c>
      <c r="AK842" s="19">
        <f>IF(R842&gt;=0.495,1,0)</f>
        <v>1</v>
      </c>
      <c r="AL842" s="19">
        <f>IF(S842&gt;=3,1,0)</f>
        <v>0</v>
      </c>
      <c r="AM842" s="8">
        <f>IF(OR(Y842="YES",Z842="YES",AA842="YES"),1,0)</f>
        <v>0</v>
      </c>
      <c r="AN842" s="8">
        <f>IF(OR(AB842="YES",AC842="YES"),1,0)</f>
        <v>0</v>
      </c>
      <c r="AO842" s="8">
        <f>IF(AE842&gt;=0.59,1,0)</f>
        <v>0</v>
      </c>
      <c r="AP842" s="8">
        <f>SUM(AF842:AO842)</f>
        <v>3</v>
      </c>
    </row>
    <row r="843" spans="1:42" hidden="1" x14ac:dyDescent="0.25">
      <c r="A843" s="8" t="s">
        <v>1938</v>
      </c>
      <c r="B843" s="8" t="s">
        <v>1955</v>
      </c>
      <c r="C843" s="9" t="s">
        <v>2080</v>
      </c>
      <c r="D843" s="10" t="s">
        <v>218</v>
      </c>
      <c r="E843" s="8" t="s">
        <v>219</v>
      </c>
      <c r="F843" s="11">
        <v>12</v>
      </c>
      <c r="G843" s="11">
        <v>12</v>
      </c>
      <c r="H843" s="11">
        <f>G843-F843</f>
        <v>0</v>
      </c>
      <c r="I843" s="52">
        <f>H843/F843</f>
        <v>0</v>
      </c>
      <c r="J843" s="11">
        <v>3</v>
      </c>
      <c r="K843" s="11">
        <v>0</v>
      </c>
      <c r="L843" s="14">
        <f>IFERROR(K843/J843,"0")</f>
        <v>0</v>
      </c>
      <c r="M843" s="8">
        <v>6</v>
      </c>
      <c r="N843" s="12">
        <f>M843/G843</f>
        <v>0.5</v>
      </c>
      <c r="O843" s="8">
        <v>10</v>
      </c>
      <c r="P843" s="12">
        <f>O843/G843</f>
        <v>0.83333333333333337</v>
      </c>
      <c r="Q843" s="8">
        <v>10</v>
      </c>
      <c r="R843" s="12">
        <f>Q843/G843</f>
        <v>0.83333333333333337</v>
      </c>
      <c r="S843" s="8">
        <v>2</v>
      </c>
      <c r="T843" s="8">
        <v>0</v>
      </c>
      <c r="U843" s="8">
        <v>1</v>
      </c>
      <c r="V843" s="8"/>
      <c r="W843" s="8">
        <v>0</v>
      </c>
      <c r="X843" s="8">
        <v>0</v>
      </c>
      <c r="Y843" s="17">
        <f>IF(T843&gt;0,"YES",T843)</f>
        <v>0</v>
      </c>
      <c r="Z843" s="17" t="str">
        <f>IF(U843&gt;0,"YES",U843)</f>
        <v>YES</v>
      </c>
      <c r="AA843" s="17">
        <f>IF(V843&gt;0,"YES",V843)</f>
        <v>0</v>
      </c>
      <c r="AB843" s="17">
        <f>IF(W843&gt;0,"YES",W843)</f>
        <v>0</v>
      </c>
      <c r="AC843" s="17">
        <f>IF(X843&gt;0,"YES",X843)</f>
        <v>0</v>
      </c>
      <c r="AD843" s="8">
        <v>7</v>
      </c>
      <c r="AE843" s="12">
        <f>AD843/G843</f>
        <v>0.58333333333333337</v>
      </c>
      <c r="AF843" s="19">
        <f>IF(G843&gt;=35,1,0)</f>
        <v>0</v>
      </c>
      <c r="AG843" s="19">
        <f>IF(OR(I843&gt;=0.095,H843&gt;=10),1,0)</f>
        <v>0</v>
      </c>
      <c r="AH843" s="19">
        <f>IF(L843&gt;=0.495,1,0)</f>
        <v>0</v>
      </c>
      <c r="AI843" s="19">
        <f>IF(N843&gt;=0.395,1,0)</f>
        <v>1</v>
      </c>
      <c r="AJ843" s="19">
        <f>IF(P843&gt;=0.695,1,0)</f>
        <v>1</v>
      </c>
      <c r="AK843" s="19">
        <f>IF(R843&gt;=0.495,1,0)</f>
        <v>1</v>
      </c>
      <c r="AL843" s="19">
        <f>IF(S843&gt;=3,1,0)</f>
        <v>0</v>
      </c>
      <c r="AM843" s="8">
        <f>IF(OR(Y843="YES",Z843="YES",AA843="YES"),1,0)</f>
        <v>1</v>
      </c>
      <c r="AN843" s="8">
        <f>IF(OR(AB843="YES",AC843="YES"),1,0)</f>
        <v>0</v>
      </c>
      <c r="AO843" s="8">
        <f>IF(AE843&gt;=0.59,1,0)</f>
        <v>0</v>
      </c>
      <c r="AP843" s="8">
        <f>SUM(AF843:AO843)</f>
        <v>4</v>
      </c>
    </row>
    <row r="844" spans="1:42" hidden="1" x14ac:dyDescent="0.25">
      <c r="A844" s="8" t="s">
        <v>2091</v>
      </c>
      <c r="B844" s="8" t="s">
        <v>2162</v>
      </c>
      <c r="C844" s="9" t="s">
        <v>2103</v>
      </c>
      <c r="D844" s="10" t="s">
        <v>453</v>
      </c>
      <c r="E844" s="8" t="s">
        <v>454</v>
      </c>
      <c r="F844" s="11">
        <v>44</v>
      </c>
      <c r="G844" s="11">
        <v>56</v>
      </c>
      <c r="H844" s="11">
        <f>G844-F844</f>
        <v>12</v>
      </c>
      <c r="I844" s="52">
        <f>H844/F844</f>
        <v>0.27272727272727271</v>
      </c>
      <c r="J844" s="11">
        <v>11</v>
      </c>
      <c r="K844" s="11">
        <v>3</v>
      </c>
      <c r="L844" s="14">
        <f>IFERROR(K844/J844,"0%")</f>
        <v>0.27272727272727271</v>
      </c>
      <c r="M844" s="8">
        <v>21</v>
      </c>
      <c r="N844" s="12">
        <f>M844/G844</f>
        <v>0.375</v>
      </c>
      <c r="O844" s="8">
        <v>25</v>
      </c>
      <c r="P844" s="12">
        <f>O844/G844</f>
        <v>0.44642857142857145</v>
      </c>
      <c r="Q844" s="8">
        <v>30</v>
      </c>
      <c r="R844" s="12">
        <f>Q844/G844</f>
        <v>0.5357142857142857</v>
      </c>
      <c r="S844" s="8">
        <v>9</v>
      </c>
      <c r="T844" s="8">
        <v>0</v>
      </c>
      <c r="U844" s="8">
        <v>1</v>
      </c>
      <c r="V844" s="8"/>
      <c r="W844" s="8">
        <v>0</v>
      </c>
      <c r="X844" s="8">
        <v>0</v>
      </c>
      <c r="Y844" s="17">
        <f>IF(T844&gt;0,"YES",T844)</f>
        <v>0</v>
      </c>
      <c r="Z844" s="17" t="str">
        <f>IF(U844&gt;0,"YES",U844)</f>
        <v>YES</v>
      </c>
      <c r="AA844" s="17">
        <f>IF(V844&gt;0,"YES",V844)</f>
        <v>0</v>
      </c>
      <c r="AB844" s="17">
        <f>IF(W844&gt;0,"YES",W844)</f>
        <v>0</v>
      </c>
      <c r="AC844" s="17">
        <f>IF(X844&gt;0,"YES",X844)</f>
        <v>0</v>
      </c>
      <c r="AD844" s="8">
        <v>15</v>
      </c>
      <c r="AE844" s="12">
        <f>AD844/G844</f>
        <v>0.26785714285714285</v>
      </c>
      <c r="AF844" s="19">
        <f>IF(G844&gt;=35,1,0)</f>
        <v>1</v>
      </c>
      <c r="AG844" s="19">
        <f>IF(OR(I844&gt;=0.095,H844&gt;=10),1,0)</f>
        <v>1</v>
      </c>
      <c r="AH844" s="19">
        <f>IF(L844&gt;=0.495,1,0)</f>
        <v>0</v>
      </c>
      <c r="AI844" s="19">
        <f>IF(N844&gt;=0.395,1,0)</f>
        <v>0</v>
      </c>
      <c r="AJ844" s="19">
        <f>IF(P844&gt;=0.695,1,0)</f>
        <v>0</v>
      </c>
      <c r="AK844" s="19">
        <f>IF(R844&gt;=0.495,1,0)</f>
        <v>1</v>
      </c>
      <c r="AL844" s="19">
        <f>IF(S844&gt;=3,1,0)</f>
        <v>1</v>
      </c>
      <c r="AM844" s="8">
        <f>IF(OR(Y844="YES",Z844="YES",AA844="YES"),1,0)</f>
        <v>1</v>
      </c>
      <c r="AN844" s="8">
        <f>IF(OR(AB844="YES",AC844="YES"),1,0)</f>
        <v>0</v>
      </c>
      <c r="AO844" s="8">
        <f>IF(AE844&gt;=0.59,1,0)</f>
        <v>0</v>
      </c>
      <c r="AP844" s="8">
        <f>SUM(AF844:AO844)</f>
        <v>5</v>
      </c>
    </row>
    <row r="845" spans="1:42" x14ac:dyDescent="0.25">
      <c r="A845" s="8" t="s">
        <v>2091</v>
      </c>
      <c r="B845" s="8" t="s">
        <v>2162</v>
      </c>
      <c r="C845" s="9" t="s">
        <v>2094</v>
      </c>
      <c r="D845" s="10" t="s">
        <v>456</v>
      </c>
      <c r="E845" s="8" t="s">
        <v>457</v>
      </c>
      <c r="F845" s="11">
        <v>9</v>
      </c>
      <c r="G845" s="11">
        <v>15</v>
      </c>
      <c r="H845" s="11">
        <f>G845-F845</f>
        <v>6</v>
      </c>
      <c r="I845" s="52">
        <f>H845/F845</f>
        <v>0.66666666666666663</v>
      </c>
      <c r="J845" s="11">
        <v>4</v>
      </c>
      <c r="K845" s="11">
        <v>4</v>
      </c>
      <c r="L845" s="14">
        <f>IFERROR(K845/J845,"0%")</f>
        <v>1</v>
      </c>
      <c r="M845" s="8">
        <v>4</v>
      </c>
      <c r="N845" s="12">
        <f>M845/G845</f>
        <v>0.26666666666666666</v>
      </c>
      <c r="O845" s="8">
        <v>11</v>
      </c>
      <c r="P845" s="12">
        <f>O845/G845</f>
        <v>0.73333333333333328</v>
      </c>
      <c r="Q845" s="8">
        <v>10</v>
      </c>
      <c r="R845" s="12">
        <f>Q845/G845</f>
        <v>0.66666666666666663</v>
      </c>
      <c r="S845" s="8">
        <v>5</v>
      </c>
      <c r="T845" s="8">
        <v>0</v>
      </c>
      <c r="U845" s="8">
        <v>0</v>
      </c>
      <c r="V845" s="8"/>
      <c r="W845" s="8">
        <v>1</v>
      </c>
      <c r="X845" s="8">
        <v>0</v>
      </c>
      <c r="Y845" s="17">
        <f>IF(T845&gt;0,"YES",T845)</f>
        <v>0</v>
      </c>
      <c r="Z845" s="17">
        <f>IF(U845&gt;0,"YES",U845)</f>
        <v>0</v>
      </c>
      <c r="AA845" s="17">
        <f>IF(V845&gt;0,"YES",V845)</f>
        <v>0</v>
      </c>
      <c r="AB845" s="17" t="str">
        <f>IF(W845&gt;0,"YES",W845)</f>
        <v>YES</v>
      </c>
      <c r="AC845" s="17">
        <f>IF(X845&gt;0,"YES",X845)</f>
        <v>0</v>
      </c>
      <c r="AD845" s="8">
        <v>11</v>
      </c>
      <c r="AE845" s="12">
        <f>AD845/G845</f>
        <v>0.73333333333333328</v>
      </c>
      <c r="AF845" s="19">
        <f>IF(G845&gt;=35,1,0)</f>
        <v>0</v>
      </c>
      <c r="AG845" s="19">
        <f>IF(OR(I845&gt;=0.095,H845&gt;=10),1,0)</f>
        <v>1</v>
      </c>
      <c r="AH845" s="19">
        <f>IF(L845&gt;=0.495,1,0)</f>
        <v>1</v>
      </c>
      <c r="AI845" s="19">
        <f>IF(N845&gt;=0.395,1,0)</f>
        <v>0</v>
      </c>
      <c r="AJ845" s="19">
        <f>IF(P845&gt;=0.695,1,0)</f>
        <v>1</v>
      </c>
      <c r="AK845" s="19">
        <f>IF(R845&gt;=0.495,1,0)</f>
        <v>1</v>
      </c>
      <c r="AL845" s="19">
        <f>IF(S845&gt;=3,1,0)</f>
        <v>1</v>
      </c>
      <c r="AM845" s="8">
        <f>IF(OR(Y845="YES",Z845="YES",AA845="YES"),1,0)</f>
        <v>0</v>
      </c>
      <c r="AN845" s="8">
        <f>IF(OR(AB845="YES",AC845="YES"),1,0)</f>
        <v>1</v>
      </c>
      <c r="AO845" s="8">
        <f>IF(AE845&gt;=0.59,1,0)</f>
        <v>1</v>
      </c>
      <c r="AP845" s="8">
        <f>SUM(AF845:AO845)</f>
        <v>7</v>
      </c>
    </row>
    <row r="846" spans="1:42" x14ac:dyDescent="0.25">
      <c r="A846" s="8" t="s">
        <v>2091</v>
      </c>
      <c r="B846" s="8" t="s">
        <v>2162</v>
      </c>
      <c r="C846" s="9" t="s">
        <v>2151</v>
      </c>
      <c r="D846" s="10" t="s">
        <v>460</v>
      </c>
      <c r="E846" s="8" t="s">
        <v>461</v>
      </c>
      <c r="F846" s="11">
        <v>24</v>
      </c>
      <c r="G846" s="11">
        <v>17</v>
      </c>
      <c r="H846" s="11">
        <f>G846-F846</f>
        <v>-7</v>
      </c>
      <c r="I846" s="52">
        <f>H846/F846</f>
        <v>-0.29166666666666669</v>
      </c>
      <c r="J846" s="11">
        <v>11</v>
      </c>
      <c r="K846" s="11">
        <v>3</v>
      </c>
      <c r="L846" s="14">
        <f>IFERROR(K846/J846,"0%")</f>
        <v>0.27272727272727271</v>
      </c>
      <c r="M846" s="8">
        <v>8</v>
      </c>
      <c r="N846" s="12">
        <f>M846/G846</f>
        <v>0.47058823529411764</v>
      </c>
      <c r="O846" s="8">
        <v>13</v>
      </c>
      <c r="P846" s="12">
        <f>O846/G846</f>
        <v>0.76470588235294112</v>
      </c>
      <c r="Q846" s="8">
        <v>12</v>
      </c>
      <c r="R846" s="12">
        <f>Q846/G846</f>
        <v>0.70588235294117652</v>
      </c>
      <c r="S846" s="8">
        <v>6</v>
      </c>
      <c r="T846" s="8">
        <v>0</v>
      </c>
      <c r="U846" s="8">
        <v>0</v>
      </c>
      <c r="V846" s="8"/>
      <c r="W846" s="8">
        <v>2</v>
      </c>
      <c r="X846" s="8">
        <v>1</v>
      </c>
      <c r="Y846" s="17">
        <f>IF(T846&gt;0,"YES",T846)</f>
        <v>0</v>
      </c>
      <c r="Z846" s="17">
        <f>IF(U846&gt;0,"YES",U846)</f>
        <v>0</v>
      </c>
      <c r="AA846" s="17">
        <f>IF(V846&gt;0,"YES",V846)</f>
        <v>0</v>
      </c>
      <c r="AB846" s="17" t="str">
        <f>IF(W846&gt;0,"YES",W846)</f>
        <v>YES</v>
      </c>
      <c r="AC846" s="17" t="str">
        <f>IF(X846&gt;0,"YES",X846)</f>
        <v>YES</v>
      </c>
      <c r="AD846" s="8">
        <v>12</v>
      </c>
      <c r="AE846" s="12">
        <f>AD846/G846</f>
        <v>0.70588235294117652</v>
      </c>
      <c r="AF846" s="19">
        <f>IF(G846&gt;=35,1,0)</f>
        <v>0</v>
      </c>
      <c r="AG846" s="19">
        <f>IF(OR(I846&gt;=0.095,H846&gt;=10),1,0)</f>
        <v>0</v>
      </c>
      <c r="AH846" s="19">
        <f>IF(L846&gt;=0.495,1,0)</f>
        <v>0</v>
      </c>
      <c r="AI846" s="19">
        <f>IF(N846&gt;=0.395,1,0)</f>
        <v>1</v>
      </c>
      <c r="AJ846" s="19">
        <f>IF(P846&gt;=0.695,1,0)</f>
        <v>1</v>
      </c>
      <c r="AK846" s="19">
        <f>IF(R846&gt;=0.495,1,0)</f>
        <v>1</v>
      </c>
      <c r="AL846" s="19">
        <f>IF(S846&gt;=3,1,0)</f>
        <v>1</v>
      </c>
      <c r="AM846" s="8">
        <f>IF(OR(Y846="YES",Z846="YES",AA846="YES"),1,0)</f>
        <v>0</v>
      </c>
      <c r="AN846" s="8">
        <f>IF(OR(AB846="YES",AC846="YES"),1,0)</f>
        <v>1</v>
      </c>
      <c r="AO846" s="8">
        <f>IF(AE846&gt;=0.59,1,0)</f>
        <v>1</v>
      </c>
      <c r="AP846" s="8">
        <f>SUM(AF846:AO846)</f>
        <v>6</v>
      </c>
    </row>
    <row r="847" spans="1:42" x14ac:dyDescent="0.25">
      <c r="A847" s="8" t="s">
        <v>2091</v>
      </c>
      <c r="B847" s="8" t="s">
        <v>2162</v>
      </c>
      <c r="C847" s="9" t="s">
        <v>2097</v>
      </c>
      <c r="D847" s="10" t="s">
        <v>464</v>
      </c>
      <c r="E847" s="8" t="s">
        <v>465</v>
      </c>
      <c r="F847" s="11">
        <v>20</v>
      </c>
      <c r="G847" s="11">
        <v>24</v>
      </c>
      <c r="H847" s="11">
        <f>G847-F847</f>
        <v>4</v>
      </c>
      <c r="I847" s="52">
        <f>H847/F847</f>
        <v>0.2</v>
      </c>
      <c r="J847" s="11">
        <v>2</v>
      </c>
      <c r="K847" s="11">
        <v>1</v>
      </c>
      <c r="L847" s="14">
        <f>IFERROR(K847/J847,"0%")</f>
        <v>0.5</v>
      </c>
      <c r="M847" s="8">
        <v>11</v>
      </c>
      <c r="N847" s="12">
        <f>M847/G847</f>
        <v>0.45833333333333331</v>
      </c>
      <c r="O847" s="8">
        <v>12</v>
      </c>
      <c r="P847" s="12">
        <f>O847/G847</f>
        <v>0.5</v>
      </c>
      <c r="Q847" s="8">
        <v>14</v>
      </c>
      <c r="R847" s="12">
        <f>Q847/G847</f>
        <v>0.58333333333333337</v>
      </c>
      <c r="S847" s="8">
        <v>9</v>
      </c>
      <c r="T847" s="8">
        <v>0</v>
      </c>
      <c r="U847" s="8">
        <v>1</v>
      </c>
      <c r="V847" s="8"/>
      <c r="W847" s="8">
        <v>0</v>
      </c>
      <c r="X847" s="8">
        <v>0</v>
      </c>
      <c r="Y847" s="17">
        <f>IF(T847&gt;0,"YES",T847)</f>
        <v>0</v>
      </c>
      <c r="Z847" s="17" t="str">
        <f>IF(U847&gt;0,"YES",U847)</f>
        <v>YES</v>
      </c>
      <c r="AA847" s="17">
        <f>IF(V847&gt;0,"YES",V847)</f>
        <v>0</v>
      </c>
      <c r="AB847" s="17">
        <f>IF(W847&gt;0,"YES",W847)</f>
        <v>0</v>
      </c>
      <c r="AC847" s="17">
        <f>IF(X847&gt;0,"YES",X847)</f>
        <v>0</v>
      </c>
      <c r="AD847" s="8">
        <v>16</v>
      </c>
      <c r="AE847" s="12">
        <f>AD847/G847</f>
        <v>0.66666666666666663</v>
      </c>
      <c r="AF847" s="19">
        <f>IF(G847&gt;=35,1,0)</f>
        <v>0</v>
      </c>
      <c r="AG847" s="19">
        <f>IF(OR(I847&gt;=0.095,H847&gt;=10),1,0)</f>
        <v>1</v>
      </c>
      <c r="AH847" s="19">
        <f>IF(L847&gt;=0.495,1,0)</f>
        <v>1</v>
      </c>
      <c r="AI847" s="19">
        <f>IF(N847&gt;=0.395,1,0)</f>
        <v>1</v>
      </c>
      <c r="AJ847" s="19">
        <f>IF(P847&gt;=0.695,1,0)</f>
        <v>0</v>
      </c>
      <c r="AK847" s="19">
        <f>IF(R847&gt;=0.495,1,0)</f>
        <v>1</v>
      </c>
      <c r="AL847" s="19">
        <f>IF(S847&gt;=3,1,0)</f>
        <v>1</v>
      </c>
      <c r="AM847" s="8">
        <f>IF(OR(Y847="YES",Z847="YES",AA847="YES"),1,0)</f>
        <v>1</v>
      </c>
      <c r="AN847" s="8">
        <f>IF(OR(AB847="YES",AC847="YES"),1,0)</f>
        <v>0</v>
      </c>
      <c r="AO847" s="8">
        <f>IF(AE847&gt;=0.59,1,0)</f>
        <v>1</v>
      </c>
      <c r="AP847" s="8">
        <f>SUM(AF847:AO847)</f>
        <v>7</v>
      </c>
    </row>
    <row r="848" spans="1:42" x14ac:dyDescent="0.25">
      <c r="A848" s="8" t="s">
        <v>2091</v>
      </c>
      <c r="B848" s="8" t="s">
        <v>2162</v>
      </c>
      <c r="C848" s="9" t="s">
        <v>2164</v>
      </c>
      <c r="D848" s="10" t="s">
        <v>466</v>
      </c>
      <c r="E848" s="8" t="s">
        <v>467</v>
      </c>
      <c r="F848" s="11">
        <v>10</v>
      </c>
      <c r="G848" s="11">
        <v>18</v>
      </c>
      <c r="H848" s="11">
        <f>G848-F848</f>
        <v>8</v>
      </c>
      <c r="I848" s="52">
        <f>H848/F848</f>
        <v>0.8</v>
      </c>
      <c r="J848" s="11">
        <v>6</v>
      </c>
      <c r="K848" s="11">
        <v>3</v>
      </c>
      <c r="L848" s="14">
        <f>IFERROR(K848/J848,"0%")</f>
        <v>0.5</v>
      </c>
      <c r="M848" s="8">
        <v>8</v>
      </c>
      <c r="N848" s="12">
        <f>M848/G848</f>
        <v>0.44444444444444442</v>
      </c>
      <c r="O848" s="8">
        <v>18</v>
      </c>
      <c r="P848" s="12">
        <f>O848/G848</f>
        <v>1</v>
      </c>
      <c r="Q848" s="8">
        <v>14</v>
      </c>
      <c r="R848" s="12">
        <f>Q848/G848</f>
        <v>0.77777777777777779</v>
      </c>
      <c r="S848" s="8">
        <v>7</v>
      </c>
      <c r="T848" s="8">
        <v>0</v>
      </c>
      <c r="U848" s="8">
        <v>1</v>
      </c>
      <c r="V848" s="8"/>
      <c r="W848" s="8">
        <v>0</v>
      </c>
      <c r="X848" s="8">
        <v>0</v>
      </c>
      <c r="Y848" s="17">
        <f>IF(T848&gt;0,"YES",T848)</f>
        <v>0</v>
      </c>
      <c r="Z848" s="17" t="str">
        <f>IF(U848&gt;0,"YES",U848)</f>
        <v>YES</v>
      </c>
      <c r="AA848" s="17">
        <f>IF(V848&gt;0,"YES",V848)</f>
        <v>0</v>
      </c>
      <c r="AB848" s="17">
        <f>IF(W848&gt;0,"YES",W848)</f>
        <v>0</v>
      </c>
      <c r="AC848" s="17">
        <f>IF(X848&gt;0,"YES",X848)</f>
        <v>0</v>
      </c>
      <c r="AD848" s="8">
        <v>16</v>
      </c>
      <c r="AE848" s="12">
        <f>AD848/G848</f>
        <v>0.88888888888888884</v>
      </c>
      <c r="AF848" s="19">
        <f>IF(G848&gt;=35,1,0)</f>
        <v>0</v>
      </c>
      <c r="AG848" s="19">
        <f>IF(OR(I848&gt;=0.095,H848&gt;=10),1,0)</f>
        <v>1</v>
      </c>
      <c r="AH848" s="19">
        <f>IF(L848&gt;=0.495,1,0)</f>
        <v>1</v>
      </c>
      <c r="AI848" s="19">
        <f>IF(N848&gt;=0.395,1,0)</f>
        <v>1</v>
      </c>
      <c r="AJ848" s="19">
        <f>IF(P848&gt;=0.695,1,0)</f>
        <v>1</v>
      </c>
      <c r="AK848" s="19">
        <f>IF(R848&gt;=0.495,1,0)</f>
        <v>1</v>
      </c>
      <c r="AL848" s="19">
        <f>IF(S848&gt;=3,1,0)</f>
        <v>1</v>
      </c>
      <c r="AM848" s="8">
        <f>IF(OR(Y848="YES",Z848="YES",AA848="YES"),1,0)</f>
        <v>1</v>
      </c>
      <c r="AN848" s="8">
        <f>IF(OR(AB848="YES",AC848="YES"),1,0)</f>
        <v>0</v>
      </c>
      <c r="AO848" s="8">
        <f>IF(AE848&gt;=0.59,1,0)</f>
        <v>1</v>
      </c>
      <c r="AP848" s="8">
        <f>SUM(AF848:AO848)</f>
        <v>8</v>
      </c>
    </row>
    <row r="849" spans="1:42" hidden="1" x14ac:dyDescent="0.25">
      <c r="A849" s="8" t="s">
        <v>2091</v>
      </c>
      <c r="B849" s="8" t="s">
        <v>2162</v>
      </c>
      <c r="C849" s="9" t="s">
        <v>2079</v>
      </c>
      <c r="D849" s="10" t="s">
        <v>449</v>
      </c>
      <c r="E849" s="8" t="s">
        <v>450</v>
      </c>
      <c r="F849" s="11">
        <v>21</v>
      </c>
      <c r="G849" s="11">
        <v>29</v>
      </c>
      <c r="H849" s="11">
        <f>G849-F849</f>
        <v>8</v>
      </c>
      <c r="I849" s="52">
        <f>H849/F849</f>
        <v>0.38095238095238093</v>
      </c>
      <c r="J849" s="11">
        <v>15</v>
      </c>
      <c r="K849" s="11">
        <v>4</v>
      </c>
      <c r="L849" s="14">
        <f>IFERROR(K849/J849,"0%")</f>
        <v>0.26666666666666666</v>
      </c>
      <c r="M849" s="8">
        <v>8</v>
      </c>
      <c r="N849" s="12">
        <f>M849/G849</f>
        <v>0.27586206896551724</v>
      </c>
      <c r="O849" s="8">
        <v>17</v>
      </c>
      <c r="P849" s="12">
        <f>O849/G849</f>
        <v>0.58620689655172409</v>
      </c>
      <c r="Q849" s="8">
        <v>15</v>
      </c>
      <c r="R849" s="12">
        <f>Q849/G849</f>
        <v>0.51724137931034486</v>
      </c>
      <c r="S849" s="8">
        <v>4</v>
      </c>
      <c r="T849" s="8">
        <v>0</v>
      </c>
      <c r="U849" s="8">
        <v>0</v>
      </c>
      <c r="V849" s="8"/>
      <c r="W849" s="8">
        <v>1</v>
      </c>
      <c r="X849" s="8">
        <v>0</v>
      </c>
      <c r="Y849" s="17">
        <f>IF(T849&gt;0,"YES",T849)</f>
        <v>0</v>
      </c>
      <c r="Z849" s="17">
        <f>IF(U849&gt;0,"YES",U849)</f>
        <v>0</v>
      </c>
      <c r="AA849" s="17">
        <f>IF(V849&gt;0,"YES",V849)</f>
        <v>0</v>
      </c>
      <c r="AB849" s="17" t="str">
        <f>IF(W849&gt;0,"YES",W849)</f>
        <v>YES</v>
      </c>
      <c r="AC849" s="17">
        <f>IF(X849&gt;0,"YES",X849)</f>
        <v>0</v>
      </c>
      <c r="AD849" s="8">
        <v>18</v>
      </c>
      <c r="AE849" s="12">
        <f>AD849/G849</f>
        <v>0.62068965517241381</v>
      </c>
      <c r="AF849" s="19">
        <f>IF(G849&gt;=35,1,0)</f>
        <v>0</v>
      </c>
      <c r="AG849" s="19">
        <f>IF(OR(I849&gt;=0.095,H849&gt;=10),1,0)</f>
        <v>1</v>
      </c>
      <c r="AH849" s="19">
        <f>IF(L849&gt;=0.495,1,0)</f>
        <v>0</v>
      </c>
      <c r="AI849" s="19">
        <f>IF(N849&gt;=0.395,1,0)</f>
        <v>0</v>
      </c>
      <c r="AJ849" s="19">
        <f>IF(P849&gt;=0.695,1,0)</f>
        <v>0</v>
      </c>
      <c r="AK849" s="19">
        <f>IF(R849&gt;=0.495,1,0)</f>
        <v>1</v>
      </c>
      <c r="AL849" s="19">
        <f>IF(S849&gt;=3,1,0)</f>
        <v>1</v>
      </c>
      <c r="AM849" s="8">
        <f>IF(OR(Y849="YES",Z849="YES",AA849="YES"),1,0)</f>
        <v>0</v>
      </c>
      <c r="AN849" s="8">
        <f>IF(OR(AB849="YES",AC849="YES"),1,0)</f>
        <v>1</v>
      </c>
      <c r="AO849" s="8">
        <f>IF(AE849&gt;=0.59,1,0)</f>
        <v>1</v>
      </c>
      <c r="AP849" s="8">
        <f>SUM(AF849:AO849)</f>
        <v>5</v>
      </c>
    </row>
    <row r="850" spans="1:42" hidden="1" x14ac:dyDescent="0.25">
      <c r="A850" s="8" t="s">
        <v>2091</v>
      </c>
      <c r="B850" s="8" t="s">
        <v>2162</v>
      </c>
      <c r="C850" s="9" t="s">
        <v>2109</v>
      </c>
      <c r="D850" s="10" t="s">
        <v>458</v>
      </c>
      <c r="E850" s="8" t="s">
        <v>459</v>
      </c>
      <c r="F850" s="11">
        <v>21</v>
      </c>
      <c r="G850" s="11">
        <v>24</v>
      </c>
      <c r="H850" s="11">
        <f>G850-F850</f>
        <v>3</v>
      </c>
      <c r="I850" s="52">
        <f>H850/F850</f>
        <v>0.14285714285714285</v>
      </c>
      <c r="J850" s="11">
        <v>5</v>
      </c>
      <c r="K850" s="11">
        <v>1</v>
      </c>
      <c r="L850" s="14">
        <f>IFERROR(K850/J850,"0%")</f>
        <v>0.2</v>
      </c>
      <c r="M850" s="8">
        <v>13</v>
      </c>
      <c r="N850" s="12">
        <f>M850/G850</f>
        <v>0.54166666666666663</v>
      </c>
      <c r="O850" s="8">
        <v>19</v>
      </c>
      <c r="P850" s="12">
        <f>O850/G850</f>
        <v>0.79166666666666663</v>
      </c>
      <c r="Q850" s="8">
        <v>13</v>
      </c>
      <c r="R850" s="12">
        <f>Q850/G850</f>
        <v>0.54166666666666663</v>
      </c>
      <c r="S850" s="8">
        <v>4</v>
      </c>
      <c r="T850" s="8">
        <v>0</v>
      </c>
      <c r="U850" s="8">
        <v>0</v>
      </c>
      <c r="V850" s="8"/>
      <c r="W850" s="8">
        <v>0</v>
      </c>
      <c r="X850" s="8">
        <v>0</v>
      </c>
      <c r="Y850" s="17">
        <f>IF(T850&gt;0,"YES",T850)</f>
        <v>0</v>
      </c>
      <c r="Z850" s="17">
        <f>IF(U850&gt;0,"YES",U850)</f>
        <v>0</v>
      </c>
      <c r="AA850" s="17">
        <f>IF(V850&gt;0,"YES",V850)</f>
        <v>0</v>
      </c>
      <c r="AB850" s="17">
        <f>IF(W850&gt;0,"YES",W850)</f>
        <v>0</v>
      </c>
      <c r="AC850" s="17">
        <f>IF(X850&gt;0,"YES",X850)</f>
        <v>0</v>
      </c>
      <c r="AD850" s="8">
        <v>13</v>
      </c>
      <c r="AE850" s="12">
        <f>AD850/G850</f>
        <v>0.54166666666666663</v>
      </c>
      <c r="AF850" s="19">
        <f>IF(G850&gt;=35,1,0)</f>
        <v>0</v>
      </c>
      <c r="AG850" s="19">
        <f>IF(OR(I850&gt;=0.095,H850&gt;=10),1,0)</f>
        <v>1</v>
      </c>
      <c r="AH850" s="19">
        <f>IF(L850&gt;=0.495,1,0)</f>
        <v>0</v>
      </c>
      <c r="AI850" s="19">
        <f>IF(N850&gt;=0.395,1,0)</f>
        <v>1</v>
      </c>
      <c r="AJ850" s="19">
        <f>IF(P850&gt;=0.695,1,0)</f>
        <v>1</v>
      </c>
      <c r="AK850" s="19">
        <f>IF(R850&gt;=0.495,1,0)</f>
        <v>1</v>
      </c>
      <c r="AL850" s="19">
        <f>IF(S850&gt;=3,1,0)</f>
        <v>1</v>
      </c>
      <c r="AM850" s="8">
        <f>IF(OR(Y850="YES",Z850="YES",AA850="YES"),1,0)</f>
        <v>0</v>
      </c>
      <c r="AN850" s="8">
        <f>IF(OR(AB850="YES",AC850="YES"),1,0)</f>
        <v>0</v>
      </c>
      <c r="AO850" s="8">
        <f>IF(AE850&gt;=0.59,1,0)</f>
        <v>0</v>
      </c>
      <c r="AP850" s="8">
        <f>SUM(AF850:AO850)</f>
        <v>5</v>
      </c>
    </row>
    <row r="851" spans="1:42" hidden="1" x14ac:dyDescent="0.25">
      <c r="A851" s="8" t="s">
        <v>2091</v>
      </c>
      <c r="B851" s="8" t="s">
        <v>2162</v>
      </c>
      <c r="C851" s="9" t="s">
        <v>2147</v>
      </c>
      <c r="D851" s="10" t="s">
        <v>472</v>
      </c>
      <c r="E851" s="8" t="s">
        <v>473</v>
      </c>
      <c r="F851" s="11">
        <v>10</v>
      </c>
      <c r="G851" s="11">
        <v>20</v>
      </c>
      <c r="H851" s="11">
        <f>G851-F851</f>
        <v>10</v>
      </c>
      <c r="I851" s="52">
        <f>H851/F851</f>
        <v>1</v>
      </c>
      <c r="J851" s="11">
        <v>7</v>
      </c>
      <c r="K851" s="11">
        <v>4</v>
      </c>
      <c r="L851" s="14">
        <f>IFERROR(K851/J851,"0%")</f>
        <v>0.5714285714285714</v>
      </c>
      <c r="M851" s="8">
        <v>5</v>
      </c>
      <c r="N851" s="12">
        <f>M851/G851</f>
        <v>0.25</v>
      </c>
      <c r="O851" s="8">
        <v>10</v>
      </c>
      <c r="P851" s="12">
        <f>O851/G851</f>
        <v>0.5</v>
      </c>
      <c r="Q851" s="8">
        <v>10</v>
      </c>
      <c r="R851" s="12">
        <f>Q851/G851</f>
        <v>0.5</v>
      </c>
      <c r="S851" s="8">
        <v>8</v>
      </c>
      <c r="T851" s="8">
        <v>0</v>
      </c>
      <c r="U851" s="8">
        <v>0</v>
      </c>
      <c r="V851" s="8"/>
      <c r="W851" s="8">
        <v>0</v>
      </c>
      <c r="X851" s="8">
        <v>0</v>
      </c>
      <c r="Y851" s="17">
        <f>IF(T851&gt;0,"YES",T851)</f>
        <v>0</v>
      </c>
      <c r="Z851" s="17">
        <f>IF(U851&gt;0,"YES",U851)</f>
        <v>0</v>
      </c>
      <c r="AA851" s="17">
        <f>IF(V851&gt;0,"YES",V851)</f>
        <v>0</v>
      </c>
      <c r="AB851" s="17">
        <f>IF(W851&gt;0,"YES",W851)</f>
        <v>0</v>
      </c>
      <c r="AC851" s="17">
        <f>IF(X851&gt;0,"YES",X851)</f>
        <v>0</v>
      </c>
      <c r="AD851" s="8">
        <v>9</v>
      </c>
      <c r="AE851" s="12">
        <f>AD851/G851</f>
        <v>0.45</v>
      </c>
      <c r="AF851" s="19">
        <f>IF(G851&gt;=35,1,0)</f>
        <v>0</v>
      </c>
      <c r="AG851" s="19">
        <f>IF(OR(I851&gt;=0.095,H851&gt;=10),1,0)</f>
        <v>1</v>
      </c>
      <c r="AH851" s="19">
        <f>IF(L851&gt;=0.495,1,0)</f>
        <v>1</v>
      </c>
      <c r="AI851" s="19">
        <f>IF(N851&gt;=0.395,1,0)</f>
        <v>0</v>
      </c>
      <c r="AJ851" s="19">
        <f>IF(P851&gt;=0.695,1,0)</f>
        <v>0</v>
      </c>
      <c r="AK851" s="19">
        <f>IF(R851&gt;=0.495,1,0)</f>
        <v>1</v>
      </c>
      <c r="AL851" s="19">
        <f>IF(S851&gt;=3,1,0)</f>
        <v>1</v>
      </c>
      <c r="AM851" s="8">
        <f>IF(OR(Y851="YES",Z851="YES",AA851="YES"),1,0)</f>
        <v>0</v>
      </c>
      <c r="AN851" s="8">
        <f>IF(OR(AB851="YES",AC851="YES"),1,0)</f>
        <v>0</v>
      </c>
      <c r="AO851" s="8">
        <f>IF(AE851&gt;=0.59,1,0)</f>
        <v>0</v>
      </c>
      <c r="AP851" s="8">
        <f>SUM(AF851:AO851)</f>
        <v>4</v>
      </c>
    </row>
    <row r="852" spans="1:42" hidden="1" x14ac:dyDescent="0.25">
      <c r="A852" s="8" t="s">
        <v>2091</v>
      </c>
      <c r="B852" s="8" t="s">
        <v>2162</v>
      </c>
      <c r="C852" s="9" t="s">
        <v>2143</v>
      </c>
      <c r="D852" s="10" t="s">
        <v>468</v>
      </c>
      <c r="E852" s="8" t="s">
        <v>469</v>
      </c>
      <c r="F852" s="11">
        <v>24</v>
      </c>
      <c r="G852" s="11">
        <v>16</v>
      </c>
      <c r="H852" s="11">
        <f>G852-F852</f>
        <v>-8</v>
      </c>
      <c r="I852" s="52">
        <f>H852/F852</f>
        <v>-0.33333333333333331</v>
      </c>
      <c r="J852" s="11">
        <v>12</v>
      </c>
      <c r="K852" s="11">
        <v>4</v>
      </c>
      <c r="L852" s="14">
        <f>IFERROR(K852/J852,"0%")</f>
        <v>0.33333333333333331</v>
      </c>
      <c r="M852" s="8">
        <v>5</v>
      </c>
      <c r="N852" s="12">
        <f>M852/G852</f>
        <v>0.3125</v>
      </c>
      <c r="O852" s="8">
        <v>10</v>
      </c>
      <c r="P852" s="12">
        <f>O852/G852</f>
        <v>0.625</v>
      </c>
      <c r="Q852" s="8">
        <v>8</v>
      </c>
      <c r="R852" s="12">
        <f>Q852/G852</f>
        <v>0.5</v>
      </c>
      <c r="S852" s="8">
        <v>6</v>
      </c>
      <c r="T852" s="8">
        <v>0</v>
      </c>
      <c r="U852" s="8">
        <v>0</v>
      </c>
      <c r="V852" s="8"/>
      <c r="W852" s="8">
        <v>1</v>
      </c>
      <c r="X852" s="8">
        <v>1</v>
      </c>
      <c r="Y852" s="17">
        <f>IF(T852&gt;0,"YES",T852)</f>
        <v>0</v>
      </c>
      <c r="Z852" s="17">
        <f>IF(U852&gt;0,"YES",U852)</f>
        <v>0</v>
      </c>
      <c r="AA852" s="17">
        <f>IF(V852&gt;0,"YES",V852)</f>
        <v>0</v>
      </c>
      <c r="AB852" s="17" t="str">
        <f>IF(W852&gt;0,"YES",W852)</f>
        <v>YES</v>
      </c>
      <c r="AC852" s="17" t="str">
        <f>IF(X852&gt;0,"YES",X852)</f>
        <v>YES</v>
      </c>
      <c r="AD852" s="8">
        <v>10</v>
      </c>
      <c r="AE852" s="12">
        <f>AD852/G852</f>
        <v>0.625</v>
      </c>
      <c r="AF852" s="19">
        <f>IF(G852&gt;=35,1,0)</f>
        <v>0</v>
      </c>
      <c r="AG852" s="19">
        <f>IF(OR(I852&gt;=0.095,H852&gt;=10),1,0)</f>
        <v>0</v>
      </c>
      <c r="AH852" s="19">
        <f>IF(L852&gt;=0.495,1,0)</f>
        <v>0</v>
      </c>
      <c r="AI852" s="19">
        <f>IF(N852&gt;=0.395,1,0)</f>
        <v>0</v>
      </c>
      <c r="AJ852" s="19">
        <f>IF(P852&gt;=0.695,1,0)</f>
        <v>0</v>
      </c>
      <c r="AK852" s="19">
        <f>IF(R852&gt;=0.495,1,0)</f>
        <v>1</v>
      </c>
      <c r="AL852" s="19">
        <f>IF(S852&gt;=3,1,0)</f>
        <v>1</v>
      </c>
      <c r="AM852" s="8">
        <f>IF(OR(Y852="YES",Z852="YES",AA852="YES"),1,0)</f>
        <v>0</v>
      </c>
      <c r="AN852" s="8">
        <f>IF(OR(AB852="YES",AC852="YES"),1,0)</f>
        <v>1</v>
      </c>
      <c r="AO852" s="8">
        <f>IF(AE852&gt;=0.59,1,0)</f>
        <v>1</v>
      </c>
      <c r="AP852" s="8">
        <f>SUM(AF852:AO852)</f>
        <v>4</v>
      </c>
    </row>
    <row r="853" spans="1:42" hidden="1" x14ac:dyDescent="0.25">
      <c r="A853" s="8" t="s">
        <v>2091</v>
      </c>
      <c r="B853" s="8" t="s">
        <v>2162</v>
      </c>
      <c r="C853" s="9" t="s">
        <v>2032</v>
      </c>
      <c r="D853" s="10" t="s">
        <v>470</v>
      </c>
      <c r="E853" s="8" t="s">
        <v>471</v>
      </c>
      <c r="F853" s="11">
        <v>15</v>
      </c>
      <c r="G853" s="11">
        <v>14</v>
      </c>
      <c r="H853" s="11">
        <f>G853-F853</f>
        <v>-1</v>
      </c>
      <c r="I853" s="52">
        <f>H853/F853</f>
        <v>-6.6666666666666666E-2</v>
      </c>
      <c r="J853" s="11">
        <v>8</v>
      </c>
      <c r="K853" s="11">
        <v>2</v>
      </c>
      <c r="L853" s="14">
        <f>IFERROR(K853/J853,"0%")</f>
        <v>0.25</v>
      </c>
      <c r="M853" s="8">
        <v>5</v>
      </c>
      <c r="N853" s="12">
        <f>M853/G853</f>
        <v>0.35714285714285715</v>
      </c>
      <c r="O853" s="8">
        <v>12</v>
      </c>
      <c r="P853" s="12">
        <f>O853/G853</f>
        <v>0.8571428571428571</v>
      </c>
      <c r="Q853" s="8">
        <v>5</v>
      </c>
      <c r="R853" s="12">
        <f>Q853/G853</f>
        <v>0.35714285714285715</v>
      </c>
      <c r="S853" s="8">
        <v>5</v>
      </c>
      <c r="T853" s="8">
        <v>0</v>
      </c>
      <c r="U853" s="8">
        <v>0</v>
      </c>
      <c r="V853" s="8"/>
      <c r="W853" s="8">
        <v>0</v>
      </c>
      <c r="X853" s="8">
        <v>0</v>
      </c>
      <c r="Y853" s="17">
        <f>IF(T853&gt;0,"YES",T853)</f>
        <v>0</v>
      </c>
      <c r="Z853" s="17">
        <f>IF(U853&gt;0,"YES",U853)</f>
        <v>0</v>
      </c>
      <c r="AA853" s="17">
        <f>IF(V853&gt;0,"YES",V853)</f>
        <v>0</v>
      </c>
      <c r="AB853" s="17">
        <f>IF(W853&gt;0,"YES",W853)</f>
        <v>0</v>
      </c>
      <c r="AC853" s="17">
        <f>IF(X853&gt;0,"YES",X853)</f>
        <v>0</v>
      </c>
      <c r="AD853" s="8">
        <v>10</v>
      </c>
      <c r="AE853" s="12">
        <f>AD853/G853</f>
        <v>0.7142857142857143</v>
      </c>
      <c r="AF853" s="19">
        <f>IF(G853&gt;=35,1,0)</f>
        <v>0</v>
      </c>
      <c r="AG853" s="19">
        <f>IF(OR(I853&gt;=0.095,H853&gt;=10),1,0)</f>
        <v>0</v>
      </c>
      <c r="AH853" s="19">
        <f>IF(L853&gt;=0.495,1,0)</f>
        <v>0</v>
      </c>
      <c r="AI853" s="19">
        <f>IF(N853&gt;=0.395,1,0)</f>
        <v>0</v>
      </c>
      <c r="AJ853" s="19">
        <f>IF(P853&gt;=0.695,1,0)</f>
        <v>1</v>
      </c>
      <c r="AK853" s="19">
        <f>IF(R853&gt;=0.495,1,0)</f>
        <v>0</v>
      </c>
      <c r="AL853" s="19">
        <f>IF(S853&gt;=3,1,0)</f>
        <v>1</v>
      </c>
      <c r="AM853" s="8">
        <f>IF(OR(Y853="YES",Z853="YES",AA853="YES"),1,0)</f>
        <v>0</v>
      </c>
      <c r="AN853" s="8">
        <f>IF(OR(AB853="YES",AC853="YES"),1,0)</f>
        <v>0</v>
      </c>
      <c r="AO853" s="8">
        <f>IF(AE853&gt;=0.59,1,0)</f>
        <v>1</v>
      </c>
      <c r="AP853" s="8">
        <f>SUM(AF853:AO853)</f>
        <v>3</v>
      </c>
    </row>
    <row r="854" spans="1:42" hidden="1" x14ac:dyDescent="0.25">
      <c r="A854" s="8" t="s">
        <v>2091</v>
      </c>
      <c r="B854" s="8" t="s">
        <v>2162</v>
      </c>
      <c r="C854" s="9" t="s">
        <v>1960</v>
      </c>
      <c r="D854" s="10" t="s">
        <v>451</v>
      </c>
      <c r="E854" s="8" t="s">
        <v>452</v>
      </c>
      <c r="F854" s="11">
        <v>4</v>
      </c>
      <c r="G854" s="11">
        <v>12</v>
      </c>
      <c r="H854" s="11">
        <f>G854-F854</f>
        <v>8</v>
      </c>
      <c r="I854" s="52">
        <f>H854/F854</f>
        <v>2</v>
      </c>
      <c r="J854" s="11">
        <v>0</v>
      </c>
      <c r="K854" s="11">
        <v>0</v>
      </c>
      <c r="L854" s="57">
        <v>0</v>
      </c>
      <c r="M854" s="8">
        <v>1</v>
      </c>
      <c r="N854" s="12">
        <f>M854/G854</f>
        <v>8.3333333333333329E-2</v>
      </c>
      <c r="O854" s="8">
        <v>7</v>
      </c>
      <c r="P854" s="12">
        <f>O854/G854</f>
        <v>0.58333333333333337</v>
      </c>
      <c r="Q854" s="8">
        <v>6</v>
      </c>
      <c r="R854" s="12">
        <f>Q854/G854</f>
        <v>0.5</v>
      </c>
      <c r="S854" s="8">
        <v>3</v>
      </c>
      <c r="T854" s="8">
        <v>0</v>
      </c>
      <c r="U854" s="8">
        <v>1</v>
      </c>
      <c r="V854" s="8"/>
      <c r="W854" s="8">
        <v>0</v>
      </c>
      <c r="X854" s="8">
        <v>0</v>
      </c>
      <c r="Y854" s="17">
        <f>IF(T854&gt;0,"YES",T854)</f>
        <v>0</v>
      </c>
      <c r="Z854" s="17" t="str">
        <f>IF(U854&gt;0,"YES",U854)</f>
        <v>YES</v>
      </c>
      <c r="AA854" s="17">
        <f>IF(V854&gt;0,"YES",V854)</f>
        <v>0</v>
      </c>
      <c r="AB854" s="17">
        <f>IF(W854&gt;0,"YES",W854)</f>
        <v>0</v>
      </c>
      <c r="AC854" s="17">
        <f>IF(X854&gt;0,"YES",X854)</f>
        <v>0</v>
      </c>
      <c r="AD854" s="8">
        <v>7</v>
      </c>
      <c r="AE854" s="12">
        <f>AD854/G854</f>
        <v>0.58333333333333337</v>
      </c>
      <c r="AF854" s="19">
        <f>IF(G854&gt;=35,1,0)</f>
        <v>0</v>
      </c>
      <c r="AG854" s="19">
        <f>IF(OR(I854&gt;=0.095,H854&gt;=10),1,0)</f>
        <v>1</v>
      </c>
      <c r="AH854" s="19">
        <f>IF(L854&gt;=0.495,1,0)</f>
        <v>0</v>
      </c>
      <c r="AI854" s="19">
        <f>IF(N854&gt;=0.395,1,0)</f>
        <v>0</v>
      </c>
      <c r="AJ854" s="19">
        <f>IF(P854&gt;=0.695,1,0)</f>
        <v>0</v>
      </c>
      <c r="AK854" s="19">
        <f>IF(R854&gt;=0.495,1,0)</f>
        <v>1</v>
      </c>
      <c r="AL854" s="19">
        <f>IF(S854&gt;=3,1,0)</f>
        <v>1</v>
      </c>
      <c r="AM854" s="8">
        <f>IF(OR(Y854="YES",Z854="YES",AA854="YES"),1,0)</f>
        <v>1</v>
      </c>
      <c r="AN854" s="8">
        <f>IF(OR(AB854="YES",AC854="YES"),1,0)</f>
        <v>0</v>
      </c>
      <c r="AO854" s="8">
        <f>IF(AE854&gt;=0.59,1,0)</f>
        <v>0</v>
      </c>
      <c r="AP854" s="8">
        <f>SUM(AF854:AO854)</f>
        <v>4</v>
      </c>
    </row>
    <row r="855" spans="1:42" x14ac:dyDescent="0.25">
      <c r="A855" s="8" t="s">
        <v>2324</v>
      </c>
      <c r="B855" s="8" t="s">
        <v>2336</v>
      </c>
      <c r="C855" s="9" t="s">
        <v>2028</v>
      </c>
      <c r="D855" s="10" t="s">
        <v>1037</v>
      </c>
      <c r="E855" s="8" t="s">
        <v>1038</v>
      </c>
      <c r="F855" s="11">
        <v>10</v>
      </c>
      <c r="G855" s="11">
        <v>10</v>
      </c>
      <c r="H855" s="11">
        <f>G855-F855</f>
        <v>0</v>
      </c>
      <c r="I855" s="52">
        <f>H855/F855</f>
        <v>0</v>
      </c>
      <c r="J855" s="11">
        <v>6</v>
      </c>
      <c r="K855" s="11">
        <v>2</v>
      </c>
      <c r="L855" s="14">
        <f>IFERROR(K855/J855,"0%")</f>
        <v>0.33333333333333331</v>
      </c>
      <c r="M855" s="8">
        <v>4</v>
      </c>
      <c r="N855" s="12">
        <f>M855/G855</f>
        <v>0.4</v>
      </c>
      <c r="O855" s="8">
        <v>7</v>
      </c>
      <c r="P855" s="12">
        <f>O855/G855</f>
        <v>0.7</v>
      </c>
      <c r="Q855" s="8">
        <v>5</v>
      </c>
      <c r="R855" s="12">
        <f>Q855/G855</f>
        <v>0.5</v>
      </c>
      <c r="S855" s="8">
        <v>5</v>
      </c>
      <c r="T855" s="8">
        <v>0</v>
      </c>
      <c r="U855" s="8">
        <v>1</v>
      </c>
      <c r="V855" s="8"/>
      <c r="W855" s="8">
        <v>1</v>
      </c>
      <c r="X855" s="8">
        <v>1</v>
      </c>
      <c r="Y855" s="17">
        <f>IF(T855&gt;0,"YES",T855)</f>
        <v>0</v>
      </c>
      <c r="Z855" s="17" t="str">
        <f>IF(U855&gt;0,"YES",U855)</f>
        <v>YES</v>
      </c>
      <c r="AA855" s="17">
        <f>IF(V855&gt;0,"YES",V855)</f>
        <v>0</v>
      </c>
      <c r="AB855" s="17" t="str">
        <f>IF(W855&gt;0,"YES",W855)</f>
        <v>YES</v>
      </c>
      <c r="AC855" s="17" t="str">
        <f>IF(X855&gt;0,"YES",X855)</f>
        <v>YES</v>
      </c>
      <c r="AD855" s="8">
        <v>6</v>
      </c>
      <c r="AE855" s="12">
        <f>AD855/G855</f>
        <v>0.6</v>
      </c>
      <c r="AF855" s="19">
        <f>IF(G855&gt;=35,1,0)</f>
        <v>0</v>
      </c>
      <c r="AG855" s="19">
        <f>IF(OR(I855&gt;=0.095,H855&gt;=10),1,0)</f>
        <v>0</v>
      </c>
      <c r="AH855" s="19">
        <f>IF(L855&gt;=0.495,1,0)</f>
        <v>0</v>
      </c>
      <c r="AI855" s="19">
        <f>IF(N855&gt;=0.395,1,0)</f>
        <v>1</v>
      </c>
      <c r="AJ855" s="19">
        <f>IF(P855&gt;=0.695,1,0)</f>
        <v>1</v>
      </c>
      <c r="AK855" s="19">
        <f>IF(R855&gt;=0.495,1,0)</f>
        <v>1</v>
      </c>
      <c r="AL855" s="19">
        <f>IF(S855&gt;=3,1,0)</f>
        <v>1</v>
      </c>
      <c r="AM855" s="8">
        <f>IF(OR(Y855="YES",Z855="YES",AA855="YES"),1,0)</f>
        <v>1</v>
      </c>
      <c r="AN855" s="8">
        <f>IF(OR(AB855="YES",AC855="YES"),1,0)</f>
        <v>1</v>
      </c>
      <c r="AO855" s="8">
        <f>IF(AE855&gt;=0.59,1,0)</f>
        <v>1</v>
      </c>
      <c r="AP855" s="8">
        <f>SUM(AF855:AO855)</f>
        <v>7</v>
      </c>
    </row>
    <row r="856" spans="1:42" x14ac:dyDescent="0.25">
      <c r="A856" s="8" t="s">
        <v>2324</v>
      </c>
      <c r="B856" s="8" t="s">
        <v>2336</v>
      </c>
      <c r="C856" s="9" t="s">
        <v>2173</v>
      </c>
      <c r="D856" s="10" t="s">
        <v>1039</v>
      </c>
      <c r="E856" s="8" t="s">
        <v>1040</v>
      </c>
      <c r="F856" s="11">
        <v>39</v>
      </c>
      <c r="G856" s="11">
        <v>29</v>
      </c>
      <c r="H856" s="11">
        <f>G856-F856</f>
        <v>-10</v>
      </c>
      <c r="I856" s="52">
        <f>H856/F856</f>
        <v>-0.25641025641025639</v>
      </c>
      <c r="J856" s="11">
        <v>14</v>
      </c>
      <c r="K856" s="11">
        <v>7</v>
      </c>
      <c r="L856" s="14">
        <f>IFERROR(K856/J856,"0%")</f>
        <v>0.5</v>
      </c>
      <c r="M856" s="8">
        <v>12</v>
      </c>
      <c r="N856" s="12">
        <f>M856/G856</f>
        <v>0.41379310344827586</v>
      </c>
      <c r="O856" s="8">
        <v>21</v>
      </c>
      <c r="P856" s="12">
        <f>O856/G856</f>
        <v>0.72413793103448276</v>
      </c>
      <c r="Q856" s="8">
        <v>19</v>
      </c>
      <c r="R856" s="12">
        <f>Q856/G856</f>
        <v>0.65517241379310343</v>
      </c>
      <c r="S856" s="8">
        <v>12</v>
      </c>
      <c r="T856" s="8">
        <v>0</v>
      </c>
      <c r="U856" s="8">
        <v>1</v>
      </c>
      <c r="V856" s="8"/>
      <c r="W856" s="8">
        <v>0</v>
      </c>
      <c r="X856" s="8">
        <v>0</v>
      </c>
      <c r="Y856" s="17">
        <f>IF(T856&gt;0,"YES",T856)</f>
        <v>0</v>
      </c>
      <c r="Z856" s="17" t="str">
        <f>IF(U856&gt;0,"YES",U856)</f>
        <v>YES</v>
      </c>
      <c r="AA856" s="17">
        <f>IF(V856&gt;0,"YES",V856)</f>
        <v>0</v>
      </c>
      <c r="AB856" s="17">
        <f>IF(W856&gt;0,"YES",W856)</f>
        <v>0</v>
      </c>
      <c r="AC856" s="17">
        <f>IF(X856&gt;0,"YES",X856)</f>
        <v>0</v>
      </c>
      <c r="AD856" s="8">
        <v>15</v>
      </c>
      <c r="AE856" s="12">
        <f>AD856/G856</f>
        <v>0.51724137931034486</v>
      </c>
      <c r="AF856" s="19">
        <f>IF(G856&gt;=35,1,0)</f>
        <v>0</v>
      </c>
      <c r="AG856" s="19">
        <f>IF(OR(I856&gt;=0.095,H856&gt;=10),1,0)</f>
        <v>0</v>
      </c>
      <c r="AH856" s="19">
        <f>IF(L856&gt;=0.495,1,0)</f>
        <v>1</v>
      </c>
      <c r="AI856" s="19">
        <f>IF(N856&gt;=0.395,1,0)</f>
        <v>1</v>
      </c>
      <c r="AJ856" s="19">
        <f>IF(P856&gt;=0.695,1,0)</f>
        <v>1</v>
      </c>
      <c r="AK856" s="19">
        <f>IF(R856&gt;=0.495,1,0)</f>
        <v>1</v>
      </c>
      <c r="AL856" s="19">
        <f>IF(S856&gt;=3,1,0)</f>
        <v>1</v>
      </c>
      <c r="AM856" s="8">
        <f>IF(OR(Y856="YES",Z856="YES",AA856="YES"),1,0)</f>
        <v>1</v>
      </c>
      <c r="AN856" s="8">
        <f>IF(OR(AB856="YES",AC856="YES"),1,0)</f>
        <v>0</v>
      </c>
      <c r="AO856" s="8">
        <f>IF(AE856&gt;=0.59,1,0)</f>
        <v>0</v>
      </c>
      <c r="AP856" s="8">
        <f>SUM(AF856:AO856)</f>
        <v>6</v>
      </c>
    </row>
    <row r="857" spans="1:42" x14ac:dyDescent="0.25">
      <c r="A857" s="8" t="s">
        <v>2324</v>
      </c>
      <c r="B857" s="8" t="s">
        <v>2336</v>
      </c>
      <c r="C857" s="9" t="s">
        <v>1987</v>
      </c>
      <c r="D857" s="10" t="s">
        <v>1041</v>
      </c>
      <c r="E857" s="8" t="s">
        <v>1042</v>
      </c>
      <c r="F857" s="11">
        <v>12</v>
      </c>
      <c r="G857" s="11">
        <v>12</v>
      </c>
      <c r="H857" s="11">
        <f>G857-F857</f>
        <v>0</v>
      </c>
      <c r="I857" s="52">
        <f>H857/F857</f>
        <v>0</v>
      </c>
      <c r="J857" s="11">
        <v>6</v>
      </c>
      <c r="K857" s="11">
        <v>3</v>
      </c>
      <c r="L857" s="14">
        <f>IFERROR(K857/J857,"0%")</f>
        <v>0.5</v>
      </c>
      <c r="M857" s="8">
        <v>4</v>
      </c>
      <c r="N857" s="12">
        <f>M857/G857</f>
        <v>0.33333333333333331</v>
      </c>
      <c r="O857" s="8">
        <v>9</v>
      </c>
      <c r="P857" s="12">
        <f>O857/G857</f>
        <v>0.75</v>
      </c>
      <c r="Q857" s="8">
        <v>7</v>
      </c>
      <c r="R857" s="12">
        <f>Q857/G857</f>
        <v>0.58333333333333337</v>
      </c>
      <c r="S857" s="8">
        <v>7</v>
      </c>
      <c r="T857" s="8">
        <v>0</v>
      </c>
      <c r="U857" s="8">
        <v>0</v>
      </c>
      <c r="V857" s="8"/>
      <c r="W857" s="8">
        <v>1</v>
      </c>
      <c r="X857" s="8">
        <v>0</v>
      </c>
      <c r="Y857" s="17">
        <f>IF(T857&gt;0,"YES",T857)</f>
        <v>0</v>
      </c>
      <c r="Z857" s="17">
        <f>IF(U857&gt;0,"YES",U857)</f>
        <v>0</v>
      </c>
      <c r="AA857" s="17">
        <f>IF(V857&gt;0,"YES",V857)</f>
        <v>0</v>
      </c>
      <c r="AB857" s="17" t="str">
        <f>IF(W857&gt;0,"YES",W857)</f>
        <v>YES</v>
      </c>
      <c r="AC857" s="17">
        <f>IF(X857&gt;0,"YES",X857)</f>
        <v>0</v>
      </c>
      <c r="AD857" s="8">
        <v>10</v>
      </c>
      <c r="AE857" s="12">
        <f>AD857/G857</f>
        <v>0.83333333333333337</v>
      </c>
      <c r="AF857" s="19">
        <f>IF(G857&gt;=35,1,0)</f>
        <v>0</v>
      </c>
      <c r="AG857" s="19">
        <f>IF(OR(I857&gt;=0.095,H857&gt;=10),1,0)</f>
        <v>0</v>
      </c>
      <c r="AH857" s="19">
        <f>IF(L857&gt;=0.495,1,0)</f>
        <v>1</v>
      </c>
      <c r="AI857" s="19">
        <f>IF(N857&gt;=0.395,1,0)</f>
        <v>0</v>
      </c>
      <c r="AJ857" s="19">
        <f>IF(P857&gt;=0.695,1,0)</f>
        <v>1</v>
      </c>
      <c r="AK857" s="19">
        <f>IF(R857&gt;=0.495,1,0)</f>
        <v>1</v>
      </c>
      <c r="AL857" s="19">
        <f>IF(S857&gt;=3,1,0)</f>
        <v>1</v>
      </c>
      <c r="AM857" s="8">
        <f>IF(OR(Y857="YES",Z857="YES",AA857="YES"),1,0)</f>
        <v>0</v>
      </c>
      <c r="AN857" s="8">
        <f>IF(OR(AB857="YES",AC857="YES"),1,0)</f>
        <v>1</v>
      </c>
      <c r="AO857" s="8">
        <f>IF(AE857&gt;=0.59,1,0)</f>
        <v>1</v>
      </c>
      <c r="AP857" s="8">
        <f>SUM(AF857:AO857)</f>
        <v>6</v>
      </c>
    </row>
    <row r="858" spans="1:42" hidden="1" x14ac:dyDescent="0.25">
      <c r="A858" s="8" t="s">
        <v>2324</v>
      </c>
      <c r="B858" s="8" t="s">
        <v>2336</v>
      </c>
      <c r="C858" s="9" t="s">
        <v>2059</v>
      </c>
      <c r="D858" s="10" t="s">
        <v>1045</v>
      </c>
      <c r="E858" s="8" t="s">
        <v>1046</v>
      </c>
      <c r="F858" s="11">
        <v>23</v>
      </c>
      <c r="G858" s="11">
        <v>14</v>
      </c>
      <c r="H858" s="11">
        <f>G858-F858</f>
        <v>-9</v>
      </c>
      <c r="I858" s="52">
        <f>H858/F858</f>
        <v>-0.39130434782608697</v>
      </c>
      <c r="J858" s="11">
        <v>10</v>
      </c>
      <c r="K858" s="11">
        <v>2</v>
      </c>
      <c r="L858" s="14">
        <f>IFERROR(K858/J858,"0%")</f>
        <v>0.2</v>
      </c>
      <c r="M858" s="8">
        <v>5</v>
      </c>
      <c r="N858" s="12">
        <f>M858/G858</f>
        <v>0.35714285714285715</v>
      </c>
      <c r="O858" s="8">
        <v>10</v>
      </c>
      <c r="P858" s="12">
        <f>O858/G858</f>
        <v>0.7142857142857143</v>
      </c>
      <c r="Q858" s="8">
        <v>8</v>
      </c>
      <c r="R858" s="12">
        <f>Q858/G858</f>
        <v>0.5714285714285714</v>
      </c>
      <c r="S858" s="8">
        <v>2</v>
      </c>
      <c r="T858" s="8">
        <v>0</v>
      </c>
      <c r="U858" s="8">
        <v>0</v>
      </c>
      <c r="V858" s="8"/>
      <c r="W858" s="8">
        <v>0</v>
      </c>
      <c r="X858" s="8">
        <v>0</v>
      </c>
      <c r="Y858" s="17">
        <f>IF(T858&gt;0,"YES",T858)</f>
        <v>0</v>
      </c>
      <c r="Z858" s="17">
        <f>IF(U858&gt;0,"YES",U858)</f>
        <v>0</v>
      </c>
      <c r="AA858" s="17">
        <f>IF(V858&gt;0,"YES",V858)</f>
        <v>0</v>
      </c>
      <c r="AB858" s="17">
        <f>IF(W858&gt;0,"YES",W858)</f>
        <v>0</v>
      </c>
      <c r="AC858" s="17">
        <f>IF(X858&gt;0,"YES",X858)</f>
        <v>0</v>
      </c>
      <c r="AD858" s="8">
        <v>7</v>
      </c>
      <c r="AE858" s="12">
        <f>AD858/G858</f>
        <v>0.5</v>
      </c>
      <c r="AF858" s="19">
        <f>IF(G858&gt;=35,1,0)</f>
        <v>0</v>
      </c>
      <c r="AG858" s="19">
        <f>IF(OR(I858&gt;=0.095,H858&gt;=10),1,0)</f>
        <v>0</v>
      </c>
      <c r="AH858" s="19">
        <f>IF(L858&gt;=0.495,1,0)</f>
        <v>0</v>
      </c>
      <c r="AI858" s="19">
        <f>IF(N858&gt;=0.395,1,0)</f>
        <v>0</v>
      </c>
      <c r="AJ858" s="19">
        <f>IF(P858&gt;=0.695,1,0)</f>
        <v>1</v>
      </c>
      <c r="AK858" s="19">
        <f>IF(R858&gt;=0.495,1,0)</f>
        <v>1</v>
      </c>
      <c r="AL858" s="19">
        <f>IF(S858&gt;=3,1,0)</f>
        <v>0</v>
      </c>
      <c r="AM858" s="8">
        <f>IF(OR(Y858="YES",Z858="YES",AA858="YES"),1,0)</f>
        <v>0</v>
      </c>
      <c r="AN858" s="8">
        <f>IF(OR(AB858="YES",AC858="YES"),1,0)</f>
        <v>0</v>
      </c>
      <c r="AO858" s="8">
        <f>IF(AE858&gt;=0.59,1,0)</f>
        <v>0</v>
      </c>
      <c r="AP858" s="8">
        <f>SUM(AF858:AO858)</f>
        <v>2</v>
      </c>
    </row>
    <row r="859" spans="1:42" hidden="1" x14ac:dyDescent="0.25">
      <c r="A859" s="8" t="s">
        <v>2324</v>
      </c>
      <c r="B859" s="8" t="s">
        <v>2336</v>
      </c>
      <c r="C859" s="9" t="s">
        <v>1986</v>
      </c>
      <c r="D859" s="10" t="s">
        <v>1035</v>
      </c>
      <c r="E859" s="8" t="s">
        <v>1036</v>
      </c>
      <c r="F859" s="11">
        <v>8</v>
      </c>
      <c r="G859" s="11">
        <v>12</v>
      </c>
      <c r="H859" s="11">
        <f>G859-F859</f>
        <v>4</v>
      </c>
      <c r="I859" s="52">
        <f>H859/F859</f>
        <v>0.5</v>
      </c>
      <c r="J859" s="11">
        <v>4</v>
      </c>
      <c r="K859" s="11">
        <v>2</v>
      </c>
      <c r="L859" s="14">
        <f>IFERROR(K859/J859,"0%")</f>
        <v>0.5</v>
      </c>
      <c r="M859" s="8">
        <v>3</v>
      </c>
      <c r="N859" s="12">
        <f>M859/G859</f>
        <v>0.25</v>
      </c>
      <c r="O859" s="8">
        <v>8</v>
      </c>
      <c r="P859" s="12">
        <f>O859/G859</f>
        <v>0.66666666666666663</v>
      </c>
      <c r="Q859" s="8">
        <v>6</v>
      </c>
      <c r="R859" s="12">
        <f>Q859/G859</f>
        <v>0.5</v>
      </c>
      <c r="S859" s="8">
        <v>7</v>
      </c>
      <c r="T859" s="8">
        <v>0</v>
      </c>
      <c r="U859" s="8">
        <v>0</v>
      </c>
      <c r="V859" s="8"/>
      <c r="W859" s="8">
        <v>0</v>
      </c>
      <c r="X859" s="8">
        <v>0</v>
      </c>
      <c r="Y859" s="17">
        <f>IF(T859&gt;0,"YES",T859)</f>
        <v>0</v>
      </c>
      <c r="Z859" s="17">
        <f>IF(U859&gt;0,"YES",U859)</f>
        <v>0</v>
      </c>
      <c r="AA859" s="17">
        <f>IF(V859&gt;0,"YES",V859)</f>
        <v>0</v>
      </c>
      <c r="AB859" s="17">
        <f>IF(W859&gt;0,"YES",W859)</f>
        <v>0</v>
      </c>
      <c r="AC859" s="17">
        <f>IF(X859&gt;0,"YES",X859)</f>
        <v>0</v>
      </c>
      <c r="AD859" s="8">
        <v>7</v>
      </c>
      <c r="AE859" s="12">
        <f>AD859/G859</f>
        <v>0.58333333333333337</v>
      </c>
      <c r="AF859" s="19">
        <f>IF(G859&gt;=35,1,0)</f>
        <v>0</v>
      </c>
      <c r="AG859" s="19">
        <f>IF(OR(I859&gt;=0.095,H859&gt;=10),1,0)</f>
        <v>1</v>
      </c>
      <c r="AH859" s="19">
        <f>IF(L859&gt;=0.495,1,0)</f>
        <v>1</v>
      </c>
      <c r="AI859" s="19">
        <f>IF(N859&gt;=0.395,1,0)</f>
        <v>0</v>
      </c>
      <c r="AJ859" s="19">
        <f>IF(P859&gt;=0.695,1,0)</f>
        <v>0</v>
      </c>
      <c r="AK859" s="19">
        <f>IF(R859&gt;=0.495,1,0)</f>
        <v>1</v>
      </c>
      <c r="AL859" s="19">
        <f>IF(S859&gt;=3,1,0)</f>
        <v>1</v>
      </c>
      <c r="AM859" s="8">
        <f>IF(OR(Y859="YES",Z859="YES",AA859="YES"),1,0)</f>
        <v>0</v>
      </c>
      <c r="AN859" s="8">
        <f>IF(OR(AB859="YES",AC859="YES"),1,0)</f>
        <v>0</v>
      </c>
      <c r="AO859" s="8">
        <f>IF(AE859&gt;=0.59,1,0)</f>
        <v>0</v>
      </c>
      <c r="AP859" s="8">
        <f>SUM(AF859:AO859)</f>
        <v>4</v>
      </c>
    </row>
    <row r="860" spans="1:42" hidden="1" x14ac:dyDescent="0.25">
      <c r="A860" s="8" t="s">
        <v>2324</v>
      </c>
      <c r="B860" s="8" t="s">
        <v>2336</v>
      </c>
      <c r="C860" s="9" t="s">
        <v>1966</v>
      </c>
      <c r="D860" s="10" t="s">
        <v>1043</v>
      </c>
      <c r="E860" s="8" t="s">
        <v>1044</v>
      </c>
      <c r="F860" s="11">
        <v>12</v>
      </c>
      <c r="G860" s="11">
        <v>10</v>
      </c>
      <c r="H860" s="11">
        <f>G860-F860</f>
        <v>-2</v>
      </c>
      <c r="I860" s="52">
        <f>H860/F860</f>
        <v>-0.16666666666666666</v>
      </c>
      <c r="J860" s="11">
        <v>3</v>
      </c>
      <c r="K860" s="11">
        <v>1</v>
      </c>
      <c r="L860" s="14">
        <f>IFERROR(K860/J860,"0%")</f>
        <v>0.33333333333333331</v>
      </c>
      <c r="M860" s="8">
        <v>3</v>
      </c>
      <c r="N860" s="12">
        <f>M860/G860</f>
        <v>0.3</v>
      </c>
      <c r="O860" s="8">
        <v>9</v>
      </c>
      <c r="P860" s="12">
        <f>O860/G860</f>
        <v>0.9</v>
      </c>
      <c r="Q860" s="8">
        <v>4</v>
      </c>
      <c r="R860" s="12">
        <f>Q860/G860</f>
        <v>0.4</v>
      </c>
      <c r="S860" s="8">
        <v>6</v>
      </c>
      <c r="T860" s="8">
        <v>0</v>
      </c>
      <c r="U860" s="8">
        <v>0</v>
      </c>
      <c r="V860" s="8"/>
      <c r="W860" s="8">
        <v>3</v>
      </c>
      <c r="X860" s="8">
        <v>0</v>
      </c>
      <c r="Y860" s="17">
        <f>IF(T860&gt;0,"YES",T860)</f>
        <v>0</v>
      </c>
      <c r="Z860" s="17">
        <f>IF(U860&gt;0,"YES",U860)</f>
        <v>0</v>
      </c>
      <c r="AA860" s="17">
        <f>IF(V860&gt;0,"YES",V860)</f>
        <v>0</v>
      </c>
      <c r="AB860" s="17" t="str">
        <f>IF(W860&gt;0,"YES",W860)</f>
        <v>YES</v>
      </c>
      <c r="AC860" s="17">
        <f>IF(X860&gt;0,"YES",X860)</f>
        <v>0</v>
      </c>
      <c r="AD860" s="8">
        <v>7</v>
      </c>
      <c r="AE860" s="12">
        <f>AD860/G860</f>
        <v>0.7</v>
      </c>
      <c r="AF860" s="19">
        <f>IF(G860&gt;=35,1,0)</f>
        <v>0</v>
      </c>
      <c r="AG860" s="19">
        <f>IF(OR(I860&gt;=0.095,H860&gt;=10),1,0)</f>
        <v>0</v>
      </c>
      <c r="AH860" s="19">
        <f>IF(L860&gt;=0.495,1,0)</f>
        <v>0</v>
      </c>
      <c r="AI860" s="19">
        <f>IF(N860&gt;=0.395,1,0)</f>
        <v>0</v>
      </c>
      <c r="AJ860" s="19">
        <f>IF(P860&gt;=0.695,1,0)</f>
        <v>1</v>
      </c>
      <c r="AK860" s="19">
        <f>IF(R860&gt;=0.495,1,0)</f>
        <v>0</v>
      </c>
      <c r="AL860" s="19">
        <f>IF(S860&gt;=3,1,0)</f>
        <v>1</v>
      </c>
      <c r="AM860" s="8">
        <f>IF(OR(Y860="YES",Z860="YES",AA860="YES"),1,0)</f>
        <v>0</v>
      </c>
      <c r="AN860" s="8">
        <f>IF(OR(AB860="YES",AC860="YES"),1,0)</f>
        <v>1</v>
      </c>
      <c r="AO860" s="8">
        <f>IF(AE860&gt;=0.59,1,0)</f>
        <v>1</v>
      </c>
      <c r="AP860" s="8">
        <f>SUM(AF860:AO860)</f>
        <v>4</v>
      </c>
    </row>
    <row r="862" spans="1:42" x14ac:dyDescent="0.25">
      <c r="D862" t="s">
        <v>2516</v>
      </c>
    </row>
    <row r="863" spans="1:42" x14ac:dyDescent="0.25">
      <c r="D863"/>
      <c r="AF863">
        <f>SUM(AF3:AF860)</f>
        <v>216</v>
      </c>
      <c r="AG863">
        <f t="shared" ref="AG863:AO863" si="0">SUM(AG3:AG860)</f>
        <v>373</v>
      </c>
      <c r="AH863">
        <f t="shared" si="0"/>
        <v>494</v>
      </c>
      <c r="AI863">
        <f t="shared" si="0"/>
        <v>423</v>
      </c>
      <c r="AJ863">
        <f t="shared" si="0"/>
        <v>487</v>
      </c>
      <c r="AK863">
        <f t="shared" si="0"/>
        <v>513</v>
      </c>
      <c r="AL863">
        <f t="shared" si="0"/>
        <v>676</v>
      </c>
      <c r="AM863">
        <f t="shared" si="0"/>
        <v>260</v>
      </c>
      <c r="AN863">
        <f t="shared" si="0"/>
        <v>551</v>
      </c>
      <c r="AO863">
        <f t="shared" si="0"/>
        <v>409</v>
      </c>
      <c r="AP863">
        <f>COUNTIF(AP3:AP860,"&gt;=6")</f>
        <v>410</v>
      </c>
    </row>
    <row r="864" spans="1:42" x14ac:dyDescent="0.25">
      <c r="D864" t="s">
        <v>2515</v>
      </c>
    </row>
  </sheetData>
  <autoFilter ref="A2:AQ860">
    <filterColumn colId="6">
      <colorFilter dxfId="0"/>
    </filterColumn>
    <sortState ref="A3:AQ860">
      <sortCondition ref="B2:B860"/>
    </sortState>
  </autoFilter>
  <mergeCells count="1">
    <mergeCell ref="A1:AP1"/>
  </mergeCells>
  <conditionalFormatting sqref="N3:N566 N568:N1048576">
    <cfRule type="cellIs" dxfId="17" priority="17" operator="greaterThanOrEqual">
      <formula>0.395</formula>
    </cfRule>
  </conditionalFormatting>
  <conditionalFormatting sqref="P3:P566 P568:P1048576">
    <cfRule type="cellIs" dxfId="16" priority="16" operator="greaterThanOrEqual">
      <formula>0.695</formula>
    </cfRule>
  </conditionalFormatting>
  <conditionalFormatting sqref="R3:R566 L3:L566 L568:L861 R568:R1048576">
    <cfRule type="cellIs" dxfId="15" priority="15" operator="greaterThanOrEqual">
      <formula>0.495</formula>
    </cfRule>
  </conditionalFormatting>
  <conditionalFormatting sqref="S3:S566 S568:S1048576">
    <cfRule type="cellIs" dxfId="14" priority="14" operator="greaterThanOrEqual">
      <formula>3</formula>
    </cfRule>
  </conditionalFormatting>
  <conditionalFormatting sqref="I1 I3:I566 I568:I1048576">
    <cfRule type="cellIs" dxfId="13" priority="13" operator="greaterThanOrEqual">
      <formula>0.095</formula>
    </cfRule>
  </conditionalFormatting>
  <conditionalFormatting sqref="AE1 AE3:AE566 AE568:AE1048576">
    <cfRule type="cellIs" dxfId="12" priority="12" operator="greaterThanOrEqual">
      <formula>0.595</formula>
    </cfRule>
  </conditionalFormatting>
  <conditionalFormatting sqref="AP1 AP3:AP566 AP568:AP1048576">
    <cfRule type="cellIs" dxfId="11" priority="11" operator="greaterThanOrEqual">
      <formula>6</formula>
    </cfRule>
  </conditionalFormatting>
  <conditionalFormatting sqref="A3:AP566 A568:AP860">
    <cfRule type="expression" dxfId="10" priority="10">
      <formula>AND($AP3&gt;=6,$G3&gt;9)</formula>
    </cfRule>
  </conditionalFormatting>
  <conditionalFormatting sqref="D864">
    <cfRule type="duplicateValues" dxfId="9" priority="9"/>
  </conditionalFormatting>
  <conditionalFormatting sqref="N567">
    <cfRule type="cellIs" dxfId="8" priority="8" operator="greaterThanOrEqual">
      <formula>0.395</formula>
    </cfRule>
  </conditionalFormatting>
  <conditionalFormatting sqref="P567">
    <cfRule type="cellIs" dxfId="7" priority="7" operator="greaterThanOrEqual">
      <formula>0.695</formula>
    </cfRule>
  </conditionalFormatting>
  <conditionalFormatting sqref="R567 L567">
    <cfRule type="cellIs" dxfId="6" priority="6" operator="greaterThanOrEqual">
      <formula>0.495</formula>
    </cfRule>
  </conditionalFormatting>
  <conditionalFormatting sqref="S567">
    <cfRule type="cellIs" dxfId="5" priority="5" operator="greaterThanOrEqual">
      <formula>3</formula>
    </cfRule>
  </conditionalFormatting>
  <conditionalFormatting sqref="I567">
    <cfRule type="cellIs" dxfId="4" priority="4" operator="greaterThanOrEqual">
      <formula>0.095</formula>
    </cfRule>
  </conditionalFormatting>
  <conditionalFormatting sqref="AE567">
    <cfRule type="cellIs" dxfId="3" priority="3" operator="greaterThanOrEqual">
      <formula>0.595</formula>
    </cfRule>
  </conditionalFormatting>
  <conditionalFormatting sqref="AP567">
    <cfRule type="cellIs" dxfId="2" priority="2" operator="greaterThanOrEqual">
      <formula>6</formula>
    </cfRule>
  </conditionalFormatting>
  <hyperlinks>
    <hyperlink ref="A1:AP1" r:id="rId1" display="DRAFT - Please submit corrections here by 9/16/18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69A4F7-7ECD-47D1-B7B3-AEA0C2F933BE}">
            <xm:f>AND(Data!$AP567&gt;=6,Data!$G567&gt;9)</xm:f>
            <x14:dxf>
              <fill>
                <patternFill>
                  <bgColor rgb="FFFFFF00"/>
                </patternFill>
              </fill>
            </x14:dxf>
          </x14:cfRule>
          <xm:sqref>A567:AP567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J31" sqref="J31"/>
    </sheetView>
  </sheetViews>
  <sheetFormatPr defaultRowHeight="15" x14ac:dyDescent="0.25"/>
  <cols>
    <col min="1" max="1" width="24.7109375" customWidth="1"/>
    <col min="3" max="3" width="3.7109375" customWidth="1"/>
    <col min="4" max="4" width="25.28515625" customWidth="1"/>
    <col min="6" max="6" width="3.7109375" customWidth="1"/>
    <col min="7" max="7" width="26.85546875" customWidth="1"/>
    <col min="8" max="8" width="9.85546875" customWidth="1"/>
    <col min="9" max="9" width="3.7109375" customWidth="1"/>
    <col min="10" max="10" width="24.7109375" customWidth="1"/>
    <col min="12" max="12" width="3.85546875" customWidth="1"/>
    <col min="13" max="13" width="27.5703125" customWidth="1"/>
    <col min="14" max="14" width="8.5703125" customWidth="1"/>
  </cols>
  <sheetData>
    <row r="1" spans="1:14" ht="21" x14ac:dyDescent="0.25">
      <c r="A1" s="91" t="s">
        <v>2458</v>
      </c>
      <c r="B1" s="91"/>
      <c r="C1" s="29"/>
      <c r="D1" s="91" t="s">
        <v>2459</v>
      </c>
      <c r="E1" s="91"/>
      <c r="F1" s="29"/>
      <c r="G1" s="91" t="s">
        <v>2460</v>
      </c>
      <c r="H1" s="91"/>
      <c r="J1" s="91" t="s">
        <v>2461</v>
      </c>
      <c r="K1" s="91"/>
      <c r="M1" s="91" t="s">
        <v>2496</v>
      </c>
      <c r="N1" s="91"/>
    </row>
    <row r="2" spans="1:14" ht="30" x14ac:dyDescent="0.25">
      <c r="A2" s="30" t="s">
        <v>2462</v>
      </c>
      <c r="B2" s="30" t="s">
        <v>2463</v>
      </c>
      <c r="C2" s="31"/>
      <c r="D2" s="30" t="s">
        <v>2462</v>
      </c>
      <c r="E2" s="30" t="s">
        <v>2463</v>
      </c>
      <c r="F2" s="31"/>
      <c r="G2" s="30" t="s">
        <v>2462</v>
      </c>
      <c r="H2" s="30" t="s">
        <v>2463</v>
      </c>
      <c r="J2" s="30" t="s">
        <v>2462</v>
      </c>
      <c r="K2" s="30" t="s">
        <v>2463</v>
      </c>
      <c r="M2" s="30" t="s">
        <v>2462</v>
      </c>
      <c r="N2" s="30" t="s">
        <v>2463</v>
      </c>
    </row>
    <row r="3" spans="1:14" x14ac:dyDescent="0.25">
      <c r="A3" s="32" t="s">
        <v>2464</v>
      </c>
      <c r="B3" s="33">
        <v>522</v>
      </c>
      <c r="C3" s="29"/>
      <c r="D3" s="32" t="s">
        <v>2464</v>
      </c>
      <c r="E3" s="33">
        <v>420</v>
      </c>
      <c r="F3" s="29"/>
      <c r="G3" s="32" t="s">
        <v>2464</v>
      </c>
      <c r="H3" s="33">
        <v>404</v>
      </c>
      <c r="J3" s="32" t="s">
        <v>2464</v>
      </c>
      <c r="K3" s="34">
        <v>418</v>
      </c>
      <c r="M3" s="32" t="s">
        <v>2464</v>
      </c>
      <c r="N3" s="34">
        <f>Data!AI1006</f>
        <v>480</v>
      </c>
    </row>
    <row r="4" spans="1:14" x14ac:dyDescent="0.25">
      <c r="A4" s="32" t="s">
        <v>2465</v>
      </c>
      <c r="B4" s="33">
        <v>704</v>
      </c>
      <c r="C4" s="29"/>
      <c r="D4" s="32" t="s">
        <v>2465</v>
      </c>
      <c r="E4" s="33">
        <v>615</v>
      </c>
      <c r="F4" s="29"/>
      <c r="G4" s="32" t="s">
        <v>2465</v>
      </c>
      <c r="H4" s="33">
        <v>458</v>
      </c>
      <c r="J4" s="32" t="s">
        <v>2465</v>
      </c>
      <c r="K4" s="34">
        <v>465</v>
      </c>
      <c r="M4" s="32" t="s">
        <v>2465</v>
      </c>
      <c r="N4" s="34">
        <f>Data!AJ1006</f>
        <v>553</v>
      </c>
    </row>
    <row r="5" spans="1:14" x14ac:dyDescent="0.25">
      <c r="A5" s="32" t="s">
        <v>2466</v>
      </c>
      <c r="B5" s="33">
        <v>565</v>
      </c>
      <c r="C5" s="29"/>
      <c r="D5" s="32" t="s">
        <v>2466</v>
      </c>
      <c r="E5" s="33">
        <v>390</v>
      </c>
      <c r="F5" s="29"/>
      <c r="G5" s="32" t="s">
        <v>2466</v>
      </c>
      <c r="H5" s="33">
        <v>538</v>
      </c>
      <c r="J5" s="32" t="s">
        <v>2466</v>
      </c>
      <c r="K5" s="34">
        <v>408</v>
      </c>
      <c r="M5" s="32" t="s">
        <v>2466</v>
      </c>
      <c r="N5" s="34">
        <f>Data!AH1006</f>
        <v>549</v>
      </c>
    </row>
    <row r="6" spans="1:14" x14ac:dyDescent="0.25">
      <c r="A6" s="32" t="s">
        <v>2467</v>
      </c>
      <c r="B6" s="33">
        <v>523</v>
      </c>
      <c r="C6" s="29"/>
      <c r="D6" s="32" t="s">
        <v>2467</v>
      </c>
      <c r="E6" s="33">
        <v>528</v>
      </c>
      <c r="F6" s="29"/>
      <c r="G6" s="32" t="s">
        <v>2467</v>
      </c>
      <c r="H6" s="33">
        <v>584</v>
      </c>
      <c r="J6" s="32" t="s">
        <v>2467</v>
      </c>
      <c r="K6" s="34">
        <v>599</v>
      </c>
      <c r="M6" s="32" t="s">
        <v>2467</v>
      </c>
      <c r="N6" s="34">
        <f>Data!AL1006</f>
        <v>740</v>
      </c>
    </row>
    <row r="7" spans="1:14" x14ac:dyDescent="0.25">
      <c r="A7" s="32" t="s">
        <v>2468</v>
      </c>
      <c r="B7" s="33">
        <v>510</v>
      </c>
      <c r="C7" s="29"/>
      <c r="D7" s="32" t="s">
        <v>2468</v>
      </c>
      <c r="E7" s="33">
        <v>415</v>
      </c>
      <c r="F7" s="29"/>
      <c r="G7" s="32" t="s">
        <v>2468</v>
      </c>
      <c r="H7" s="33">
        <v>481</v>
      </c>
      <c r="J7" s="32" t="s">
        <v>2468</v>
      </c>
      <c r="K7" s="34">
        <v>481</v>
      </c>
      <c r="M7" s="32" t="s">
        <v>2468</v>
      </c>
      <c r="N7" s="34">
        <f>Data!AK1006</f>
        <v>583</v>
      </c>
    </row>
    <row r="8" spans="1:14" x14ac:dyDescent="0.25">
      <c r="A8" s="32" t="s">
        <v>2438</v>
      </c>
      <c r="B8" s="33">
        <v>210</v>
      </c>
      <c r="C8" s="29"/>
      <c r="D8" s="32" t="s">
        <v>2438</v>
      </c>
      <c r="E8" s="33">
        <v>321</v>
      </c>
      <c r="F8" s="29"/>
      <c r="G8" s="32" t="s">
        <v>2438</v>
      </c>
      <c r="H8" s="33">
        <v>361</v>
      </c>
      <c r="J8" s="32" t="s">
        <v>2438</v>
      </c>
      <c r="K8" s="34">
        <v>350</v>
      </c>
      <c r="M8" s="32" t="s">
        <v>2438</v>
      </c>
      <c r="N8" s="34">
        <f>Data!AG1006</f>
        <v>421</v>
      </c>
    </row>
    <row r="9" spans="1:14" x14ac:dyDescent="0.25">
      <c r="A9" s="32" t="s">
        <v>2469</v>
      </c>
      <c r="B9" s="33">
        <v>237</v>
      </c>
      <c r="C9" s="29"/>
      <c r="D9" s="32" t="s">
        <v>2469</v>
      </c>
      <c r="E9" s="33">
        <v>403</v>
      </c>
      <c r="F9" s="29"/>
      <c r="G9" s="32" t="s">
        <v>2469</v>
      </c>
      <c r="H9" s="33">
        <v>487</v>
      </c>
      <c r="J9" s="32" t="s">
        <v>2469</v>
      </c>
      <c r="K9" s="34">
        <v>484</v>
      </c>
      <c r="M9" s="32" t="s">
        <v>2469</v>
      </c>
      <c r="N9" s="34">
        <f>Data!AN1006</f>
        <v>602</v>
      </c>
    </row>
    <row r="10" spans="1:14" x14ac:dyDescent="0.25">
      <c r="A10" s="32" t="s">
        <v>2470</v>
      </c>
      <c r="B10" s="33">
        <v>142</v>
      </c>
      <c r="C10" s="29"/>
      <c r="D10" s="32" t="s">
        <v>2470</v>
      </c>
      <c r="E10" s="33">
        <v>157</v>
      </c>
      <c r="F10" s="29"/>
      <c r="G10" s="32" t="s">
        <v>2470</v>
      </c>
      <c r="H10" s="33">
        <v>179</v>
      </c>
      <c r="J10" s="32" t="s">
        <v>2470</v>
      </c>
      <c r="K10" s="34">
        <v>189</v>
      </c>
      <c r="M10" s="32" t="s">
        <v>2470</v>
      </c>
      <c r="N10" s="34">
        <f>Data!AF1006</f>
        <v>216</v>
      </c>
    </row>
    <row r="11" spans="1:14" x14ac:dyDescent="0.25">
      <c r="A11" s="32" t="s">
        <v>2471</v>
      </c>
      <c r="B11" s="33">
        <v>40</v>
      </c>
      <c r="C11" s="29"/>
      <c r="D11" s="32" t="s">
        <v>2471</v>
      </c>
      <c r="E11" s="33">
        <v>75</v>
      </c>
      <c r="F11" s="29"/>
      <c r="G11" s="32" t="s">
        <v>2471</v>
      </c>
      <c r="H11" s="33">
        <v>109</v>
      </c>
      <c r="J11" s="32" t="s">
        <v>2444</v>
      </c>
      <c r="K11" s="34">
        <v>25</v>
      </c>
      <c r="M11" s="32" t="s">
        <v>2434</v>
      </c>
      <c r="N11" s="34">
        <f>Data!AM1006</f>
        <v>267</v>
      </c>
    </row>
    <row r="12" spans="1:14" x14ac:dyDescent="0.25">
      <c r="A12" s="32" t="s">
        <v>2472</v>
      </c>
      <c r="B12" s="29">
        <v>296</v>
      </c>
      <c r="C12" s="29"/>
      <c r="D12" s="32" t="s">
        <v>2472</v>
      </c>
      <c r="E12" s="33">
        <v>144</v>
      </c>
      <c r="F12" s="29"/>
      <c r="G12" s="32" t="s">
        <v>2472</v>
      </c>
      <c r="H12" s="33">
        <v>189</v>
      </c>
      <c r="J12" s="32" t="s">
        <v>2472</v>
      </c>
      <c r="K12" s="34">
        <v>141</v>
      </c>
      <c r="M12" s="32" t="s">
        <v>2447</v>
      </c>
      <c r="N12" s="35">
        <f>Data!AO1006</f>
        <v>468</v>
      </c>
    </row>
    <row r="13" spans="1:14" x14ac:dyDescent="0.25">
      <c r="A13" s="32" t="s">
        <v>2473</v>
      </c>
      <c r="B13" s="33">
        <v>79</v>
      </c>
      <c r="C13" s="29"/>
      <c r="D13" s="32"/>
      <c r="E13" s="29"/>
      <c r="F13" s="29"/>
      <c r="G13" s="32"/>
      <c r="H13" s="29"/>
      <c r="J13" s="32" t="s">
        <v>2447</v>
      </c>
      <c r="K13" s="35">
        <v>336</v>
      </c>
      <c r="M13" s="32"/>
      <c r="N13" s="35"/>
    </row>
    <row r="14" spans="1:14" x14ac:dyDescent="0.25">
      <c r="A14" s="32"/>
      <c r="B14" s="29"/>
      <c r="C14" s="29"/>
      <c r="D14" s="32"/>
      <c r="E14" s="29"/>
      <c r="F14" s="29"/>
      <c r="G14" s="32"/>
      <c r="H14" s="29"/>
      <c r="J14" s="32"/>
      <c r="K14" s="35"/>
      <c r="M14" s="32"/>
      <c r="N14" s="35"/>
    </row>
    <row r="15" spans="1:14" x14ac:dyDescent="0.25">
      <c r="A15" s="32" t="s">
        <v>2474</v>
      </c>
      <c r="B15" s="29">
        <v>349</v>
      </c>
      <c r="C15" s="29"/>
      <c r="D15" s="32" t="s">
        <v>2475</v>
      </c>
      <c r="E15" s="29">
        <v>206</v>
      </c>
      <c r="F15" s="29"/>
      <c r="G15" s="32" t="s">
        <v>2475</v>
      </c>
      <c r="H15" s="29">
        <v>293</v>
      </c>
      <c r="J15" s="32" t="s">
        <v>2475</v>
      </c>
      <c r="K15" s="35">
        <v>295</v>
      </c>
      <c r="M15" s="32" t="s">
        <v>2475</v>
      </c>
      <c r="N15" s="35">
        <f>E25</f>
        <v>410</v>
      </c>
    </row>
    <row r="16" spans="1:14" x14ac:dyDescent="0.25">
      <c r="A16" s="32" t="s">
        <v>2475</v>
      </c>
      <c r="B16" s="29">
        <v>176</v>
      </c>
      <c r="C16" s="29"/>
      <c r="D16" s="32"/>
      <c r="E16" s="29"/>
      <c r="F16" s="29"/>
      <c r="G16" s="29"/>
      <c r="H16" s="29"/>
    </row>
    <row r="17" spans="1:9" x14ac:dyDescent="0.25">
      <c r="D17" s="36"/>
    </row>
    <row r="18" spans="1:9" ht="21" x14ac:dyDescent="0.25">
      <c r="A18" s="46" t="s">
        <v>2497</v>
      </c>
      <c r="B18" s="37"/>
      <c r="C18" s="37"/>
      <c r="D18" s="37"/>
      <c r="E18" s="37"/>
      <c r="F18" s="37"/>
      <c r="G18" s="37"/>
      <c r="H18" s="37"/>
    </row>
    <row r="19" spans="1:9" x14ac:dyDescent="0.25">
      <c r="D19" s="30" t="s">
        <v>2448</v>
      </c>
      <c r="E19" s="30" t="s">
        <v>2463</v>
      </c>
      <c r="G19" s="30" t="s">
        <v>2448</v>
      </c>
      <c r="H19" s="30" t="s">
        <v>2463</v>
      </c>
    </row>
    <row r="20" spans="1:9" x14ac:dyDescent="0.25">
      <c r="D20" s="38" t="s">
        <v>2498</v>
      </c>
      <c r="E20" s="38">
        <f>COUNTIF('Data (3)'!$AP$3:$AP$860,10)</f>
        <v>11</v>
      </c>
      <c r="G20" s="39" t="s">
        <v>2504</v>
      </c>
      <c r="H20" s="38">
        <f>COUNTIF('Data (3)'!$AP$3:$AP$860,5)</f>
        <v>105</v>
      </c>
    </row>
    <row r="21" spans="1:9" x14ac:dyDescent="0.25">
      <c r="D21" s="38" t="s">
        <v>2499</v>
      </c>
      <c r="E21" s="38">
        <f>COUNTIF('Data (3)'!$AP$3:$AP$860,9)</f>
        <v>34</v>
      </c>
      <c r="G21" s="40" t="s">
        <v>2503</v>
      </c>
      <c r="H21" s="38">
        <f>COUNTIF('Data (3)'!$AP$3:$AP$860,4)</f>
        <v>134</v>
      </c>
    </row>
    <row r="22" spans="1:9" x14ac:dyDescent="0.25">
      <c r="D22" s="38" t="s">
        <v>2500</v>
      </c>
      <c r="E22" s="38">
        <f>COUNTIF('Data (3)'!$AP$3:$AP$860,8)</f>
        <v>69</v>
      </c>
      <c r="G22" s="40" t="s">
        <v>2505</v>
      </c>
      <c r="H22" s="38">
        <f>COUNTIF('Data (3)'!$AP$3:$AP$860,3)</f>
        <v>105</v>
      </c>
    </row>
    <row r="23" spans="1:9" x14ac:dyDescent="0.25">
      <c r="D23" s="38" t="s">
        <v>2501</v>
      </c>
      <c r="E23" s="38">
        <f>COUNTIF('Data (3)'!$AP$3:$AP$860,7)</f>
        <v>118</v>
      </c>
      <c r="G23" s="40" t="s">
        <v>2506</v>
      </c>
      <c r="H23" s="38">
        <f>COUNTIF('Data (3)'!$AP$3:$AP$860,2)</f>
        <v>67</v>
      </c>
    </row>
    <row r="24" spans="1:9" x14ac:dyDescent="0.25">
      <c r="D24" s="41" t="s">
        <v>2502</v>
      </c>
      <c r="E24" s="38">
        <f>COUNTIF('Data (3)'!$AP$3:$AP$860,6)</f>
        <v>178</v>
      </c>
      <c r="G24" s="40" t="s">
        <v>2507</v>
      </c>
      <c r="H24" s="38">
        <f>COUNTIF('Data (3)'!$AP$3:$AP$860,1)</f>
        <v>30</v>
      </c>
    </row>
    <row r="25" spans="1:9" x14ac:dyDescent="0.25">
      <c r="D25" s="38" t="s">
        <v>2509</v>
      </c>
      <c r="E25" s="38">
        <f>SUM(E20:E24)</f>
        <v>410</v>
      </c>
      <c r="G25" s="40" t="s">
        <v>2508</v>
      </c>
      <c r="H25" s="38">
        <f>COUNTIF('Data (3)'!$AP$3:$AP$860,0)</f>
        <v>7</v>
      </c>
    </row>
    <row r="26" spans="1:9" x14ac:dyDescent="0.25">
      <c r="D26" s="3" t="s">
        <v>2510</v>
      </c>
      <c r="E26" s="43">
        <v>295</v>
      </c>
      <c r="G26" s="40" t="s">
        <v>2476</v>
      </c>
      <c r="H26" s="42">
        <v>145</v>
      </c>
    </row>
    <row r="27" spans="1:9" x14ac:dyDescent="0.25">
      <c r="D27" s="3" t="s">
        <v>2477</v>
      </c>
      <c r="E27" s="43">
        <v>293</v>
      </c>
    </row>
    <row r="28" spans="1:9" x14ac:dyDescent="0.25">
      <c r="D28" s="43" t="s">
        <v>2478</v>
      </c>
      <c r="E28" s="43">
        <v>206</v>
      </c>
      <c r="G28" s="40" t="s">
        <v>2479</v>
      </c>
      <c r="H28" s="44">
        <f>SUM(E20:E24)+SUM(H20:H26)</f>
        <v>1003</v>
      </c>
    </row>
    <row r="29" spans="1:9" x14ac:dyDescent="0.25">
      <c r="D29" s="3" t="s">
        <v>2480</v>
      </c>
      <c r="E29" s="43">
        <v>299</v>
      </c>
    </row>
    <row r="30" spans="1:9" x14ac:dyDescent="0.25">
      <c r="D30" t="s">
        <v>2481</v>
      </c>
      <c r="E30" s="43">
        <v>273</v>
      </c>
    </row>
    <row r="31" spans="1:9" x14ac:dyDescent="0.25">
      <c r="D31" s="45" t="s">
        <v>2482</v>
      </c>
      <c r="E31" s="43">
        <v>196</v>
      </c>
      <c r="G31" s="45" t="s">
        <v>2483</v>
      </c>
      <c r="H31" s="45"/>
      <c r="I31" s="45"/>
    </row>
    <row r="32" spans="1:9" x14ac:dyDescent="0.25">
      <c r="D32" t="s">
        <v>2484</v>
      </c>
      <c r="E32" s="43">
        <v>209</v>
      </c>
    </row>
    <row r="33" spans="1:14" x14ac:dyDescent="0.25">
      <c r="D33" t="s">
        <v>2485</v>
      </c>
      <c r="E33" s="43">
        <v>118</v>
      </c>
      <c r="I33" s="29"/>
      <c r="J33" s="29"/>
    </row>
    <row r="34" spans="1:14" x14ac:dyDescent="0.25">
      <c r="A34" s="29"/>
      <c r="B34" s="29"/>
      <c r="C34" s="29"/>
      <c r="E34" s="43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32" t="s">
        <v>2464</v>
      </c>
      <c r="B36" s="29" t="s">
        <v>2486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5">
      <c r="A37" s="32" t="s">
        <v>2465</v>
      </c>
      <c r="B37" s="29" t="s">
        <v>2487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32" t="s">
        <v>2466</v>
      </c>
      <c r="B38" s="29" t="s">
        <v>2488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32" t="s">
        <v>2467</v>
      </c>
      <c r="B39" s="29" t="s">
        <v>2489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32" t="s">
        <v>2468</v>
      </c>
      <c r="B40" s="29" t="s">
        <v>2490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32" t="s">
        <v>2438</v>
      </c>
      <c r="B41" s="29" t="s">
        <v>2491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32" t="s">
        <v>2469</v>
      </c>
      <c r="B42" s="29" t="s">
        <v>2492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32" t="s">
        <v>2470</v>
      </c>
      <c r="B43" s="29" t="s">
        <v>2493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32" t="s">
        <v>2434</v>
      </c>
      <c r="B44" s="29" t="s">
        <v>2511</v>
      </c>
      <c r="C44" s="29"/>
      <c r="D44" s="29"/>
      <c r="E44" s="29"/>
      <c r="F44" s="29"/>
      <c r="I44" s="29"/>
      <c r="J44" s="29"/>
      <c r="K44" s="29"/>
      <c r="L44" s="29"/>
      <c r="M44" s="29"/>
      <c r="N44" s="29"/>
    </row>
    <row r="45" spans="1:14" x14ac:dyDescent="0.25">
      <c r="A45" s="32" t="s">
        <v>2494</v>
      </c>
      <c r="B45" s="29" t="s">
        <v>2495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zoomScaleNormal="75" workbookViewId="0">
      <selection activeCell="R23" sqref="R23"/>
    </sheetView>
  </sheetViews>
  <sheetFormatPr defaultRowHeight="15" x14ac:dyDescent="0.25"/>
  <cols>
    <col min="1" max="1" width="24.7109375" customWidth="1"/>
    <col min="3" max="3" width="3.7109375" customWidth="1"/>
    <col min="4" max="4" width="25.28515625" customWidth="1"/>
    <col min="7" max="7" width="3.7109375" customWidth="1"/>
    <col min="8" max="8" width="26.85546875" customWidth="1"/>
    <col min="9" max="9" width="9.85546875" customWidth="1"/>
    <col min="10" max="10" width="3.7109375" customWidth="1"/>
    <col min="11" max="11" width="24.7109375" customWidth="1"/>
    <col min="13" max="13" width="3.85546875" customWidth="1"/>
    <col min="14" max="14" width="27.5703125" customWidth="1"/>
    <col min="15" max="15" width="8.5703125" customWidth="1"/>
    <col min="18" max="18" width="22.7109375" customWidth="1"/>
  </cols>
  <sheetData>
    <row r="1" spans="1:23" ht="21" x14ac:dyDescent="0.25">
      <c r="A1" s="91" t="s">
        <v>2458</v>
      </c>
      <c r="B1" s="91"/>
      <c r="C1" s="29"/>
      <c r="D1" s="91" t="s">
        <v>2459</v>
      </c>
      <c r="E1" s="91"/>
      <c r="F1" s="86"/>
      <c r="G1" s="29"/>
      <c r="H1" s="91" t="s">
        <v>2460</v>
      </c>
      <c r="I1" s="91"/>
      <c r="K1" s="91" t="s">
        <v>2461</v>
      </c>
      <c r="L1" s="91"/>
      <c r="N1" s="91" t="s">
        <v>2496</v>
      </c>
      <c r="O1" s="91"/>
    </row>
    <row r="2" spans="1:23" ht="30" x14ac:dyDescent="0.25">
      <c r="A2" s="30" t="s">
        <v>2462</v>
      </c>
      <c r="B2" s="30" t="s">
        <v>2463</v>
      </c>
      <c r="C2" s="31"/>
      <c r="D2" s="30" t="s">
        <v>2462</v>
      </c>
      <c r="E2" s="30" t="s">
        <v>2463</v>
      </c>
      <c r="F2" s="30"/>
      <c r="G2" s="31"/>
      <c r="H2" s="30" t="s">
        <v>2462</v>
      </c>
      <c r="I2" s="30" t="s">
        <v>2463</v>
      </c>
      <c r="K2" s="30" t="s">
        <v>2462</v>
      </c>
      <c r="L2" s="30" t="s">
        <v>2463</v>
      </c>
      <c r="N2" s="30" t="s">
        <v>2462</v>
      </c>
      <c r="O2" s="30" t="s">
        <v>2463</v>
      </c>
      <c r="S2">
        <v>2014</v>
      </c>
      <c r="T2">
        <v>2015</v>
      </c>
      <c r="U2">
        <v>2016</v>
      </c>
      <c r="V2">
        <v>2017</v>
      </c>
      <c r="W2">
        <v>2018</v>
      </c>
    </row>
    <row r="3" spans="1:23" x14ac:dyDescent="0.25">
      <c r="A3" s="32" t="s">
        <v>2464</v>
      </c>
      <c r="B3" s="33">
        <v>522</v>
      </c>
      <c r="C3" s="29"/>
      <c r="D3" s="32" t="s">
        <v>2464</v>
      </c>
      <c r="E3" s="33">
        <v>420</v>
      </c>
      <c r="F3" s="33"/>
      <c r="G3" s="29"/>
      <c r="H3" s="32" t="s">
        <v>2464</v>
      </c>
      <c r="I3" s="33">
        <v>404</v>
      </c>
      <c r="K3" s="32" t="s">
        <v>2464</v>
      </c>
      <c r="L3" s="34">
        <v>418</v>
      </c>
      <c r="N3" s="32" t="s">
        <v>2464</v>
      </c>
      <c r="O3" s="34">
        <f>Data!AI1006</f>
        <v>480</v>
      </c>
      <c r="R3" s="32" t="s">
        <v>2464</v>
      </c>
      <c r="S3" s="33">
        <v>522</v>
      </c>
      <c r="T3" s="33">
        <v>420</v>
      </c>
      <c r="U3" s="33">
        <v>404</v>
      </c>
      <c r="V3" s="34">
        <v>418</v>
      </c>
      <c r="W3">
        <v>480</v>
      </c>
    </row>
    <row r="4" spans="1:23" x14ac:dyDescent="0.25">
      <c r="A4" s="32" t="s">
        <v>2465</v>
      </c>
      <c r="B4" s="33">
        <v>704</v>
      </c>
      <c r="C4" s="29"/>
      <c r="D4" s="32" t="s">
        <v>2465</v>
      </c>
      <c r="E4" s="33">
        <v>615</v>
      </c>
      <c r="F4" s="33"/>
      <c r="G4" s="29"/>
      <c r="H4" s="32" t="s">
        <v>2465</v>
      </c>
      <c r="I4" s="33">
        <v>458</v>
      </c>
      <c r="K4" s="32" t="s">
        <v>2465</v>
      </c>
      <c r="L4" s="34">
        <v>465</v>
      </c>
      <c r="N4" s="32" t="s">
        <v>2465</v>
      </c>
      <c r="O4" s="34">
        <f>Data!AJ1006</f>
        <v>553</v>
      </c>
      <c r="R4" s="32" t="s">
        <v>2465</v>
      </c>
      <c r="S4" s="33">
        <v>704</v>
      </c>
      <c r="T4" s="33">
        <v>615</v>
      </c>
      <c r="U4" s="33">
        <v>458</v>
      </c>
      <c r="V4" s="34">
        <v>465</v>
      </c>
      <c r="W4">
        <v>553</v>
      </c>
    </row>
    <row r="5" spans="1:23" x14ac:dyDescent="0.25">
      <c r="A5" s="32" t="s">
        <v>2466</v>
      </c>
      <c r="B5" s="33">
        <v>565</v>
      </c>
      <c r="C5" s="29"/>
      <c r="D5" s="32" t="s">
        <v>2466</v>
      </c>
      <c r="E5" s="33">
        <v>390</v>
      </c>
      <c r="F5" s="33"/>
      <c r="G5" s="29"/>
      <c r="H5" s="32" t="s">
        <v>2466</v>
      </c>
      <c r="I5" s="33">
        <v>538</v>
      </c>
      <c r="K5" s="32" t="s">
        <v>2466</v>
      </c>
      <c r="L5" s="34">
        <v>408</v>
      </c>
      <c r="N5" s="32" t="s">
        <v>2466</v>
      </c>
      <c r="O5" s="34">
        <f>Data!AH1006</f>
        <v>549</v>
      </c>
      <c r="R5" s="32" t="s">
        <v>2466</v>
      </c>
      <c r="S5" s="33">
        <v>565</v>
      </c>
      <c r="T5" s="33">
        <v>390</v>
      </c>
      <c r="U5" s="33">
        <v>538</v>
      </c>
      <c r="V5" s="34">
        <v>408</v>
      </c>
      <c r="W5">
        <v>549</v>
      </c>
    </row>
    <row r="6" spans="1:23" x14ac:dyDescent="0.25">
      <c r="A6" s="32" t="s">
        <v>2467</v>
      </c>
      <c r="B6" s="33">
        <v>523</v>
      </c>
      <c r="C6" s="29"/>
      <c r="D6" s="32" t="s">
        <v>2467</v>
      </c>
      <c r="E6" s="33">
        <v>528</v>
      </c>
      <c r="F6" s="33"/>
      <c r="G6" s="29"/>
      <c r="H6" s="32" t="s">
        <v>2467</v>
      </c>
      <c r="I6" s="33">
        <v>584</v>
      </c>
      <c r="K6" s="32" t="s">
        <v>2467</v>
      </c>
      <c r="L6" s="34">
        <v>599</v>
      </c>
      <c r="N6" s="32" t="s">
        <v>2467</v>
      </c>
      <c r="O6" s="34">
        <f>Data!AL1006</f>
        <v>740</v>
      </c>
      <c r="R6" s="32" t="s">
        <v>2467</v>
      </c>
      <c r="S6" s="33">
        <v>523</v>
      </c>
      <c r="T6" s="33">
        <v>528</v>
      </c>
      <c r="U6" s="33">
        <v>584</v>
      </c>
      <c r="V6" s="34">
        <v>599</v>
      </c>
      <c r="W6">
        <v>740</v>
      </c>
    </row>
    <row r="7" spans="1:23" x14ac:dyDescent="0.25">
      <c r="A7" s="32" t="s">
        <v>2468</v>
      </c>
      <c r="B7" s="33">
        <v>510</v>
      </c>
      <c r="C7" s="29"/>
      <c r="D7" s="32" t="s">
        <v>2468</v>
      </c>
      <c r="E7" s="33">
        <v>415</v>
      </c>
      <c r="F7" s="33"/>
      <c r="G7" s="29"/>
      <c r="H7" s="32" t="s">
        <v>2468</v>
      </c>
      <c r="I7" s="33">
        <v>481</v>
      </c>
      <c r="K7" s="32" t="s">
        <v>2468</v>
      </c>
      <c r="L7" s="34">
        <v>481</v>
      </c>
      <c r="N7" s="32" t="s">
        <v>2468</v>
      </c>
      <c r="O7" s="34">
        <f>Data!AK1006</f>
        <v>583</v>
      </c>
      <c r="R7" s="32" t="s">
        <v>2468</v>
      </c>
      <c r="S7" s="33">
        <v>510</v>
      </c>
      <c r="T7" s="33">
        <v>415</v>
      </c>
      <c r="U7" s="33">
        <v>481</v>
      </c>
      <c r="V7" s="34">
        <v>481</v>
      </c>
      <c r="W7">
        <v>583</v>
      </c>
    </row>
    <row r="8" spans="1:23" x14ac:dyDescent="0.25">
      <c r="A8" s="32" t="s">
        <v>2438</v>
      </c>
      <c r="B8" s="33">
        <v>210</v>
      </c>
      <c r="C8" s="29"/>
      <c r="D8" s="32" t="s">
        <v>2438</v>
      </c>
      <c r="E8" s="33">
        <v>321</v>
      </c>
      <c r="F8" s="33"/>
      <c r="G8" s="29"/>
      <c r="H8" s="32" t="s">
        <v>2438</v>
      </c>
      <c r="I8" s="33">
        <v>361</v>
      </c>
      <c r="K8" s="32" t="s">
        <v>2438</v>
      </c>
      <c r="L8" s="34">
        <v>350</v>
      </c>
      <c r="N8" s="32" t="s">
        <v>2438</v>
      </c>
      <c r="O8" s="34">
        <f>Data!AG1006</f>
        <v>421</v>
      </c>
      <c r="R8" s="32" t="s">
        <v>2438</v>
      </c>
      <c r="S8" s="33">
        <v>210</v>
      </c>
      <c r="T8" s="33">
        <v>321</v>
      </c>
      <c r="U8" s="33">
        <v>361</v>
      </c>
      <c r="V8" s="34">
        <v>350</v>
      </c>
      <c r="W8">
        <v>421</v>
      </c>
    </row>
    <row r="9" spans="1:23" x14ac:dyDescent="0.25">
      <c r="A9" s="32" t="s">
        <v>2469</v>
      </c>
      <c r="B9" s="33">
        <v>237</v>
      </c>
      <c r="C9" s="29"/>
      <c r="D9" s="32" t="s">
        <v>2469</v>
      </c>
      <c r="E9" s="33">
        <v>403</v>
      </c>
      <c r="F9" s="33"/>
      <c r="G9" s="29"/>
      <c r="H9" s="32" t="s">
        <v>2469</v>
      </c>
      <c r="I9" s="33">
        <v>487</v>
      </c>
      <c r="K9" s="32" t="s">
        <v>2469</v>
      </c>
      <c r="L9" s="34">
        <v>484</v>
      </c>
      <c r="N9" s="32" t="s">
        <v>2469</v>
      </c>
      <c r="O9" s="34">
        <f>Data!AN1006</f>
        <v>602</v>
      </c>
      <c r="R9" s="32" t="s">
        <v>2469</v>
      </c>
      <c r="S9" s="33">
        <v>237</v>
      </c>
      <c r="T9" s="33">
        <v>403</v>
      </c>
      <c r="U9" s="33">
        <v>487</v>
      </c>
      <c r="V9" s="34">
        <v>484</v>
      </c>
      <c r="W9">
        <v>602</v>
      </c>
    </row>
    <row r="10" spans="1:23" x14ac:dyDescent="0.25">
      <c r="A10" s="32" t="s">
        <v>2470</v>
      </c>
      <c r="B10" s="33">
        <v>142</v>
      </c>
      <c r="C10" s="29"/>
      <c r="D10" s="32" t="s">
        <v>2470</v>
      </c>
      <c r="E10" s="33">
        <v>157</v>
      </c>
      <c r="F10" s="33"/>
      <c r="G10" s="29"/>
      <c r="H10" s="32" t="s">
        <v>2470</v>
      </c>
      <c r="I10" s="33">
        <v>179</v>
      </c>
      <c r="K10" s="32" t="s">
        <v>2470</v>
      </c>
      <c r="L10" s="34">
        <v>189</v>
      </c>
      <c r="N10" s="32" t="s">
        <v>2470</v>
      </c>
      <c r="O10" s="34">
        <f>Data!AF1006</f>
        <v>216</v>
      </c>
      <c r="R10" s="32" t="s">
        <v>2470</v>
      </c>
      <c r="S10" s="33">
        <v>142</v>
      </c>
      <c r="T10" s="33">
        <v>157</v>
      </c>
      <c r="U10" s="33">
        <v>179</v>
      </c>
      <c r="V10" s="34">
        <v>189</v>
      </c>
      <c r="W10">
        <v>216</v>
      </c>
    </row>
    <row r="11" spans="1:23" x14ac:dyDescent="0.25">
      <c r="A11" s="32" t="s">
        <v>2471</v>
      </c>
      <c r="B11" s="33">
        <v>40</v>
      </c>
      <c r="C11" s="29"/>
      <c r="D11" s="32" t="s">
        <v>2471</v>
      </c>
      <c r="E11" s="33">
        <v>75</v>
      </c>
      <c r="F11" s="33"/>
      <c r="G11" s="29"/>
      <c r="H11" s="32" t="s">
        <v>2471</v>
      </c>
      <c r="I11" s="33">
        <v>109</v>
      </c>
      <c r="K11" s="32" t="s">
        <v>2444</v>
      </c>
      <c r="L11" s="34">
        <v>25</v>
      </c>
      <c r="N11" s="32" t="s">
        <v>2434</v>
      </c>
      <c r="O11" s="34">
        <f>Data!AM1006</f>
        <v>267</v>
      </c>
      <c r="R11" s="32" t="s">
        <v>2434</v>
      </c>
      <c r="S11" s="33">
        <v>296</v>
      </c>
      <c r="T11" s="33">
        <v>144</v>
      </c>
      <c r="U11" s="33">
        <v>189</v>
      </c>
      <c r="V11" s="87">
        <v>166</v>
      </c>
      <c r="W11">
        <v>266</v>
      </c>
    </row>
    <row r="12" spans="1:23" x14ac:dyDescent="0.25">
      <c r="A12" s="32" t="s">
        <v>2472</v>
      </c>
      <c r="B12" s="29">
        <v>296</v>
      </c>
      <c r="C12" s="29"/>
      <c r="D12" s="32" t="s">
        <v>2472</v>
      </c>
      <c r="E12" s="33">
        <v>144</v>
      </c>
      <c r="F12" s="33"/>
      <c r="G12" s="29"/>
      <c r="H12" s="32" t="s">
        <v>2472</v>
      </c>
      <c r="I12" s="33">
        <v>189</v>
      </c>
      <c r="K12" s="32" t="s">
        <v>2472</v>
      </c>
      <c r="L12" s="34">
        <v>141</v>
      </c>
      <c r="N12" s="32" t="s">
        <v>2447</v>
      </c>
      <c r="O12" s="35">
        <f>Data!AO1006</f>
        <v>468</v>
      </c>
      <c r="R12" s="32" t="s">
        <v>2447</v>
      </c>
      <c r="S12" s="29"/>
      <c r="T12" s="33"/>
      <c r="V12" s="87">
        <v>336</v>
      </c>
      <c r="W12">
        <v>468</v>
      </c>
    </row>
    <row r="13" spans="1:23" x14ac:dyDescent="0.25">
      <c r="A13" s="32" t="s">
        <v>2473</v>
      </c>
      <c r="B13" s="33">
        <v>79</v>
      </c>
      <c r="C13" s="29"/>
      <c r="D13" s="32"/>
      <c r="E13" s="29"/>
      <c r="F13" s="29"/>
      <c r="G13" s="29"/>
      <c r="H13" s="32"/>
      <c r="I13" s="29"/>
      <c r="K13" s="32" t="s">
        <v>2447</v>
      </c>
      <c r="L13" s="35">
        <v>336</v>
      </c>
      <c r="N13" s="32"/>
      <c r="O13" s="35"/>
    </row>
    <row r="14" spans="1:23" x14ac:dyDescent="0.25">
      <c r="A14" s="32"/>
      <c r="B14" s="29"/>
      <c r="C14" s="29"/>
      <c r="D14" s="32"/>
      <c r="E14" s="29"/>
      <c r="F14" s="29"/>
      <c r="G14" s="29"/>
      <c r="H14" s="32"/>
      <c r="I14" s="29"/>
      <c r="K14" s="32"/>
      <c r="L14" s="35"/>
      <c r="N14" s="32"/>
      <c r="O14" s="35"/>
    </row>
    <row r="15" spans="1:23" x14ac:dyDescent="0.25">
      <c r="A15" s="32" t="s">
        <v>2474</v>
      </c>
      <c r="B15" s="29">
        <v>349</v>
      </c>
      <c r="C15" s="29"/>
      <c r="D15" s="32" t="s">
        <v>2475</v>
      </c>
      <c r="E15" s="29">
        <v>206</v>
      </c>
      <c r="F15" s="29"/>
      <c r="G15" s="29"/>
      <c r="H15" s="32" t="s">
        <v>2475</v>
      </c>
      <c r="I15" s="29">
        <v>293</v>
      </c>
      <c r="K15" s="32" t="s">
        <v>2475</v>
      </c>
      <c r="L15" s="35">
        <v>295</v>
      </c>
      <c r="N15" s="32" t="s">
        <v>2475</v>
      </c>
      <c r="O15" s="35">
        <f>E25</f>
        <v>410</v>
      </c>
    </row>
    <row r="16" spans="1:23" x14ac:dyDescent="0.25">
      <c r="A16" s="32" t="s">
        <v>2475</v>
      </c>
      <c r="B16" s="29">
        <v>176</v>
      </c>
      <c r="C16" s="29"/>
      <c r="D16" s="32"/>
      <c r="E16" s="29"/>
      <c r="F16" s="29"/>
      <c r="G16" s="29"/>
      <c r="H16" s="29"/>
      <c r="I16" s="29"/>
    </row>
    <row r="17" spans="1:10" x14ac:dyDescent="0.25">
      <c r="D17" s="36"/>
    </row>
    <row r="18" spans="1:10" ht="21" x14ac:dyDescent="0.25">
      <c r="A18" s="46" t="s">
        <v>2497</v>
      </c>
      <c r="B18" s="86"/>
      <c r="C18" s="86"/>
      <c r="D18" s="86"/>
      <c r="E18" s="86"/>
      <c r="F18" s="86"/>
      <c r="G18" s="86"/>
      <c r="H18" s="86"/>
      <c r="I18" s="86"/>
    </row>
    <row r="19" spans="1:10" x14ac:dyDescent="0.25">
      <c r="D19" s="30" t="s">
        <v>2448</v>
      </c>
      <c r="E19" s="30" t="s">
        <v>2463</v>
      </c>
      <c r="F19" s="30"/>
      <c r="H19" s="30" t="s">
        <v>2448</v>
      </c>
      <c r="I19" s="30" t="s">
        <v>2463</v>
      </c>
    </row>
    <row r="20" spans="1:10" x14ac:dyDescent="0.25">
      <c r="D20" s="38" t="s">
        <v>2498</v>
      </c>
      <c r="E20" s="38">
        <f>COUNTIF('Data (3)'!$AP$3:$AP$860,10)</f>
        <v>11</v>
      </c>
      <c r="F20" s="38"/>
      <c r="H20" s="39" t="s">
        <v>2504</v>
      </c>
      <c r="I20" s="38">
        <f>COUNTIF('Data (3)'!$AP$3:$AP$860,5)</f>
        <v>105</v>
      </c>
    </row>
    <row r="21" spans="1:10" x14ac:dyDescent="0.25">
      <c r="D21" s="38" t="s">
        <v>2499</v>
      </c>
      <c r="E21" s="38">
        <f>COUNTIF('Data (3)'!$AP$3:$AP$860,9)</f>
        <v>34</v>
      </c>
      <c r="F21" s="38"/>
      <c r="H21" s="40" t="s">
        <v>2503</v>
      </c>
      <c r="I21" s="38">
        <f>COUNTIF('Data (3)'!$AP$3:$AP$860,4)</f>
        <v>134</v>
      </c>
    </row>
    <row r="22" spans="1:10" x14ac:dyDescent="0.25">
      <c r="D22" s="38" t="s">
        <v>2500</v>
      </c>
      <c r="E22" s="38">
        <f>COUNTIF('Data (3)'!$AP$3:$AP$860,8)</f>
        <v>69</v>
      </c>
      <c r="F22" s="38"/>
      <c r="H22" s="40" t="s">
        <v>2505</v>
      </c>
      <c r="I22" s="38">
        <f>COUNTIF('Data (3)'!$AP$3:$AP$860,3)</f>
        <v>105</v>
      </c>
    </row>
    <row r="23" spans="1:10" x14ac:dyDescent="0.25">
      <c r="D23" s="38" t="s">
        <v>2501</v>
      </c>
      <c r="E23" s="38">
        <f>COUNTIF('Data (3)'!$AP$3:$AP$860,7)</f>
        <v>118</v>
      </c>
      <c r="F23" s="38"/>
      <c r="H23" s="40" t="s">
        <v>2506</v>
      </c>
      <c r="I23" s="38">
        <f>COUNTIF('Data (3)'!$AP$3:$AP$860,2)</f>
        <v>67</v>
      </c>
    </row>
    <row r="24" spans="1:10" x14ac:dyDescent="0.25">
      <c r="D24" s="41" t="s">
        <v>2502</v>
      </c>
      <c r="E24" s="38">
        <f>COUNTIF('Data (3)'!$AP$3:$AP$860,6)</f>
        <v>178</v>
      </c>
      <c r="F24" s="38"/>
      <c r="H24" s="40" t="s">
        <v>2507</v>
      </c>
      <c r="I24" s="38">
        <f>COUNTIF('Data (3)'!$AP$3:$AP$860,1)</f>
        <v>30</v>
      </c>
    </row>
    <row r="25" spans="1:10" x14ac:dyDescent="0.25">
      <c r="B25">
        <v>2018</v>
      </c>
      <c r="D25" s="38" t="s">
        <v>2509</v>
      </c>
      <c r="E25" s="38">
        <f>SUM(E20:E24)</f>
        <v>410</v>
      </c>
      <c r="F25" s="38"/>
      <c r="H25" s="40" t="s">
        <v>2508</v>
      </c>
      <c r="I25" s="38">
        <f>COUNTIF('Data (3)'!$AP$3:$AP$860,0)</f>
        <v>7</v>
      </c>
    </row>
    <row r="26" spans="1:10" x14ac:dyDescent="0.25">
      <c r="B26">
        <v>2017</v>
      </c>
      <c r="D26" s="3" t="s">
        <v>2510</v>
      </c>
      <c r="E26" s="43">
        <v>295</v>
      </c>
      <c r="F26" s="43"/>
      <c r="H26" s="40" t="s">
        <v>2476</v>
      </c>
      <c r="I26" s="42">
        <v>145</v>
      </c>
    </row>
    <row r="27" spans="1:10" x14ac:dyDescent="0.25">
      <c r="B27">
        <v>2016</v>
      </c>
      <c r="D27" s="3" t="s">
        <v>2477</v>
      </c>
      <c r="E27" s="43">
        <v>293</v>
      </c>
      <c r="F27" s="43"/>
    </row>
    <row r="28" spans="1:10" x14ac:dyDescent="0.25">
      <c r="B28">
        <v>2015</v>
      </c>
      <c r="D28" s="43" t="s">
        <v>2478</v>
      </c>
      <c r="E28" s="43">
        <v>206</v>
      </c>
      <c r="F28" s="43"/>
      <c r="H28" s="40" t="s">
        <v>2479</v>
      </c>
      <c r="I28" s="44">
        <f>SUM(E20:E24)+SUM(I20:I26)</f>
        <v>1003</v>
      </c>
    </row>
    <row r="29" spans="1:10" x14ac:dyDescent="0.25">
      <c r="B29">
        <v>2014</v>
      </c>
      <c r="D29" s="3" t="s">
        <v>2480</v>
      </c>
      <c r="E29" s="43">
        <v>299</v>
      </c>
      <c r="F29" s="43"/>
    </row>
    <row r="30" spans="1:10" x14ac:dyDescent="0.25">
      <c r="B30">
        <v>2013</v>
      </c>
      <c r="D30" t="s">
        <v>2481</v>
      </c>
      <c r="E30" s="43">
        <v>273</v>
      </c>
      <c r="F30" s="43"/>
    </row>
    <row r="31" spans="1:10" x14ac:dyDescent="0.25">
      <c r="B31">
        <v>2012</v>
      </c>
      <c r="D31" s="45" t="s">
        <v>2482</v>
      </c>
      <c r="E31" s="43">
        <v>196</v>
      </c>
      <c r="F31" s="43"/>
      <c r="H31" s="45" t="s">
        <v>2483</v>
      </c>
      <c r="I31" s="45"/>
      <c r="J31" s="45"/>
    </row>
    <row r="32" spans="1:10" x14ac:dyDescent="0.25">
      <c r="B32">
        <v>2011</v>
      </c>
      <c r="D32" t="s">
        <v>2484</v>
      </c>
      <c r="E32" s="43">
        <v>209</v>
      </c>
      <c r="F32" s="43"/>
    </row>
    <row r="33" spans="1:15" x14ac:dyDescent="0.25">
      <c r="B33">
        <v>2010</v>
      </c>
      <c r="D33" t="s">
        <v>2485</v>
      </c>
      <c r="E33" s="43">
        <v>118</v>
      </c>
      <c r="F33" s="43"/>
      <c r="J33" s="29"/>
      <c r="K33" s="29"/>
    </row>
    <row r="34" spans="1:15" x14ac:dyDescent="0.25">
      <c r="A34" s="29"/>
      <c r="B34" s="29"/>
      <c r="C34" s="29"/>
      <c r="E34" s="43"/>
      <c r="F34" s="43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A36" s="32" t="s">
        <v>2464</v>
      </c>
      <c r="B36" s="29" t="s">
        <v>2486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32" t="s">
        <v>2465</v>
      </c>
      <c r="B37" s="29" t="s">
        <v>2487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32" t="s">
        <v>2466</v>
      </c>
      <c r="B38" s="29" t="s">
        <v>2488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5">
      <c r="A39" s="32" t="s">
        <v>2467</v>
      </c>
      <c r="B39" s="29" t="s">
        <v>2489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5">
      <c r="A40" s="32" t="s">
        <v>2468</v>
      </c>
      <c r="B40" s="29" t="s">
        <v>2490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5">
      <c r="A41" s="32" t="s">
        <v>2438</v>
      </c>
      <c r="B41" s="29" t="s">
        <v>2491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32" t="s">
        <v>2469</v>
      </c>
      <c r="B42" s="29" t="s">
        <v>2492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25">
      <c r="A43" s="32" t="s">
        <v>2470</v>
      </c>
      <c r="B43" s="29" t="s">
        <v>2493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25">
      <c r="A44" s="32" t="s">
        <v>2434</v>
      </c>
      <c r="B44" s="29" t="s">
        <v>2511</v>
      </c>
      <c r="C44" s="29"/>
      <c r="D44" s="29"/>
      <c r="E44" s="29"/>
      <c r="F44" s="29"/>
      <c r="G44" s="29"/>
      <c r="J44" s="29"/>
      <c r="K44" s="29"/>
      <c r="L44" s="29"/>
      <c r="M44" s="29"/>
      <c r="N44" s="29"/>
      <c r="O44" s="29"/>
    </row>
    <row r="45" spans="1:15" x14ac:dyDescent="0.25">
      <c r="A45" s="32" t="s">
        <v>2494</v>
      </c>
      <c r="B45" s="29" t="s">
        <v>2495</v>
      </c>
    </row>
  </sheetData>
  <mergeCells count="5">
    <mergeCell ref="A1:B1"/>
    <mergeCell ref="D1:E1"/>
    <mergeCell ref="H1:I1"/>
    <mergeCell ref="K1:L1"/>
    <mergeCell ref="N1:O1"/>
  </mergeCells>
  <pageMargins left="0.7" right="0.7" top="0.75" bottom="0.75" header="0.3" footer="0.3"/>
  <pageSetup scale="58" fitToHeight="2" orientation="landscape" r:id="rId1"/>
  <rowBreaks count="1" manualBreakCount="1">
    <brk id="4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Winners</vt:lpstr>
      <vt:lpstr>Data</vt:lpstr>
      <vt:lpstr>Data (3)</vt:lpstr>
      <vt:lpstr>Quality by the Numbers 2018</vt:lpstr>
      <vt:lpstr>Quality by the Numbers 2018 (2</vt:lpstr>
      <vt:lpstr>'Quality by the Numbers 2018 (2'!Print_Area</vt:lpstr>
      <vt:lpstr>Winners!Print_Area</vt:lpstr>
      <vt:lpstr>Winners!Print_Titles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tcooper</dc:creator>
  <cp:lastModifiedBy>Lee, Joanna</cp:lastModifiedBy>
  <cp:lastPrinted>2018-09-20T19:22:33Z</cp:lastPrinted>
  <dcterms:created xsi:type="dcterms:W3CDTF">2016-08-31T20:13:38Z</dcterms:created>
  <dcterms:modified xsi:type="dcterms:W3CDTF">2018-10-04T15:29:33Z</dcterms:modified>
</cp:coreProperties>
</file>